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C:\Users\ardcuype\Documents\Postdoc Nutrition\Interdisciplinair BOF\Wild Scat Analyses\MetabolismNutrientBear\Paper\Ecology and Evolution\Final files\"/>
    </mc:Choice>
  </mc:AlternateContent>
  <xr:revisionPtr revIDLastSave="0" documentId="13_ncr:1_{74CA310B-47B1-4421-9777-9FB366EE99CD}" xr6:coauthVersionLast="36" xr6:coauthVersionMax="36" xr10:uidLastSave="{00000000-0000-0000-0000-000000000000}"/>
  <bookViews>
    <workbookView xWindow="0" yWindow="0" windowWidth="23040" windowHeight="9060" xr2:uid="{0F69529F-C6F3-42B9-969A-2B75E6043574}"/>
  </bookViews>
  <sheets>
    <sheet name="Detailed EDC and nutrient prof." sheetId="1" r:id="rId1"/>
    <sheet name="Correction factors" sheetId="3" r:id="rId2"/>
    <sheet name="Nutrient composition diet items" sheetId="4" r:id="rId3"/>
    <sheet name="Legend" sheetId="2" r:id="rId4"/>
  </sheets>
  <definedNames>
    <definedName name="_xlnm._FilterDatabase" localSheetId="0" hidden="1">'Detailed EDC and nutrient prof.'!$A$3:$AW$889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5" i="4" l="1"/>
  <c r="M104" i="4"/>
  <c r="L104" i="4"/>
  <c r="K104" i="4"/>
  <c r="G104" i="4"/>
  <c r="F104" i="4"/>
  <c r="H104" i="4" s="1"/>
  <c r="E104" i="4"/>
  <c r="D104" i="4"/>
  <c r="C103" i="4"/>
  <c r="C104" i="4" s="1"/>
  <c r="C102" i="4"/>
  <c r="C101" i="4"/>
  <c r="C100" i="4"/>
  <c r="M98" i="4"/>
  <c r="I98" i="4"/>
  <c r="H98" i="4" s="1"/>
  <c r="F98" i="4"/>
  <c r="E98" i="4"/>
  <c r="D98" i="4"/>
  <c r="C98" i="4"/>
  <c r="M96" i="4"/>
  <c r="I96" i="4"/>
  <c r="G96" i="4"/>
  <c r="F96" i="4"/>
  <c r="H96" i="4" s="1"/>
  <c r="E96" i="4"/>
  <c r="D96" i="4"/>
  <c r="C96" i="4"/>
  <c r="M92" i="4"/>
  <c r="I92" i="4"/>
  <c r="F92" i="4"/>
  <c r="E92" i="4"/>
  <c r="H92" i="4" s="1"/>
  <c r="D92" i="4"/>
  <c r="C92" i="4"/>
  <c r="D91" i="4"/>
  <c r="D90" i="4"/>
  <c r="D89" i="4"/>
  <c r="D88" i="4"/>
  <c r="M86" i="4"/>
  <c r="L86" i="4"/>
  <c r="K86" i="4"/>
  <c r="J86" i="4"/>
  <c r="F86" i="4"/>
  <c r="H86" i="4" s="1"/>
  <c r="E86" i="4"/>
  <c r="C86" i="4"/>
  <c r="D85" i="4"/>
  <c r="D86" i="4" s="1"/>
  <c r="M84" i="4"/>
  <c r="I84" i="4"/>
  <c r="H84" i="4"/>
  <c r="F84" i="4"/>
  <c r="E84" i="4"/>
  <c r="D84" i="4"/>
  <c r="C83" i="4"/>
  <c r="C82" i="4"/>
  <c r="C80" i="4"/>
  <c r="C84" i="4" s="1"/>
  <c r="M74" i="4"/>
  <c r="I74" i="4"/>
  <c r="F74" i="4"/>
  <c r="E74" i="4"/>
  <c r="H74" i="4" s="1"/>
  <c r="D73" i="4"/>
  <c r="D74" i="4" s="1"/>
  <c r="C70" i="4"/>
  <c r="C69" i="4"/>
  <c r="C74" i="4" s="1"/>
  <c r="M66" i="4"/>
  <c r="K66" i="4"/>
  <c r="J66" i="4"/>
  <c r="I66" i="4"/>
  <c r="G66" i="4"/>
  <c r="F66" i="4"/>
  <c r="E66" i="4"/>
  <c r="H66" i="4" s="1"/>
  <c r="D66" i="4"/>
  <c r="C66" i="4"/>
  <c r="C65" i="4"/>
  <c r="M62" i="4"/>
  <c r="I62" i="4"/>
  <c r="F62" i="4"/>
  <c r="H62" i="4" s="1"/>
  <c r="E62" i="4"/>
  <c r="D62" i="4"/>
  <c r="C61" i="4"/>
  <c r="C60" i="4"/>
  <c r="C62" i="4" s="1"/>
  <c r="C57" i="4"/>
  <c r="E57" i="4"/>
  <c r="F57" i="4"/>
  <c r="G57" i="4"/>
  <c r="H57" i="4"/>
  <c r="M57" i="4"/>
  <c r="M55" i="4"/>
  <c r="I55" i="4"/>
  <c r="F55" i="4"/>
  <c r="E55" i="4"/>
  <c r="H55" i="4" s="1"/>
  <c r="D55" i="4"/>
  <c r="C55" i="4"/>
  <c r="H54" i="4"/>
  <c r="H52" i="4"/>
  <c r="C52" i="4"/>
  <c r="C51" i="4"/>
  <c r="M49" i="4"/>
  <c r="I49" i="4"/>
  <c r="F49" i="4"/>
  <c r="E49" i="4"/>
  <c r="H49" i="4" s="1"/>
  <c r="D49" i="4"/>
  <c r="H48" i="4"/>
  <c r="C48" i="4"/>
  <c r="C47" i="4"/>
  <c r="H46" i="4"/>
  <c r="C46" i="4"/>
  <c r="C49" i="4" s="1"/>
  <c r="C45" i="4"/>
  <c r="H44" i="4"/>
  <c r="M43" i="4"/>
  <c r="I43" i="4"/>
  <c r="F43" i="4"/>
  <c r="E43" i="4"/>
  <c r="D43" i="4"/>
  <c r="C43" i="4"/>
  <c r="H37" i="4"/>
  <c r="C37" i="4"/>
  <c r="H36" i="4"/>
  <c r="M35" i="4"/>
  <c r="I35" i="4"/>
  <c r="F35" i="4"/>
  <c r="E35" i="4"/>
  <c r="D35" i="4"/>
  <c r="C35" i="4"/>
  <c r="H34" i="4"/>
  <c r="C34" i="4"/>
  <c r="H32" i="4"/>
  <c r="C32" i="4"/>
  <c r="H30" i="4"/>
  <c r="M29" i="4"/>
  <c r="I29" i="4"/>
  <c r="F29" i="4"/>
  <c r="E29" i="4"/>
  <c r="D29" i="4"/>
  <c r="C29" i="4"/>
  <c r="H27" i="4"/>
  <c r="M26" i="4"/>
  <c r="I26" i="4"/>
  <c r="F26" i="4"/>
  <c r="E26" i="4"/>
  <c r="D26" i="4"/>
  <c r="C26" i="4"/>
  <c r="H24" i="4"/>
  <c r="D24" i="4"/>
  <c r="H22" i="4"/>
  <c r="M21" i="4"/>
  <c r="I21" i="4"/>
  <c r="G21" i="4"/>
  <c r="F21" i="4"/>
  <c r="E21" i="4"/>
  <c r="D20" i="4"/>
  <c r="D21" i="4" s="1"/>
  <c r="C18" i="4"/>
  <c r="C21" i="4" s="1"/>
  <c r="H16" i="4"/>
  <c r="M15" i="4"/>
  <c r="I15" i="4"/>
  <c r="G15" i="4"/>
  <c r="F15" i="4"/>
  <c r="E15" i="4"/>
  <c r="D14" i="4"/>
  <c r="D15" i="4" s="1"/>
  <c r="C12" i="4"/>
  <c r="C15" i="4" s="1"/>
  <c r="H10" i="4"/>
  <c r="M9" i="4"/>
  <c r="I9" i="4"/>
  <c r="G9" i="4"/>
  <c r="F9" i="4"/>
  <c r="E9" i="4"/>
  <c r="D9" i="4"/>
  <c r="C9" i="4"/>
  <c r="C5" i="4"/>
  <c r="C4" i="4"/>
  <c r="E889" i="1"/>
  <c r="E888" i="1"/>
  <c r="E887" i="1"/>
  <c r="E886" i="1"/>
  <c r="E885" i="1"/>
  <c r="E884" i="1"/>
  <c r="E883" i="1"/>
  <c r="E882" i="1"/>
  <c r="E881" i="1"/>
  <c r="E880" i="1"/>
  <c r="E879" i="1"/>
  <c r="E878" i="1"/>
  <c r="E877" i="1"/>
  <c r="E876" i="1"/>
  <c r="E875" i="1"/>
  <c r="E874" i="1"/>
  <c r="E873" i="1"/>
  <c r="E872" i="1"/>
  <c r="E871" i="1"/>
  <c r="E870" i="1"/>
  <c r="E869" i="1"/>
  <c r="E868" i="1"/>
  <c r="E867" i="1"/>
  <c r="E866" i="1"/>
  <c r="E832" i="1"/>
  <c r="E831" i="1"/>
  <c r="E830" i="1"/>
  <c r="E829" i="1"/>
  <c r="E828" i="1"/>
  <c r="E827" i="1"/>
  <c r="E826" i="1"/>
  <c r="E825" i="1"/>
  <c r="E824" i="1"/>
  <c r="E822" i="1"/>
  <c r="E821" i="1"/>
  <c r="E820" i="1"/>
  <c r="E819" i="1"/>
  <c r="E818" i="1"/>
  <c r="E817" i="1"/>
  <c r="E816" i="1"/>
  <c r="E815" i="1"/>
  <c r="E814" i="1"/>
  <c r="E813" i="1"/>
  <c r="E812" i="1"/>
  <c r="E811" i="1"/>
  <c r="E810" i="1"/>
  <c r="E809" i="1"/>
  <c r="E808" i="1"/>
  <c r="E807" i="1"/>
  <c r="E806" i="1"/>
  <c r="E805" i="1"/>
  <c r="E804" i="1"/>
  <c r="E803" i="1"/>
  <c r="E802" i="1"/>
  <c r="E801" i="1"/>
  <c r="E800" i="1"/>
  <c r="E799" i="1"/>
  <c r="E798" i="1"/>
  <c r="E797" i="1"/>
  <c r="E796" i="1"/>
  <c r="E795" i="1"/>
  <c r="E794" i="1"/>
  <c r="E793" i="1"/>
  <c r="E792" i="1"/>
  <c r="E791" i="1"/>
  <c r="E790" i="1"/>
  <c r="E789" i="1"/>
  <c r="E788" i="1"/>
  <c r="E787" i="1"/>
  <c r="E786" i="1"/>
  <c r="E785" i="1"/>
  <c r="E784" i="1"/>
  <c r="E783" i="1"/>
  <c r="E782" i="1"/>
  <c r="E781" i="1"/>
  <c r="E780" i="1"/>
  <c r="E779" i="1"/>
  <c r="E778" i="1"/>
  <c r="E777" i="1"/>
  <c r="E771" i="1"/>
  <c r="E770" i="1"/>
  <c r="E769" i="1"/>
  <c r="E768" i="1"/>
  <c r="E767" i="1"/>
  <c r="E766" i="1"/>
  <c r="E765" i="1"/>
  <c r="E764" i="1"/>
  <c r="E763" i="1"/>
  <c r="E762" i="1"/>
  <c r="E761" i="1"/>
  <c r="E760" i="1"/>
  <c r="E759" i="1"/>
  <c r="E708" i="1"/>
  <c r="E707" i="1"/>
  <c r="E706" i="1"/>
  <c r="E705" i="1"/>
  <c r="E704" i="1"/>
  <c r="E703" i="1"/>
  <c r="E702" i="1"/>
  <c r="E701" i="1"/>
  <c r="E700" i="1"/>
  <c r="E699" i="1"/>
  <c r="E698" i="1"/>
  <c r="E697" i="1"/>
  <c r="E696" i="1"/>
  <c r="E695" i="1"/>
  <c r="E694" i="1"/>
  <c r="E693" i="1"/>
  <c r="E692" i="1"/>
  <c r="E691" i="1"/>
  <c r="E690" i="1"/>
  <c r="E689" i="1"/>
  <c r="E688" i="1"/>
  <c r="E687" i="1"/>
  <c r="E686" i="1"/>
  <c r="E685" i="1"/>
  <c r="E684" i="1"/>
  <c r="E683" i="1"/>
  <c r="E682" i="1"/>
  <c r="E681" i="1"/>
  <c r="E680" i="1"/>
  <c r="E679" i="1"/>
  <c r="E678" i="1"/>
  <c r="E677" i="1"/>
  <c r="E676" i="1"/>
  <c r="E675" i="1"/>
  <c r="E674" i="1"/>
  <c r="E673" i="1"/>
  <c r="E672" i="1"/>
  <c r="E671" i="1"/>
  <c r="E670" i="1"/>
  <c r="E669" i="1"/>
  <c r="E668" i="1"/>
  <c r="E667" i="1"/>
  <c r="E666" i="1"/>
  <c r="E665" i="1"/>
  <c r="E664" i="1"/>
  <c r="E663" i="1"/>
  <c r="E662" i="1"/>
  <c r="E661" i="1"/>
  <c r="E660" i="1"/>
  <c r="E659" i="1"/>
  <c r="E658" i="1"/>
  <c r="E657" i="1"/>
  <c r="E656" i="1"/>
  <c r="E655" i="1"/>
  <c r="E654" i="1"/>
  <c r="E653" i="1"/>
  <c r="E652" i="1"/>
  <c r="E651" i="1"/>
  <c r="E650" i="1"/>
  <c r="E649" i="1"/>
  <c r="E648" i="1"/>
  <c r="E647" i="1"/>
  <c r="E646" i="1"/>
  <c r="E645" i="1"/>
  <c r="E644" i="1"/>
  <c r="E643" i="1"/>
  <c r="E642" i="1"/>
  <c r="E641" i="1"/>
  <c r="E640" i="1"/>
  <c r="E639" i="1"/>
  <c r="E638" i="1"/>
  <c r="E637" i="1"/>
  <c r="E636" i="1"/>
  <c r="E635" i="1"/>
  <c r="E634" i="1"/>
  <c r="E633" i="1"/>
  <c r="E632" i="1"/>
  <c r="E631" i="1"/>
  <c r="E630" i="1"/>
  <c r="E629" i="1"/>
  <c r="E628" i="1"/>
  <c r="E627" i="1"/>
  <c r="E626" i="1"/>
  <c r="E625" i="1"/>
  <c r="E600" i="1"/>
  <c r="E599" i="1"/>
  <c r="E598" i="1"/>
  <c r="E597" i="1"/>
  <c r="E596" i="1"/>
  <c r="E595" i="1"/>
  <c r="E594" i="1"/>
  <c r="E593" i="1"/>
  <c r="E592" i="1"/>
  <c r="E591" i="1"/>
  <c r="E590" i="1"/>
  <c r="E589" i="1"/>
  <c r="E588" i="1"/>
  <c r="E587" i="1"/>
  <c r="E586" i="1"/>
  <c r="E585" i="1"/>
  <c r="E584" i="1"/>
  <c r="E583" i="1"/>
  <c r="E582" i="1"/>
  <c r="E581" i="1"/>
  <c r="E580" i="1"/>
  <c r="E579" i="1"/>
  <c r="E578" i="1"/>
  <c r="E577" i="1"/>
  <c r="E576" i="1"/>
  <c r="E575" i="1"/>
  <c r="E574" i="1"/>
  <c r="E573" i="1"/>
  <c r="E572" i="1"/>
  <c r="E571" i="1"/>
  <c r="E570" i="1"/>
  <c r="E569" i="1"/>
  <c r="E568" i="1"/>
  <c r="E567" i="1"/>
  <c r="E566" i="1"/>
  <c r="E565" i="1"/>
  <c r="E564" i="1"/>
  <c r="E563" i="1"/>
  <c r="E562" i="1"/>
  <c r="E561" i="1"/>
  <c r="E560" i="1"/>
  <c r="E559" i="1"/>
  <c r="E558" i="1"/>
  <c r="E557" i="1"/>
  <c r="E556" i="1"/>
  <c r="E555" i="1"/>
  <c r="E554" i="1"/>
  <c r="E553" i="1"/>
  <c r="E552" i="1"/>
  <c r="E551" i="1"/>
  <c r="E550" i="1"/>
  <c r="E549" i="1"/>
  <c r="E548" i="1"/>
  <c r="E547" i="1"/>
  <c r="E546" i="1"/>
  <c r="E545" i="1"/>
  <c r="E544" i="1"/>
  <c r="E543" i="1"/>
  <c r="E542" i="1"/>
  <c r="E541" i="1"/>
  <c r="E540" i="1"/>
  <c r="E539" i="1"/>
  <c r="E538" i="1"/>
  <c r="E537" i="1"/>
  <c r="E536" i="1"/>
  <c r="E535" i="1"/>
  <c r="E534" i="1"/>
  <c r="E533" i="1"/>
  <c r="E532" i="1"/>
  <c r="E531" i="1"/>
  <c r="E530" i="1"/>
  <c r="E529" i="1"/>
  <c r="E528" i="1"/>
  <c r="E527" i="1"/>
  <c r="E526" i="1"/>
  <c r="E525" i="1"/>
  <c r="E524" i="1"/>
  <c r="E523" i="1"/>
  <c r="E522" i="1"/>
  <c r="E521" i="1"/>
  <c r="E520" i="1"/>
  <c r="E514" i="1"/>
  <c r="E513" i="1"/>
  <c r="E512" i="1"/>
  <c r="E511" i="1"/>
  <c r="E510" i="1"/>
  <c r="E509" i="1"/>
  <c r="E508" i="1"/>
  <c r="E507" i="1"/>
  <c r="E506" i="1"/>
  <c r="E505" i="1"/>
  <c r="E504" i="1"/>
  <c r="E503" i="1"/>
  <c r="E502" i="1"/>
  <c r="E501" i="1"/>
  <c r="E500" i="1"/>
  <c r="E499" i="1"/>
  <c r="E498" i="1"/>
  <c r="E497" i="1"/>
  <c r="E496" i="1"/>
  <c r="E495" i="1"/>
  <c r="E494" i="1"/>
  <c r="E493" i="1"/>
  <c r="E492" i="1"/>
  <c r="E491" i="1"/>
  <c r="E490" i="1"/>
  <c r="E489" i="1"/>
  <c r="E488" i="1"/>
  <c r="E487" i="1"/>
  <c r="E486" i="1"/>
  <c r="E485" i="1"/>
  <c r="E484" i="1"/>
  <c r="E483" i="1"/>
  <c r="E482" i="1"/>
  <c r="E481" i="1"/>
  <c r="E480" i="1"/>
  <c r="E479" i="1"/>
  <c r="E478" i="1"/>
  <c r="E477" i="1"/>
  <c r="E476" i="1"/>
  <c r="E475" i="1"/>
  <c r="E472" i="1"/>
  <c r="E468" i="1"/>
  <c r="E467" i="1"/>
  <c r="E466" i="1"/>
  <c r="E465" i="1"/>
  <c r="E464" i="1"/>
  <c r="E463" i="1"/>
  <c r="E462" i="1"/>
  <c r="E461" i="1"/>
  <c r="E460" i="1"/>
  <c r="E459" i="1"/>
  <c r="E458" i="1"/>
  <c r="E457" i="1"/>
  <c r="E456" i="1"/>
  <c r="E455" i="1"/>
  <c r="E454" i="1"/>
  <c r="E450" i="1"/>
  <c r="E449" i="1"/>
  <c r="E448" i="1"/>
  <c r="E447" i="1"/>
  <c r="E446" i="1"/>
  <c r="E445" i="1"/>
  <c r="E444" i="1"/>
  <c r="E443" i="1"/>
  <c r="E442" i="1"/>
  <c r="E441" i="1"/>
  <c r="E440" i="1"/>
  <c r="E439" i="1"/>
  <c r="E438" i="1"/>
  <c r="E437" i="1"/>
  <c r="E436" i="1"/>
  <c r="E435" i="1"/>
  <c r="E434" i="1"/>
  <c r="E433" i="1"/>
  <c r="E432" i="1"/>
  <c r="E431" i="1"/>
  <c r="E430" i="1"/>
  <c r="E429" i="1"/>
  <c r="E428" i="1"/>
  <c r="E427" i="1"/>
  <c r="E426" i="1"/>
  <c r="E425" i="1"/>
  <c r="E424" i="1"/>
  <c r="E423" i="1"/>
  <c r="E422" i="1"/>
  <c r="E421" i="1"/>
  <c r="E416" i="1"/>
  <c r="E415" i="1"/>
  <c r="E414" i="1"/>
  <c r="E413" i="1"/>
  <c r="E412" i="1"/>
  <c r="E411" i="1"/>
  <c r="E410" i="1"/>
  <c r="E409" i="1"/>
  <c r="E408" i="1"/>
  <c r="E406" i="1"/>
  <c r="E405" i="1"/>
  <c r="E404" i="1"/>
  <c r="E403" i="1"/>
  <c r="E402" i="1"/>
  <c r="E401" i="1"/>
  <c r="E400" i="1"/>
  <c r="E396" i="1"/>
  <c r="E395" i="1"/>
  <c r="E393" i="1"/>
  <c r="E392" i="1"/>
  <c r="E391" i="1"/>
  <c r="E390" i="1"/>
  <c r="E385" i="1"/>
  <c r="E382" i="1"/>
  <c r="E381" i="1"/>
  <c r="E380" i="1"/>
  <c r="E379" i="1"/>
  <c r="E378" i="1"/>
  <c r="E377" i="1"/>
  <c r="E375" i="1"/>
  <c r="E374" i="1"/>
  <c r="E373" i="1"/>
  <c r="E372" i="1"/>
  <c r="E371" i="1"/>
  <c r="E370" i="1"/>
  <c r="E369" i="1"/>
  <c r="E368" i="1"/>
  <c r="E367" i="1"/>
  <c r="E366" i="1"/>
  <c r="E365" i="1"/>
  <c r="E364" i="1"/>
  <c r="E363" i="1"/>
  <c r="E362" i="1"/>
  <c r="E361" i="1"/>
  <c r="E359" i="1"/>
  <c r="E357" i="1"/>
  <c r="E356" i="1"/>
  <c r="E355" i="1"/>
  <c r="E354" i="1"/>
  <c r="E353" i="1"/>
  <c r="E352" i="1"/>
  <c r="E351" i="1"/>
  <c r="E350" i="1"/>
  <c r="E349" i="1"/>
  <c r="E348" i="1"/>
  <c r="E346" i="1"/>
  <c r="E345" i="1"/>
  <c r="E344" i="1"/>
  <c r="E343" i="1"/>
  <c r="E342" i="1"/>
  <c r="E340" i="1"/>
  <c r="E336" i="1"/>
  <c r="E334" i="1"/>
  <c r="E333" i="1"/>
  <c r="E331" i="1"/>
  <c r="E330" i="1"/>
  <c r="E328" i="1"/>
  <c r="E327" i="1"/>
  <c r="E326" i="1"/>
  <c r="E325" i="1"/>
  <c r="E324" i="1"/>
  <c r="E323" i="1"/>
  <c r="E322" i="1"/>
  <c r="E321" i="1"/>
  <c r="E320" i="1"/>
  <c r="E319" i="1"/>
  <c r="E318" i="1"/>
  <c r="E263" i="1"/>
  <c r="E262" i="1"/>
  <c r="E259" i="1"/>
  <c r="E258" i="1"/>
  <c r="E256" i="1"/>
  <c r="E255" i="1"/>
  <c r="E254" i="1"/>
  <c r="E253" i="1"/>
  <c r="E250" i="1"/>
  <c r="E249" i="1"/>
  <c r="E247" i="1"/>
  <c r="E246" i="1"/>
  <c r="E245" i="1"/>
  <c r="E244" i="1"/>
  <c r="E243" i="1"/>
  <c r="E241" i="1"/>
  <c r="E240" i="1"/>
  <c r="E239" i="1"/>
  <c r="E238" i="1"/>
  <c r="E237" i="1"/>
  <c r="E235" i="1"/>
  <c r="E234" i="1"/>
  <c r="E233" i="1"/>
  <c r="E231" i="1"/>
  <c r="E230" i="1"/>
  <c r="E228" i="1"/>
  <c r="E227" i="1"/>
  <c r="E226" i="1"/>
  <c r="E225" i="1"/>
  <c r="E224" i="1"/>
  <c r="E222" i="1"/>
  <c r="E221" i="1"/>
  <c r="E220" i="1"/>
  <c r="E219" i="1"/>
  <c r="E218" i="1"/>
  <c r="E217" i="1"/>
  <c r="E216" i="1"/>
  <c r="E215" i="1"/>
  <c r="E214" i="1"/>
  <c r="E213" i="1"/>
  <c r="E210" i="1"/>
  <c r="E209" i="1"/>
  <c r="E208" i="1"/>
  <c r="E207" i="1"/>
  <c r="E206" i="1"/>
  <c r="E205" i="1"/>
  <c r="E204" i="1"/>
  <c r="E203" i="1"/>
  <c r="E202" i="1"/>
  <c r="E200" i="1"/>
  <c r="E199" i="1"/>
  <c r="E198" i="1"/>
  <c r="E197" i="1"/>
  <c r="E194" i="1"/>
  <c r="E193" i="1"/>
  <c r="E192" i="1"/>
  <c r="E191" i="1"/>
  <c r="E189" i="1"/>
  <c r="E188" i="1"/>
  <c r="E187" i="1"/>
  <c r="E185" i="1"/>
  <c r="E184" i="1"/>
  <c r="E183" i="1"/>
  <c r="E181" i="1"/>
  <c r="E178" i="1"/>
  <c r="E177" i="1"/>
  <c r="E176" i="1"/>
  <c r="E175" i="1"/>
  <c r="E174" i="1"/>
  <c r="E173" i="1"/>
  <c r="E171" i="1"/>
  <c r="E170" i="1"/>
  <c r="E168" i="1"/>
  <c r="E167" i="1"/>
  <c r="E166" i="1"/>
  <c r="E165" i="1"/>
  <c r="E164" i="1"/>
  <c r="E163" i="1"/>
  <c r="E162" i="1"/>
  <c r="E161" i="1"/>
  <c r="E160" i="1"/>
  <c r="E158" i="1"/>
  <c r="E157" i="1"/>
  <c r="E156" i="1"/>
  <c r="E155" i="1"/>
  <c r="E153" i="1"/>
  <c r="E151" i="1"/>
  <c r="E149" i="1"/>
  <c r="E148" i="1"/>
  <c r="E146" i="1"/>
  <c r="E141" i="1"/>
  <c r="E140" i="1"/>
  <c r="E135" i="1"/>
  <c r="E133" i="1"/>
  <c r="E132" i="1"/>
  <c r="E131" i="1"/>
  <c r="E130" i="1"/>
  <c r="E128" i="1"/>
  <c r="E127" i="1"/>
  <c r="E102" i="1"/>
  <c r="E101" i="1"/>
  <c r="E100" i="1"/>
  <c r="E99" i="1"/>
  <c r="E98" i="1"/>
  <c r="E97" i="1"/>
  <c r="E94" i="1"/>
  <c r="E93" i="1"/>
  <c r="E91" i="1"/>
  <c r="E90" i="1"/>
  <c r="E89" i="1"/>
  <c r="E88" i="1"/>
  <c r="E87" i="1"/>
  <c r="E86" i="1"/>
  <c r="E85" i="1"/>
  <c r="E84" i="1"/>
  <c r="E82" i="1"/>
  <c r="E81" i="1"/>
  <c r="E79" i="1"/>
  <c r="E78" i="1"/>
  <c r="E77" i="1"/>
  <c r="E75" i="1"/>
  <c r="E74" i="1"/>
  <c r="E73" i="1"/>
  <c r="E72" i="1"/>
  <c r="E71" i="1"/>
  <c r="E70" i="1"/>
  <c r="E68" i="1"/>
  <c r="E65" i="1"/>
  <c r="E64" i="1"/>
  <c r="E62" i="1"/>
  <c r="E61" i="1"/>
  <c r="E60" i="1"/>
  <c r="E59" i="1"/>
  <c r="E58" i="1"/>
  <c r="E57" i="1"/>
  <c r="E54" i="1"/>
  <c r="E53" i="1"/>
  <c r="E52" i="1"/>
  <c r="E51" i="1"/>
  <c r="E50" i="1"/>
  <c r="E48" i="1"/>
  <c r="E47" i="1"/>
  <c r="E45" i="1"/>
  <c r="E41" i="1"/>
  <c r="E40" i="1"/>
  <c r="E38" i="1"/>
  <c r="E37" i="1"/>
  <c r="E36" i="1"/>
  <c r="E35" i="1"/>
  <c r="E34" i="1"/>
  <c r="E33" i="1"/>
  <c r="E32" i="1"/>
  <c r="E31" i="1"/>
  <c r="E30" i="1"/>
  <c r="E29" i="1"/>
  <c r="E28" i="1"/>
  <c r="E27" i="1"/>
  <c r="E25" i="1"/>
  <c r="E24" i="1"/>
  <c r="E23" i="1"/>
  <c r="E22" i="1"/>
  <c r="E20" i="1"/>
  <c r="E19" i="1"/>
  <c r="E17" i="1"/>
  <c r="E16" i="1"/>
  <c r="E15" i="1"/>
  <c r="E13" i="1"/>
  <c r="E12" i="1"/>
  <c r="E9" i="1"/>
  <c r="E7" i="1"/>
  <c r="E6" i="1"/>
  <c r="E5" i="1"/>
  <c r="C56" i="4" l="1"/>
</calcChain>
</file>

<file path=xl/sharedStrings.xml><?xml version="1.0" encoding="utf-8"?>
<sst xmlns="http://schemas.openxmlformats.org/spreadsheetml/2006/main" count="6108" uniqueCount="331">
  <si>
    <t>EDC (%)</t>
  </si>
  <si>
    <t>Berries</t>
  </si>
  <si>
    <t>Ants/insects</t>
  </si>
  <si>
    <t>Vertebrates</t>
  </si>
  <si>
    <t>Vegetative material</t>
  </si>
  <si>
    <t>DM</t>
  </si>
  <si>
    <t>ME</t>
  </si>
  <si>
    <t>Scat ID</t>
  </si>
  <si>
    <t>Bear ID</t>
  </si>
  <si>
    <t>Sex</t>
  </si>
  <si>
    <t>Age</t>
  </si>
  <si>
    <t>Age group</t>
  </si>
  <si>
    <t>Status</t>
  </si>
  <si>
    <t>Year</t>
  </si>
  <si>
    <t>Number of years followed</t>
  </si>
  <si>
    <t>Bilberry</t>
  </si>
  <si>
    <t>Lingon</t>
  </si>
  <si>
    <t>Crow</t>
  </si>
  <si>
    <t>raspberry</t>
  </si>
  <si>
    <t>unidentified berry</t>
  </si>
  <si>
    <t>unidentified fruit</t>
  </si>
  <si>
    <t>Formica</t>
  </si>
  <si>
    <t>Camponotus</t>
  </si>
  <si>
    <t>Ants unidentified</t>
  </si>
  <si>
    <t>Egg/larvae</t>
  </si>
  <si>
    <t>Other</t>
  </si>
  <si>
    <t>SUM-other</t>
  </si>
  <si>
    <t>Bear hair</t>
  </si>
  <si>
    <t>Graminoids</t>
  </si>
  <si>
    <t>Oats</t>
  </si>
  <si>
    <t>Unidentified</t>
  </si>
  <si>
    <t xml:space="preserve">Blueberry bushes </t>
  </si>
  <si>
    <t>Mushroom</t>
  </si>
  <si>
    <t>Maize (corn)</t>
  </si>
  <si>
    <t>grain, cereal</t>
  </si>
  <si>
    <t>Bird eggs</t>
  </si>
  <si>
    <t>Protein</t>
  </si>
  <si>
    <t>Fat</t>
  </si>
  <si>
    <t>Carbohydrates (starch and sugars)</t>
  </si>
  <si>
    <t>fiber (as TDF)</t>
  </si>
  <si>
    <t>Ash</t>
  </si>
  <si>
    <t>ME (kJ/100gDM)</t>
  </si>
  <si>
    <t>(CP+NfE):EE</t>
  </si>
  <si>
    <t>CP:(NfE+EE)</t>
  </si>
  <si>
    <t>W1416</t>
  </si>
  <si>
    <t>M</t>
  </si>
  <si>
    <t>Adult</t>
  </si>
  <si>
    <t>AM</t>
  </si>
  <si>
    <t>FALL-HYPERPHAGIA</t>
  </si>
  <si>
    <t>4ConYr</t>
  </si>
  <si>
    <t>W1211</t>
  </si>
  <si>
    <t>2ConYr</t>
  </si>
  <si>
    <t>W1204</t>
  </si>
  <si>
    <t>3ConYr</t>
  </si>
  <si>
    <t>W1314</t>
  </si>
  <si>
    <t>1Yr</t>
  </si>
  <si>
    <t>W1513</t>
  </si>
  <si>
    <t>W0910</t>
  </si>
  <si>
    <t>W0605</t>
  </si>
  <si>
    <t>F</t>
  </si>
  <si>
    <t>COY</t>
  </si>
  <si>
    <t>W1319</t>
  </si>
  <si>
    <t>W1203</t>
  </si>
  <si>
    <t>W0425</t>
  </si>
  <si>
    <t>W1417</t>
  </si>
  <si>
    <t>W1508</t>
  </si>
  <si>
    <t>LF</t>
  </si>
  <si>
    <t>2NonConYr</t>
  </si>
  <si>
    <t>W0825</t>
  </si>
  <si>
    <t>W0611</t>
  </si>
  <si>
    <t>W9403</t>
  </si>
  <si>
    <t>W1505</t>
  </si>
  <si>
    <t>W1209</t>
  </si>
  <si>
    <t>3NonConYr</t>
  </si>
  <si>
    <t>W0716</t>
  </si>
  <si>
    <t>W0620</t>
  </si>
  <si>
    <t>W0818</t>
  </si>
  <si>
    <t>W0720</t>
  </si>
  <si>
    <t>W1418</t>
  </si>
  <si>
    <t>W1011</t>
  </si>
  <si>
    <t>W1205</t>
  </si>
  <si>
    <t>W1206</t>
  </si>
  <si>
    <t>W1105</t>
  </si>
  <si>
    <t>W1304</t>
  </si>
  <si>
    <t>SubAdult</t>
  </si>
  <si>
    <t>W1408</t>
  </si>
  <si>
    <t>W1511</t>
  </si>
  <si>
    <t>W1403</t>
  </si>
  <si>
    <t>W1404</t>
  </si>
  <si>
    <t>W1316</t>
  </si>
  <si>
    <t>W0104</t>
  </si>
  <si>
    <t>YL</t>
  </si>
  <si>
    <t>SUMMER-NORMAL</t>
  </si>
  <si>
    <t>W1305</t>
  </si>
  <si>
    <t>W1415</t>
  </si>
  <si>
    <t>W1512</t>
  </si>
  <si>
    <t>W1407</t>
  </si>
  <si>
    <t>SPRING-HYPOPHAGIA</t>
  </si>
  <si>
    <t>W1017</t>
  </si>
  <si>
    <t>W1509</t>
  </si>
  <si>
    <t>W1608</t>
  </si>
  <si>
    <t>W1601</t>
  </si>
  <si>
    <t>W1610</t>
  </si>
  <si>
    <t>W1110</t>
  </si>
  <si>
    <t>W1813</t>
  </si>
  <si>
    <t>W1803</t>
  </si>
  <si>
    <t>W1701</t>
  </si>
  <si>
    <t>W1709</t>
  </si>
  <si>
    <t>W1704</t>
  </si>
  <si>
    <t>W1702</t>
  </si>
  <si>
    <t>W1604</t>
  </si>
  <si>
    <t>W1707</t>
  </si>
  <si>
    <t>W1824</t>
  </si>
  <si>
    <t>W1802</t>
  </si>
  <si>
    <t>W0706</t>
  </si>
  <si>
    <t>W1710</t>
  </si>
  <si>
    <t xml:space="preserve">W1604 </t>
  </si>
  <si>
    <t>SUM-moose calf</t>
  </si>
  <si>
    <t>SUM-moose adult</t>
  </si>
  <si>
    <t>SUM-moose no age specification</t>
  </si>
  <si>
    <t>Horsetail (Equisetopisidae)</t>
  </si>
  <si>
    <t>leaves, twigs</t>
  </si>
  <si>
    <t>Sample ID of sample collected</t>
  </si>
  <si>
    <t>Bear ID code</t>
  </si>
  <si>
    <t>M = male; F = female</t>
  </si>
  <si>
    <t>years or if not given, age group (adult, subadult)</t>
  </si>
  <si>
    <t>adult (from 4 years on), subadult (until 3 years)</t>
  </si>
  <si>
    <t>adult male</t>
  </si>
  <si>
    <t>lone female</t>
  </si>
  <si>
    <t>female with yearlings</t>
  </si>
  <si>
    <t>female with cubs of the year</t>
  </si>
  <si>
    <t>SF</t>
  </si>
  <si>
    <t>subadult female</t>
  </si>
  <si>
    <t>SM</t>
  </si>
  <si>
    <t>subadult male</t>
  </si>
  <si>
    <t>The reproductive status of the bear</t>
  </si>
  <si>
    <t>1Yr, 2ConYr (2 consecutive years), 2NonConYr (2 non consecutive years), 3ConYr (3 consecutive years, 3NonConYr (3 non consecutive years), 4ConYr (4 consecutive years), 4NonConYr (4 non consecutive years)</t>
  </si>
  <si>
    <t xml:space="preserve">Season </t>
  </si>
  <si>
    <t>21 May – 31 July = SUMMER-NORMAL</t>
  </si>
  <si>
    <t>Late march- 20 May = SPRING-HYPOPHAGIA</t>
  </si>
  <si>
    <t>1 August – Den entry (October) = FALL-HYPERPHAGIA</t>
  </si>
  <si>
    <t xml:space="preserve">Nutrient profile (g/ 100 gDM of diet INGESTED) </t>
  </si>
  <si>
    <t>Nutrient profile (%ME of diet INGESTED)</t>
  </si>
  <si>
    <t>Nutrient ratios</t>
  </si>
  <si>
    <t>Estimated dietary content</t>
  </si>
  <si>
    <t>Hewitt and Robbins (1996); Vaccinium spp and Empetrum spp</t>
  </si>
  <si>
    <t>Unidentified berry</t>
  </si>
  <si>
    <t>Unidentified fruit</t>
  </si>
  <si>
    <t>Hewitt and Robbins (1996); insects (ants and other)</t>
  </si>
  <si>
    <t>Hewitt and Robbins (1996): function applied to Swedish bears assuming for adults: 15 % hide consumption and  gut consumed then CF = 6,29; neonate complete consumption except for hooves then CF = 4, if no specification we take 50 % hair and skin consumption with gut consumption and CF is then 2</t>
  </si>
  <si>
    <t>Hewitt and Robbins (1996):  if no specification we take 50 % hair and skin consumption with gut consumption and CF is then 2</t>
  </si>
  <si>
    <t>Hewitt and Robbins (1996); Stenset et al. (2016); Dahle et al. (1998)</t>
  </si>
  <si>
    <t>Bojarska and Selva (2013)</t>
  </si>
  <si>
    <t>Hewitt and Robbins (1996)</t>
  </si>
  <si>
    <t xml:space="preserve">Hewitt and Robbins (1996)  </t>
  </si>
  <si>
    <t xml:space="preserve">Hewitt and Robbins (1996) </t>
  </si>
  <si>
    <t>Bird Eggs</t>
  </si>
  <si>
    <t>Category</t>
  </si>
  <si>
    <t>Miscellaneous</t>
  </si>
  <si>
    <t>Hewitt and Robbins (1996); fleshy fruits</t>
  </si>
  <si>
    <t>Hewitt and Robbins (1996); look at notes on diet</t>
  </si>
  <si>
    <t>Hewitt and Robbins (1996); small birds</t>
  </si>
  <si>
    <t>Indigestible</t>
  </si>
  <si>
    <t>Hewitt and Robbins (1996): average of non graminoid species taken from Hewitt and Robbins (1996) to have an average value for the vegetative material that is in the category 'other' that is not specified and not equisetopisida: average of Taraxacum officinale, Cirsium scariosum, Heracleum lanatum, Trifolium repens, Cirsium arvense</t>
  </si>
  <si>
    <t>Hewitt and Robbins (1996); 0,26 for berry shrub material</t>
  </si>
  <si>
    <t>Hewitt and Robbins (1996); funghi</t>
  </si>
  <si>
    <t>Kavčič et al. (2015); Non animal material</t>
  </si>
  <si>
    <t>Reynolds and Aebischer (1991): 9,1 correction factor in foxes to go to fresh weight so: 9,1 x 23,9/100 (=DM) = 2,18</t>
  </si>
  <si>
    <t>References</t>
  </si>
  <si>
    <t>Bojarska, K. and Selva, N. 2013. Correction factors for important brown bear foods in Europe. - Ursus 24: 13–15.</t>
  </si>
  <si>
    <t>Dahle, A. B. et al. 1998. The diet of brown bears Ursus arctos in central Scandinavia: effect of access to free-ranging domestic sheep Ovis aries. - Wildlife Biol. 4: 147–158.</t>
  </si>
  <si>
    <t>Hewitt, D. G. and Robbins, C. T. 1996. Estimating grizzly bear food habits from fecal analysis. - Wildl. Soc. Bull. 24: 547–550.</t>
  </si>
  <si>
    <t>Kavčič, I. et al. 2015. Fast food bears: Brown bear diet in a human-dominated landscape with intensive supplemental feeding. - Wildlife Biol. 21: 1–8.</t>
  </si>
  <si>
    <t>Reynolds, J. and Aebischer, N. 1991. Comparison and quantification of carnivore diet by faecal analysis: a critique, with recommendations, based on a study of the fox Vulpes vulpes. - Mamm. Rev. 21: 97–122.</t>
  </si>
  <si>
    <r>
      <t xml:space="preserve">Stenset, N. E. et al. 2016. Seasonal and annual variation in the diet of brown bears </t>
    </r>
    <r>
      <rPr>
        <i/>
        <sz val="11"/>
        <color theme="1"/>
        <rFont val="Calibri"/>
        <family val="2"/>
        <scheme val="minor"/>
      </rPr>
      <t>Ursus arctos</t>
    </r>
    <r>
      <rPr>
        <sz val="11"/>
        <color theme="1"/>
        <rFont val="Calibri"/>
        <family val="2"/>
        <scheme val="minor"/>
      </rPr>
      <t xml:space="preserve"> in the boreal forest of southcentral Sweden. - Wildlife Biol. 22: 107–116.</t>
    </r>
  </si>
  <si>
    <t>Diet item</t>
  </si>
  <si>
    <t>Correction factor</t>
  </si>
  <si>
    <t>Remarks</t>
  </si>
  <si>
    <t>Moisture (%)</t>
  </si>
  <si>
    <t>DM (%)</t>
  </si>
  <si>
    <t>CP (protein)</t>
  </si>
  <si>
    <t>EE (fat)</t>
  </si>
  <si>
    <t>TDF (total dietary fiber)</t>
  </si>
  <si>
    <t>NDF (neutral detergent fiber)</t>
  </si>
  <si>
    <t>ADF (acid detergent fiber)</t>
  </si>
  <si>
    <t>ADL (lignin)</t>
  </si>
  <si>
    <t>Pritchard and Robbins (1990)</t>
  </si>
  <si>
    <t>Welch et al. (1997)</t>
  </si>
  <si>
    <t>USDA</t>
  </si>
  <si>
    <t>Average bilberry</t>
  </si>
  <si>
    <t>Average bilberry (NfE calculated with averages as follows 100-CP-EE-Ash-TDF)</t>
  </si>
  <si>
    <t>Average lingonberry</t>
  </si>
  <si>
    <t>Average lingon berry (NfE calculated with averages as follows 100-CP-EE-Ash-TDF)</t>
  </si>
  <si>
    <t>Average crowberry</t>
  </si>
  <si>
    <t>Average crowberry (NfE calculated with averages as follows 100-CP-EE-Ash-TDF)</t>
  </si>
  <si>
    <t>Average unidentified berries</t>
  </si>
  <si>
    <t>Average unidentified berries  (NfE calculated with averages as follows 100-CP-EE-Ash-TDF)</t>
  </si>
  <si>
    <t>Average berries and raspberry (most likely these fruits that were unidentified)</t>
  </si>
  <si>
    <t>Average unidentified fruit (NfE calculated with averages as follows 100-CP-EE-Ash-TDF)</t>
  </si>
  <si>
    <t xml:space="preserve">Ants unidentified = Average formica and Camponotus </t>
  </si>
  <si>
    <t>invertebrates</t>
  </si>
  <si>
    <t>Gryllodes sigillatus</t>
  </si>
  <si>
    <t>Tenebrio molitor</t>
  </si>
  <si>
    <t>Schistocerca gregaria</t>
  </si>
  <si>
    <t>Average 'other'</t>
  </si>
  <si>
    <t>Moose adult  (NfE calculated with averages as follows 100-CP-EE-Ash)</t>
  </si>
  <si>
    <t>Moose calf  (NfE calculated with averages as follows 100-CP-EE-Ash)</t>
  </si>
  <si>
    <t>large mammal</t>
  </si>
  <si>
    <t>large mammal (NfE calculated with averages as follows 100-CP-EE-Ash)</t>
  </si>
  <si>
    <t>small mammal</t>
  </si>
  <si>
    <t>small mammal (NfE calculated with averages as follows 100-CP-EE-Ash)</t>
  </si>
  <si>
    <t>Average large and small (NfE calculated with averages as follows 100-CP-EE-Ash)</t>
  </si>
  <si>
    <t>bear hair (dry matter values scaled to 100 because values obtained from many sources and does not sum up to 100)</t>
  </si>
  <si>
    <t>Average (NfE calculated with averages as follows 100-CP-EE-Ash-TDF)</t>
  </si>
  <si>
    <t>Equisetum sylvaticum</t>
  </si>
  <si>
    <t>Equiseteceae</t>
  </si>
  <si>
    <t>E.fluviatile</t>
  </si>
  <si>
    <t>Taraxacum officinale (leaves and stem)</t>
  </si>
  <si>
    <t>Taraxacum officinale (flower)</t>
  </si>
  <si>
    <t>% DM</t>
  </si>
  <si>
    <t>CF (crude fiber)</t>
  </si>
  <si>
    <t>NfE (carbohydrates)</t>
  </si>
  <si>
    <t>Coogan (2012)</t>
  </si>
  <si>
    <t>Reference</t>
  </si>
  <si>
    <t>NfE calculated with averages as follows 100-CP-EE-Ash-TDF</t>
  </si>
  <si>
    <t>Plantinga et al. (2011)</t>
  </si>
  <si>
    <t>Partridge et al. (2001)</t>
  </si>
  <si>
    <t>Hjeljord et al. (1982)</t>
  </si>
  <si>
    <t>Zielinska et al. (2015)</t>
  </si>
  <si>
    <t>Bosch et al. (2015)</t>
  </si>
  <si>
    <t xml:space="preserve">TDF adult taken from 'deer' in Pritchard and Robbins (1990) </t>
  </si>
  <si>
    <t>TDF taken from squirrels in Pritchard and Robbins (1990)</t>
  </si>
  <si>
    <t>average of TDF deer and squirrels from Pritchard and Robbins (1990)</t>
  </si>
  <si>
    <t>large unknown ungulate; TDF from 'deer' in Pritchard and Robbins (1990)</t>
  </si>
  <si>
    <t>Plantinga et al. (2011) value of rabbits; TDF from 'squirrel' in Pritchard and Robbins (1990)</t>
  </si>
  <si>
    <t>Fowler et al. (2010) and Feedipedia</t>
  </si>
  <si>
    <t>average of Poa sp., Sorghum sp., Phleum sp., Avena sp., Dactylis sp., Lolium sp.</t>
  </si>
  <si>
    <t>SPRING</t>
  </si>
  <si>
    <t>SUMMER</t>
  </si>
  <si>
    <t>average from USDA, NRC (2012) and Cicnjak et al. (1987)</t>
  </si>
  <si>
    <t>McDonald et al. (2011)</t>
  </si>
  <si>
    <t>average dry matter of all plant parts</t>
  </si>
  <si>
    <t xml:space="preserve">Equisetum arvense </t>
  </si>
  <si>
    <t xml:space="preserve">Equisetum arvense  </t>
  </si>
  <si>
    <t>Average (NfE calculated with averages as follows 100-CP-EE-Ash-NDF)</t>
  </si>
  <si>
    <t>common mushroom</t>
  </si>
  <si>
    <t>brown mushroom (Agaricus bisporus)</t>
  </si>
  <si>
    <t>Oyster mushroom (Pleurotus astreatus)</t>
  </si>
  <si>
    <t>Agaricus bisporus</t>
  </si>
  <si>
    <t xml:space="preserve"> (NfE calculated with averages as follows 100-CP-EE-Ash-TDF)</t>
  </si>
  <si>
    <t>leaves twigs</t>
  </si>
  <si>
    <t>Great Willow</t>
  </si>
  <si>
    <t>Mountain Ash</t>
  </si>
  <si>
    <t>Common birch</t>
  </si>
  <si>
    <t>Silver birch</t>
  </si>
  <si>
    <t>Average  (NfE calculated with averages as follows 100-CP-EE-Ash-CF)</t>
  </si>
  <si>
    <t>Taraxacum officinale</t>
  </si>
  <si>
    <t>Guil Guerrero and Torija Isasa (2002)</t>
  </si>
  <si>
    <t xml:space="preserve">Taraxacum officinale </t>
  </si>
  <si>
    <t xml:space="preserve">Heracleum lanatum </t>
  </si>
  <si>
    <t>Heracleum lanatum</t>
  </si>
  <si>
    <t>Biel and Jarozewska (2016)</t>
  </si>
  <si>
    <t xml:space="preserve"> leaves blackberry</t>
  </si>
  <si>
    <t>Reis et al. (2012)</t>
  </si>
  <si>
    <t xml:space="preserve">Tsai et al (2007) </t>
  </si>
  <si>
    <t>stage 3 mushroom</t>
  </si>
  <si>
    <t>average from USDA, NRC (2012)</t>
  </si>
  <si>
    <t>average from USDA, NRC (2012) based on Helianthus annuus, Zea mays, Triticum sp., Avena sp., Hordeum sp.</t>
  </si>
  <si>
    <t>Biel, W. and Jaroszewska, A. 2017. The nutritional value of leaves of selected berry species. - Sci. Agric. 74: 405–410.</t>
  </si>
  <si>
    <t>Bosch, G. et al. 2015. Dietary nutrient profiles of wild wolves: insights for optimal dog nutrition? - Br. J. Nutr. 113: S40–S54.</t>
  </si>
  <si>
    <t>Cicnjak, L. et al. 1987. Food habits of brown bears in Plitvice lakes National Park, Yugoslavia. - Int. Conf. Bear Res. Manag. 7: 221–226.</t>
  </si>
  <si>
    <t>Coogan, S. 2012. Getting to the root of the matter: Grizzly bears and Alpine sweetvetch in west-central Alberta, Canada.</t>
  </si>
  <si>
    <t>Feedipedia 2020. Feedipedia.</t>
  </si>
  <si>
    <t>Fowler, M. E. 2010. Feeding and nutrition. - In: Fowler, M. (ed), Medicine and surgery of camelids. WILEY-BLACKWELL, pp. 17–58.</t>
  </si>
  <si>
    <t>Guil Guerrero, J. and Torija Isasa, M. 2002. Edible wild plants. - In: Majundar, D. et al. (eds), Recent Progress in Medicinal Plants. Sci. Tech. Publishing, pp. 466.</t>
  </si>
  <si>
    <t>Hjeljord, O. et al. 1982. The nutritional value of browse to moose. - J. Wildl. Manage. 46: 333–343.</t>
  </si>
  <si>
    <t>McDonald, P. et al. 2011. Animal Nutrition. - Pearson education.</t>
  </si>
  <si>
    <t>NRC 2012. Nutrient requirements of swine. - National Academy Press.</t>
  </si>
  <si>
    <t>Partridge, S. T. et al. 2001. Impacts of supplemental feeding on the nutritional ecology of black bears. - J. Wildl. Manage. 65: 191–199.</t>
  </si>
  <si>
    <t>Plantinga, E. A. et al. 2011. Estimation of the dietary nutrient profile of free-roaming feral cats: possible implications for nutrition of domestic cats. - Br. J. Nutr. 106: S35–S48.</t>
  </si>
  <si>
    <t>Pritchard, G. and Robbins, C. 1990. Digestive and metabolic efficiencies of grizzly and black bears. - Can. J. Zool. 68: 1645–1651.</t>
  </si>
  <si>
    <t>Reis, F. S. et al. 2012. Chemical composition and nutritional value of the most widely appreciated cultivated mushrooms: An inter-species comparative study. - Food Chem. Toxicol. 50: 191–197.</t>
  </si>
  <si>
    <t>Staaland, H. et al. 1983. Chemical composition of reindeer forage plants in Svalbard and Norway. - Holarct. Ecol. 6: 109–122.</t>
  </si>
  <si>
    <t>Swenson, J. E. et al. 1999. Bears and ants: Myrmecophagy by brown bears in central Scandinavia. - Can. J. Zool. 77: 551–561.</t>
  </si>
  <si>
    <t>Thomas, V. G. and Prevett, J. P. 1982. The role of horsetails (Equisetaceae) in the nutrition of northern-breeding geese. - Oecologia 53: 359–363.</t>
  </si>
  <si>
    <t>Tsai, S. Y. et al. 2007. Nonvolatile taste components of Agaricus bisporus harvested at different stages of maturity. - Food Chem. 103: 1457–1464.</t>
  </si>
  <si>
    <t>USDA 2020. United States Department of Agriculture - FoodData Central.</t>
  </si>
  <si>
    <t>Welch, C. A. et al. 1997. Constraints on frugivory by bears. - Ecology 78: 1105–1119.</t>
  </si>
  <si>
    <t>Wray, M. I. et al. 1980. Effect of soybean, feather and hair meal protein on dry matter, energy and nitrogen utilization by growing steers. - J. Anim. Sci. 50: 581–589.</t>
  </si>
  <si>
    <t>Zielińska, E. et al. 2015. Selected species of edible insects as a source of nutrient composition. - Food Res. Int. 77: 460–466.</t>
  </si>
  <si>
    <t>Formica spp (NfE calculated with averages as follows 100-CP-EE-Ash)</t>
  </si>
  <si>
    <t>Camponotus herculeanus (NfE calculated with averages as follows 100-CP-EE-Ash)</t>
  </si>
  <si>
    <t>Ants unidentified = Average formica and Camponotus (NfE calculated with averages as follows 100-CP-EE-Ash)</t>
  </si>
  <si>
    <t>Average 'other' (NfE calculated with averages as follows 100-CP-EE-Ash)</t>
  </si>
  <si>
    <t>Ingredients</t>
  </si>
  <si>
    <t>x</t>
  </si>
  <si>
    <t>SUM-other no specification</t>
  </si>
  <si>
    <t>SUM-other feather</t>
  </si>
  <si>
    <t>NA</t>
  </si>
  <si>
    <t>/</t>
  </si>
  <si>
    <t>Staaland et al. (1983)</t>
  </si>
  <si>
    <t xml:space="preserve">Remarks </t>
  </si>
  <si>
    <t xml:space="preserve">Swenson et al. (1999) </t>
  </si>
  <si>
    <t>(90% workers,  10% pupae)</t>
  </si>
  <si>
    <t>(80% workers,  20% pupae)</t>
  </si>
  <si>
    <t>Plantinga et al. (2011);  Pritchard and Robbins (1990)</t>
  </si>
  <si>
    <t xml:space="preserve">Wray et al. (1980) </t>
  </si>
  <si>
    <t>hair meal nutrient composition; protein stems from keratin and was used as fiber value</t>
  </si>
  <si>
    <t xml:space="preserve">Thomas and Prevett (1982) </t>
  </si>
  <si>
    <t>Not Available</t>
  </si>
  <si>
    <t>dry matter</t>
  </si>
  <si>
    <t>metabolizable energy</t>
  </si>
  <si>
    <t>CP</t>
  </si>
  <si>
    <t>EE</t>
  </si>
  <si>
    <t>NfE</t>
  </si>
  <si>
    <t>TDF</t>
  </si>
  <si>
    <t>NDF</t>
  </si>
  <si>
    <t>ADF</t>
  </si>
  <si>
    <t>ADL</t>
  </si>
  <si>
    <t xml:space="preserve">EDC </t>
  </si>
  <si>
    <t xml:space="preserve">crude protein </t>
  </si>
  <si>
    <t>ether extract or crude fat</t>
  </si>
  <si>
    <t>Nitrogen-free extract or (digestible) carbohydrates</t>
  </si>
  <si>
    <t>Total dietary fiber</t>
  </si>
  <si>
    <t>Neutral detergent fiber</t>
  </si>
  <si>
    <t>Acid detergent fiber</t>
  </si>
  <si>
    <t>Acid detergent lignin</t>
  </si>
  <si>
    <t>Crude ash</t>
  </si>
  <si>
    <t>Not Applicable</t>
  </si>
  <si>
    <t>The year of feces deposition</t>
  </si>
  <si>
    <t>season of feces deposition; seasonal division based on Stenset et al. (2016) (Stenset, N. E. et al. 2016. Seasonal and annual variation in the diet of brown bears Ursus arctos in the boreal forest of southcentral Sweden. - Wildlife Biol. 22: 107–116.)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</si>
</sst>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i/>
      <sz val="11"/>
      <color theme="1"/>
      <name val="Calibri"/>
      <family val="2"/>
      <scheme val="minor"/>
    </font>
    <font>
      <i/>
      <sz val="9"/>
      <color theme="1"/>
      <name val="Calibri"/>
      <family val="2"/>
      <scheme val="minor"/>
    </font>
    <font>
      <sz val="11"/>
      <color theme="2" tint="-9.9978637043366805E-2"/>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rgb="FFF88008"/>
        <bgColor indexed="64"/>
      </patternFill>
    </fill>
    <fill>
      <patternFill patternType="solid">
        <fgColor theme="5" tint="0.39997558519241921"/>
        <bgColor indexed="64"/>
      </patternFill>
    </fill>
    <fill>
      <patternFill patternType="solid">
        <fgColor theme="3"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4"/>
        <bgColor indexed="64"/>
      </patternFill>
    </fill>
    <fill>
      <patternFill patternType="solid">
        <fgColor theme="5"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2" tint="-9.9978637043366805E-2"/>
        <bgColor indexed="64"/>
      </patternFill>
    </fill>
  </fills>
  <borders count="29">
    <border>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auto="1"/>
      </top>
      <bottom style="mediumDashed">
        <color auto="1"/>
      </bottom>
      <diagonal/>
    </border>
    <border>
      <left/>
      <right/>
      <top style="thin">
        <color indexed="64"/>
      </top>
      <bottom/>
      <diagonal/>
    </border>
    <border>
      <left style="thin">
        <color auto="1"/>
      </left>
      <right style="thin">
        <color auto="1"/>
      </right>
      <top style="thin">
        <color auto="1"/>
      </top>
      <bottom/>
      <diagonal/>
    </border>
    <border>
      <left/>
      <right style="medium">
        <color auto="1"/>
      </right>
      <top style="thin">
        <color auto="1"/>
      </top>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bottom style="double">
        <color auto="1"/>
      </bottom>
      <diagonal/>
    </border>
    <border>
      <left/>
      <right/>
      <top/>
      <bottom style="double">
        <color auto="1"/>
      </bottom>
      <diagonal/>
    </border>
    <border>
      <left/>
      <right style="thin">
        <color auto="1"/>
      </right>
      <top/>
      <bottom style="double">
        <color auto="1"/>
      </bottom>
      <diagonal/>
    </border>
    <border>
      <left style="thin">
        <color indexed="64"/>
      </left>
      <right style="thin">
        <color indexed="64"/>
      </right>
      <top/>
      <bottom style="thin">
        <color indexed="64"/>
      </bottom>
      <diagonal/>
    </border>
    <border>
      <left/>
      <right style="medium">
        <color indexed="64"/>
      </right>
      <top/>
      <bottom/>
      <diagonal/>
    </border>
    <border>
      <left/>
      <right/>
      <top style="mediumDashed">
        <color auto="1"/>
      </top>
      <bottom/>
      <diagonal/>
    </border>
    <border>
      <left style="thin">
        <color auto="1"/>
      </left>
      <right/>
      <top/>
      <bottom/>
      <diagonal/>
    </border>
    <border>
      <left style="thin">
        <color auto="1"/>
      </left>
      <right/>
      <top/>
      <bottom style="thin">
        <color indexed="64"/>
      </bottom>
      <diagonal/>
    </border>
    <border>
      <left style="medium">
        <color auto="1"/>
      </left>
      <right/>
      <top style="thin">
        <color auto="1"/>
      </top>
      <bottom style="mediumDashed">
        <color auto="1"/>
      </bottom>
      <diagonal/>
    </border>
    <border>
      <left/>
      <right style="medium">
        <color auto="1"/>
      </right>
      <top style="thin">
        <color auto="1"/>
      </top>
      <bottom style="mediumDashed">
        <color auto="1"/>
      </bottom>
      <diagonal/>
    </border>
    <border>
      <left style="medium">
        <color auto="1"/>
      </left>
      <right/>
      <top style="thin">
        <color auto="1"/>
      </top>
      <bottom/>
      <diagonal/>
    </border>
    <border>
      <left style="medium">
        <color auto="1"/>
      </left>
      <right/>
      <top style="thin">
        <color auto="1"/>
      </top>
      <bottom style="thin">
        <color indexed="64"/>
      </bottom>
      <diagonal/>
    </border>
    <border>
      <left/>
      <right style="medium">
        <color auto="1"/>
      </right>
      <top style="thin">
        <color auto="1"/>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mediumDashed">
        <color auto="1"/>
      </bottom>
      <diagonal/>
    </border>
  </borders>
  <cellStyleXfs count="1">
    <xf numFmtId="0" fontId="0" fillId="0" borderId="0"/>
  </cellStyleXfs>
  <cellXfs count="138">
    <xf numFmtId="0" fontId="0" fillId="0" borderId="0" xfId="0"/>
    <xf numFmtId="0" fontId="1" fillId="4" borderId="3"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3" xfId="0" applyFont="1" applyFill="1" applyBorder="1" applyAlignment="1" applyProtection="1">
      <alignment horizontal="center" vertical="center" wrapText="1"/>
    </xf>
    <xf numFmtId="0" fontId="1" fillId="5" borderId="13"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7" borderId="3" xfId="0" applyFont="1" applyFill="1" applyBorder="1" applyAlignment="1" applyProtection="1">
      <alignment horizontal="center" vertical="center" wrapText="1"/>
    </xf>
    <xf numFmtId="0" fontId="1" fillId="7" borderId="3" xfId="0" applyFont="1" applyFill="1" applyBorder="1" applyAlignment="1">
      <alignment horizontal="left" vertical="center" wrapText="1"/>
    </xf>
    <xf numFmtId="0" fontId="1" fillId="8" borderId="3" xfId="0" applyFont="1" applyFill="1" applyBorder="1" applyAlignment="1">
      <alignment horizontal="center" vertical="center" wrapText="1"/>
    </xf>
    <xf numFmtId="0" fontId="1" fillId="0" borderId="0" xfId="0" applyFont="1" applyAlignment="1">
      <alignment wrapText="1"/>
    </xf>
    <xf numFmtId="0" fontId="0" fillId="0" borderId="0" xfId="0" applyAlignment="1">
      <alignment horizontal="center"/>
    </xf>
    <xf numFmtId="14" fontId="0" fillId="0" borderId="0" xfId="0" applyNumberFormat="1" applyAlignment="1">
      <alignment horizontal="center"/>
    </xf>
    <xf numFmtId="0" fontId="0" fillId="0" borderId="0" xfId="0" applyFill="1" applyAlignment="1">
      <alignment horizontal="center"/>
    </xf>
    <xf numFmtId="14" fontId="0" fillId="0" borderId="8" xfId="0" applyNumberFormat="1" applyFill="1" applyBorder="1" applyAlignment="1">
      <alignment horizontal="center"/>
    </xf>
    <xf numFmtId="0" fontId="0" fillId="0" borderId="0" xfId="0" applyFill="1"/>
    <xf numFmtId="14" fontId="0" fillId="0" borderId="0" xfId="0" applyNumberFormat="1" applyFill="1" applyAlignment="1">
      <alignment horizontal="center"/>
    </xf>
    <xf numFmtId="0" fontId="0" fillId="0" borderId="0" xfId="0" applyFill="1" applyAlignment="1">
      <alignment horizontal="left"/>
    </xf>
    <xf numFmtId="0" fontId="0" fillId="0" borderId="0" xfId="0" applyFill="1" applyBorder="1"/>
    <xf numFmtId="0" fontId="0" fillId="0" borderId="0" xfId="0" applyFill="1" applyBorder="1" applyAlignment="1">
      <alignment horizontal="center"/>
    </xf>
    <xf numFmtId="14" fontId="0" fillId="0" borderId="0" xfId="0" applyNumberFormat="1" applyFill="1" applyBorder="1" applyAlignment="1">
      <alignment horizontal="center"/>
    </xf>
    <xf numFmtId="0" fontId="0" fillId="0" borderId="0" xfId="0" applyFill="1" applyBorder="1" applyAlignment="1">
      <alignment horizontal="left"/>
    </xf>
    <xf numFmtId="0" fontId="0" fillId="11" borderId="0" xfId="0" applyFill="1"/>
    <xf numFmtId="0" fontId="0" fillId="0" borderId="0" xfId="0" applyFont="1" applyFill="1" applyBorder="1" applyAlignment="1">
      <alignment horizontal="left"/>
    </xf>
    <xf numFmtId="0" fontId="0" fillId="0" borderId="0" xfId="0" applyFont="1"/>
    <xf numFmtId="0" fontId="2" fillId="0" borderId="0" xfId="0" applyFont="1"/>
    <xf numFmtId="0" fontId="0" fillId="0" borderId="0" xfId="0" applyFont="1" applyAlignment="1">
      <alignment vertical="center"/>
    </xf>
    <xf numFmtId="0" fontId="0" fillId="0" borderId="0" xfId="0" applyFont="1" applyFill="1" applyBorder="1" applyAlignment="1">
      <alignment vertical="center"/>
    </xf>
    <xf numFmtId="0" fontId="1" fillId="0" borderId="0" xfId="0" applyFont="1"/>
    <xf numFmtId="0" fontId="1" fillId="2" borderId="4" xfId="0" applyFont="1" applyFill="1" applyBorder="1"/>
    <xf numFmtId="0" fontId="1" fillId="2" borderId="5" xfId="0" applyFont="1" applyFill="1" applyBorder="1"/>
    <xf numFmtId="0" fontId="0" fillId="0" borderId="0" xfId="0" applyBorder="1"/>
    <xf numFmtId="0" fontId="0" fillId="0" borderId="17" xfId="0" applyBorder="1"/>
    <xf numFmtId="0" fontId="1" fillId="4" borderId="0" xfId="0" applyFont="1" applyFill="1" applyBorder="1" applyAlignment="1">
      <alignment horizontal="center" vertical="center"/>
    </xf>
    <xf numFmtId="0" fontId="0" fillId="4" borderId="0" xfId="0" applyFill="1"/>
    <xf numFmtId="0" fontId="1" fillId="4" borderId="5" xfId="0" applyFont="1" applyFill="1" applyBorder="1" applyAlignment="1">
      <alignment horizontal="center" vertical="center"/>
    </xf>
    <xf numFmtId="0" fontId="1" fillId="2" borderId="8" xfId="0" applyFont="1" applyFill="1" applyBorder="1"/>
    <xf numFmtId="0" fontId="1" fillId="7" borderId="3"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6" borderId="3" xfId="0" applyFont="1" applyFill="1" applyBorder="1" applyAlignment="1">
      <alignment horizontal="center" vertical="center"/>
    </xf>
    <xf numFmtId="0" fontId="1" fillId="8" borderId="3" xfId="0" applyFont="1" applyFill="1" applyBorder="1" applyAlignment="1">
      <alignment horizontal="right"/>
    </xf>
    <xf numFmtId="0" fontId="0" fillId="0" borderId="0" xfId="0" applyAlignment="1">
      <alignment horizontal="left" vertical="center" indent="3"/>
    </xf>
    <xf numFmtId="0" fontId="5" fillId="4" borderId="0" xfId="0" applyFont="1" applyFill="1" applyBorder="1" applyAlignment="1">
      <alignment horizontal="right" vertical="center" wrapText="1"/>
    </xf>
    <xf numFmtId="0" fontId="5" fillId="7" borderId="0" xfId="0" applyFont="1" applyFill="1" applyBorder="1" applyAlignment="1">
      <alignment horizontal="right" vertical="center"/>
    </xf>
    <xf numFmtId="0" fontId="1" fillId="0" borderId="3" xfId="0" applyFont="1" applyFill="1" applyBorder="1" applyAlignment="1">
      <alignment wrapText="1"/>
    </xf>
    <xf numFmtId="0" fontId="5" fillId="5" borderId="15" xfId="0" applyFont="1" applyFill="1" applyBorder="1" applyAlignment="1">
      <alignment horizontal="right" vertical="center" wrapText="1"/>
    </xf>
    <xf numFmtId="0" fontId="5" fillId="4" borderId="1" xfId="0" applyFont="1" applyFill="1" applyBorder="1" applyAlignment="1">
      <alignment horizontal="right" vertical="center"/>
    </xf>
    <xf numFmtId="0" fontId="2" fillId="4" borderId="1" xfId="0" applyFont="1" applyFill="1" applyBorder="1" applyAlignment="1">
      <alignment horizontal="right" vertical="center" wrapText="1"/>
    </xf>
    <xf numFmtId="0" fontId="5" fillId="4" borderId="1" xfId="0" applyFont="1" applyFill="1" applyBorder="1" applyAlignment="1">
      <alignment horizontal="right" vertical="center" wrapText="1"/>
    </xf>
    <xf numFmtId="0" fontId="1" fillId="5" borderId="15" xfId="0" applyFont="1" applyFill="1" applyBorder="1" applyAlignment="1">
      <alignment horizontal="center" vertical="center"/>
    </xf>
    <xf numFmtId="0" fontId="5" fillId="6" borderId="14" xfId="0" applyFont="1" applyFill="1" applyBorder="1" applyAlignment="1">
      <alignment horizontal="right" vertical="center" wrapText="1"/>
    </xf>
    <xf numFmtId="0" fontId="3" fillId="6" borderId="14" xfId="0" applyFont="1" applyFill="1" applyBorder="1" applyAlignment="1">
      <alignment horizontal="right" vertical="center"/>
    </xf>
    <xf numFmtId="0" fontId="2" fillId="6" borderId="14" xfId="0" applyFont="1" applyFill="1" applyBorder="1" applyAlignment="1">
      <alignment horizontal="right" vertical="center" wrapText="1"/>
    </xf>
    <xf numFmtId="0" fontId="3" fillId="6" borderId="14" xfId="0" applyFont="1" applyFill="1" applyBorder="1" applyAlignment="1">
      <alignment horizontal="right" vertical="center" wrapText="1"/>
    </xf>
    <xf numFmtId="0" fontId="5" fillId="7" borderId="0" xfId="0" applyFont="1" applyFill="1" applyBorder="1" applyAlignment="1">
      <alignment horizontal="right" vertical="center" wrapText="1"/>
    </xf>
    <xf numFmtId="0" fontId="5" fillId="5" borderId="0" xfId="0" applyFont="1" applyFill="1" applyBorder="1" applyAlignment="1">
      <alignment horizontal="right" vertical="center" wrapText="1"/>
    </xf>
    <xf numFmtId="0" fontId="1" fillId="5" borderId="3" xfId="0" applyFont="1" applyFill="1" applyBorder="1" applyAlignment="1">
      <alignment horizontal="center" vertical="center"/>
    </xf>
    <xf numFmtId="0" fontId="5" fillId="5" borderId="0" xfId="0" applyFont="1" applyFill="1" applyBorder="1" applyAlignment="1">
      <alignment horizontal="right" vertical="center"/>
    </xf>
    <xf numFmtId="0" fontId="1" fillId="7" borderId="3" xfId="0" applyFont="1" applyFill="1" applyBorder="1" applyAlignment="1">
      <alignment horizontal="center" vertical="center"/>
    </xf>
    <xf numFmtId="0" fontId="0" fillId="0" borderId="0" xfId="0" applyFont="1" applyFill="1" applyBorder="1" applyAlignment="1">
      <alignment horizontal="left" vertical="center"/>
    </xf>
    <xf numFmtId="0" fontId="1" fillId="7" borderId="3" xfId="0" applyFont="1" applyFill="1" applyBorder="1" applyAlignment="1">
      <alignment horizontal="center" vertical="center" wrapText="1"/>
    </xf>
    <xf numFmtId="0" fontId="0" fillId="0" borderId="1" xfId="0" applyFont="1" applyFill="1" applyBorder="1" applyAlignment="1">
      <alignment horizontal="left" vertical="center"/>
    </xf>
    <xf numFmtId="0" fontId="1" fillId="7" borderId="0" xfId="0" applyFont="1" applyFill="1" applyAlignment="1">
      <alignment horizontal="center"/>
    </xf>
    <xf numFmtId="0" fontId="5" fillId="7" borderId="0" xfId="0" applyFont="1" applyFill="1" applyAlignment="1">
      <alignment horizontal="right"/>
    </xf>
    <xf numFmtId="164" fontId="0" fillId="0" borderId="0" xfId="0" applyNumberFormat="1" applyFont="1" applyFill="1" applyBorder="1" applyAlignment="1"/>
    <xf numFmtId="164" fontId="1" fillId="0" borderId="0" xfId="0" applyNumberFormat="1" applyFont="1" applyFill="1" applyBorder="1" applyAlignment="1"/>
    <xf numFmtId="0" fontId="1" fillId="7" borderId="0" xfId="0" applyFont="1" applyFill="1" applyBorder="1" applyAlignment="1">
      <alignment horizontal="center"/>
    </xf>
    <xf numFmtId="0" fontId="3" fillId="8" borderId="3" xfId="0" applyFont="1" applyFill="1" applyBorder="1" applyAlignment="1">
      <alignment horizontal="right"/>
    </xf>
    <xf numFmtId="0" fontId="5" fillId="6" borderId="0" xfId="0" applyFont="1" applyFill="1" applyBorder="1" applyAlignment="1">
      <alignment horizontal="right" vertical="center" wrapText="1"/>
    </xf>
    <xf numFmtId="0" fontId="1" fillId="7" borderId="3" xfId="0" applyFont="1" applyFill="1" applyBorder="1" applyAlignment="1">
      <alignment horizontal="center"/>
    </xf>
    <xf numFmtId="0" fontId="5" fillId="7" borderId="0" xfId="0" applyFont="1" applyFill="1" applyAlignment="1">
      <alignment horizontal="right" wrapText="1"/>
    </xf>
    <xf numFmtId="0" fontId="0" fillId="0" borderId="0" xfId="0" applyAlignment="1">
      <alignment horizontal="left"/>
    </xf>
    <xf numFmtId="0" fontId="1" fillId="0" borderId="0" xfId="0" applyFont="1" applyFill="1"/>
    <xf numFmtId="0" fontId="6" fillId="15" borderId="0" xfId="0" applyFont="1" applyFill="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16" xfId="0" applyFont="1" applyFill="1" applyBorder="1" applyAlignment="1">
      <alignment horizontal="center" vertical="center" wrapText="1"/>
    </xf>
    <xf numFmtId="14" fontId="1" fillId="2" borderId="2" xfId="0" applyNumberFormat="1" applyFont="1" applyFill="1" applyBorder="1" applyAlignment="1">
      <alignment horizontal="center" vertical="center" wrapText="1"/>
    </xf>
    <xf numFmtId="14" fontId="1" fillId="2" borderId="16" xfId="0" applyNumberFormat="1"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4" borderId="8" xfId="0" applyFont="1" applyFill="1" applyBorder="1" applyAlignment="1">
      <alignment horizontal="center" vertical="center"/>
    </xf>
    <xf numFmtId="0" fontId="1" fillId="4" borderId="10" xfId="0" applyFont="1" applyFill="1" applyBorder="1" applyAlignment="1">
      <alignment horizontal="center" vertical="center"/>
    </xf>
    <xf numFmtId="0" fontId="1" fillId="5" borderId="21"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22" xfId="0" applyFont="1" applyFill="1" applyBorder="1" applyAlignment="1">
      <alignment horizontal="center" vertical="center"/>
    </xf>
    <xf numFmtId="0" fontId="1" fillId="7" borderId="24"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25" xfId="0" applyFont="1" applyFill="1" applyBorder="1" applyAlignment="1" applyProtection="1">
      <alignment horizontal="center" vertical="center"/>
    </xf>
    <xf numFmtId="0" fontId="1" fillId="6" borderId="23" xfId="0" applyFont="1" applyFill="1" applyBorder="1" applyAlignment="1">
      <alignment horizontal="center" vertical="center"/>
    </xf>
    <xf numFmtId="0" fontId="1" fillId="6" borderId="8" xfId="0" applyFont="1" applyFill="1" applyBorder="1" applyAlignment="1">
      <alignment horizontal="center" vertical="center"/>
    </xf>
    <xf numFmtId="0" fontId="1" fillId="6" borderId="10" xfId="0" applyFont="1" applyFill="1" applyBorder="1" applyAlignment="1">
      <alignment horizontal="center" vertical="center"/>
    </xf>
    <xf numFmtId="0" fontId="1" fillId="13" borderId="0" xfId="0" applyFont="1" applyFill="1" applyAlignment="1">
      <alignment horizontal="center"/>
    </xf>
    <xf numFmtId="0" fontId="1" fillId="12" borderId="0" xfId="0" applyFont="1" applyFill="1" applyAlignment="1">
      <alignment horizontal="center"/>
    </xf>
    <xf numFmtId="0" fontId="1" fillId="14" borderId="0" xfId="0" applyFont="1" applyFill="1" applyAlignment="1">
      <alignment horizontal="center"/>
    </xf>
    <xf numFmtId="0" fontId="1" fillId="9" borderId="0" xfId="0" applyFont="1" applyFill="1" applyAlignment="1">
      <alignment horizontal="center"/>
    </xf>
    <xf numFmtId="0" fontId="1" fillId="8" borderId="3" xfId="0" applyFont="1" applyFill="1" applyBorder="1" applyAlignment="1">
      <alignment horizontal="center" vertical="center"/>
    </xf>
    <xf numFmtId="0" fontId="1" fillId="10" borderId="0" xfId="0" applyFont="1" applyFill="1" applyAlignment="1">
      <alignment horizontal="center"/>
    </xf>
    <xf numFmtId="0" fontId="1" fillId="3" borderId="6" xfId="0" applyFont="1" applyFill="1" applyBorder="1" applyAlignment="1" applyProtection="1">
      <alignment horizontal="center"/>
    </xf>
    <xf numFmtId="0" fontId="1" fillId="5" borderId="3" xfId="0" applyFont="1" applyFill="1" applyBorder="1" applyAlignment="1">
      <alignment horizontal="left" vertical="top"/>
    </xf>
    <xf numFmtId="0" fontId="1" fillId="7" borderId="18"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8" borderId="3" xfId="0" applyFont="1" applyFill="1" applyBorder="1" applyAlignment="1">
      <alignment horizontal="left" vertical="top"/>
    </xf>
    <xf numFmtId="0" fontId="1" fillId="4" borderId="9" xfId="0" applyFont="1" applyFill="1" applyBorder="1" applyAlignment="1">
      <alignment horizontal="left" vertical="top"/>
    </xf>
    <xf numFmtId="0" fontId="1" fillId="4" borderId="2" xfId="0" applyFont="1" applyFill="1" applyBorder="1" applyAlignment="1">
      <alignment horizontal="left" vertical="top"/>
    </xf>
    <xf numFmtId="0" fontId="1" fillId="4" borderId="16" xfId="0" applyFont="1" applyFill="1" applyBorder="1" applyAlignment="1">
      <alignment horizontal="left" vertical="top"/>
    </xf>
    <xf numFmtId="0" fontId="1" fillId="6" borderId="27" xfId="0" applyFont="1" applyFill="1" applyBorder="1" applyAlignment="1">
      <alignment horizontal="center" vertical="top"/>
    </xf>
    <xf numFmtId="0" fontId="1" fillId="6" borderId="1" xfId="0" applyFont="1" applyFill="1" applyBorder="1" applyAlignment="1">
      <alignment horizontal="center" vertical="top"/>
    </xf>
    <xf numFmtId="0" fontId="1" fillId="6" borderId="28" xfId="0" applyFont="1" applyFill="1" applyBorder="1" applyAlignment="1">
      <alignment horizontal="center" vertical="top"/>
    </xf>
    <xf numFmtId="0" fontId="1" fillId="0" borderId="0" xfId="0" applyFont="1" applyFill="1" applyBorder="1" applyAlignment="1">
      <alignment horizontal="center" wrapText="1"/>
    </xf>
    <xf numFmtId="0" fontId="1" fillId="0" borderId="6" xfId="0" applyFont="1" applyBorder="1" applyAlignment="1">
      <alignment horizontal="center" vertical="top"/>
    </xf>
    <xf numFmtId="0" fontId="1" fillId="0" borderId="26" xfId="0" applyFont="1" applyBorder="1" applyAlignment="1">
      <alignment horizontal="center" vertical="top"/>
    </xf>
    <xf numFmtId="0" fontId="1" fillId="0" borderId="19" xfId="0" applyFont="1" applyFill="1" applyBorder="1" applyAlignment="1">
      <alignment horizontal="center" wrapText="1"/>
    </xf>
    <xf numFmtId="0" fontId="1" fillId="0" borderId="20" xfId="0" applyFont="1" applyFill="1" applyBorder="1" applyAlignment="1">
      <alignment horizontal="center" wrapText="1"/>
    </xf>
    <xf numFmtId="0" fontId="1" fillId="4" borderId="3" xfId="0" applyFont="1" applyFill="1" applyBorder="1" applyAlignment="1">
      <alignment horizontal="center" vertical="center"/>
    </xf>
    <xf numFmtId="0" fontId="1" fillId="5" borderId="3"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2" xfId="0" applyFont="1" applyFill="1" applyBorder="1" applyAlignment="1">
      <alignment horizontal="center" vertical="center"/>
    </xf>
    <xf numFmtId="0" fontId="1" fillId="6" borderId="16" xfId="0" applyFont="1" applyFill="1" applyBorder="1" applyAlignment="1">
      <alignment horizontal="center" vertical="center"/>
    </xf>
    <xf numFmtId="0" fontId="1" fillId="7" borderId="3" xfId="0" applyFont="1" applyFill="1" applyBorder="1" applyAlignment="1">
      <alignment horizontal="center" vertical="center" wrapText="1"/>
    </xf>
    <xf numFmtId="0" fontId="0" fillId="0" borderId="0" xfId="0" applyAlignment="1">
      <alignment horizontal="center" vertical="center"/>
    </xf>
    <xf numFmtId="0" fontId="0" fillId="0" borderId="6" xfId="0" applyBorder="1" applyAlignment="1">
      <alignment horizontal="center" vertical="center"/>
    </xf>
    <xf numFmtId="0" fontId="1" fillId="0" borderId="1" xfId="0" applyFont="1" applyFill="1" applyBorder="1" applyAlignment="1">
      <alignment vertical="center"/>
    </xf>
    <xf numFmtId="0" fontId="1" fillId="0" borderId="3" xfId="0" applyFont="1" applyFill="1" applyBorder="1" applyAlignment="1">
      <alignment vertical="center"/>
    </xf>
    <xf numFmtId="0" fontId="1" fillId="0" borderId="9" xfId="0" applyFont="1" applyFill="1" applyBorder="1" applyAlignment="1">
      <alignment horizontal="left" vertical="top"/>
    </xf>
    <xf numFmtId="0" fontId="1" fillId="0" borderId="2" xfId="0" applyFont="1" applyFill="1" applyBorder="1" applyAlignment="1">
      <alignment horizontal="left" vertical="top"/>
    </xf>
    <xf numFmtId="0" fontId="1" fillId="0" borderId="16" xfId="0" applyFont="1" applyFill="1" applyBorder="1" applyAlignment="1">
      <alignment horizontal="left" vertical="top"/>
    </xf>
    <xf numFmtId="14" fontId="1" fillId="0" borderId="3" xfId="0" applyNumberFormat="1" applyFont="1" applyFill="1" applyBorder="1" applyAlignment="1">
      <alignment horizontal="left" vertical="center"/>
    </xf>
    <xf numFmtId="0" fontId="1" fillId="0" borderId="3" xfId="0" applyFont="1" applyFill="1" applyBorder="1" applyAlignment="1">
      <alignment horizontal="left" vertical="center"/>
    </xf>
    <xf numFmtId="0" fontId="1" fillId="0" borderId="3" xfId="0" applyFont="1" applyFill="1" applyBorder="1"/>
    <xf numFmtId="0" fontId="1" fillId="0" borderId="2" xfId="0" applyFont="1" applyFill="1" applyBorder="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CFE30-4489-4245-9508-734BE2E975FF}">
  <dimension ref="A1:BY941"/>
  <sheetViews>
    <sheetView tabSelected="1" zoomScale="80" zoomScaleNormal="80" workbookViewId="0">
      <selection activeCell="AX530" sqref="AX530:BY577"/>
    </sheetView>
  </sheetViews>
  <sheetFormatPr defaultRowHeight="14.4" x14ac:dyDescent="0.3"/>
  <cols>
    <col min="1" max="1" width="25.33203125" style="14" customWidth="1"/>
    <col min="2" max="4" width="8.88671875" style="14"/>
    <col min="5" max="5" width="12.33203125" style="14" customWidth="1"/>
    <col min="6" max="6" width="16.5546875" customWidth="1"/>
    <col min="7" max="7" width="13.33203125" style="15" customWidth="1"/>
    <col min="8" max="8" width="11.6640625" style="14" customWidth="1"/>
    <col min="9" max="9" width="13.77734375" customWidth="1"/>
    <col min="37" max="37" width="11.88671875" customWidth="1"/>
    <col min="39" max="39" width="17.21875" customWidth="1"/>
    <col min="43" max="43" width="13.33203125" customWidth="1"/>
    <col min="45" max="45" width="20.109375" customWidth="1"/>
    <col min="46" max="46" width="13.6640625" customWidth="1"/>
    <col min="47" max="47" width="12" customWidth="1"/>
    <col min="48" max="48" width="13.77734375" customWidth="1"/>
    <col min="49" max="49" width="15.21875" customWidth="1"/>
  </cols>
  <sheetData>
    <row r="1" spans="1:49" ht="14.4" customHeight="1" x14ac:dyDescent="0.3">
      <c r="A1" s="78" t="s">
        <v>7</v>
      </c>
      <c r="B1" s="79" t="s">
        <v>8</v>
      </c>
      <c r="C1" s="79" t="s">
        <v>9</v>
      </c>
      <c r="D1" s="79" t="s">
        <v>10</v>
      </c>
      <c r="E1" s="79" t="s">
        <v>11</v>
      </c>
      <c r="F1" s="83" t="s">
        <v>12</v>
      </c>
      <c r="G1" s="81" t="s">
        <v>13</v>
      </c>
      <c r="H1" s="84" t="s">
        <v>137</v>
      </c>
      <c r="I1" s="86" t="s">
        <v>14</v>
      </c>
      <c r="J1" s="105" t="s">
        <v>0</v>
      </c>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99" t="s">
        <v>141</v>
      </c>
      <c r="AL1" s="99"/>
      <c r="AM1" s="99"/>
      <c r="AN1" s="99"/>
      <c r="AO1" s="99"/>
      <c r="AP1" s="99"/>
      <c r="AQ1" s="100" t="s">
        <v>142</v>
      </c>
      <c r="AR1" s="100"/>
      <c r="AS1" s="100"/>
      <c r="AT1" s="101" t="s">
        <v>143</v>
      </c>
      <c r="AU1" s="101"/>
      <c r="AV1" s="101"/>
      <c r="AW1" s="101"/>
    </row>
    <row r="2" spans="1:49" ht="15" thickBot="1" x14ac:dyDescent="0.35">
      <c r="A2" s="78"/>
      <c r="B2" s="79"/>
      <c r="C2" s="79"/>
      <c r="D2" s="79"/>
      <c r="E2" s="79"/>
      <c r="F2" s="79"/>
      <c r="G2" s="81"/>
      <c r="H2" s="84"/>
      <c r="I2" s="86"/>
      <c r="J2" s="88" t="s">
        <v>1</v>
      </c>
      <c r="K2" s="88"/>
      <c r="L2" s="88"/>
      <c r="M2" s="88"/>
      <c r="N2" s="88"/>
      <c r="O2" s="89"/>
      <c r="P2" s="90" t="s">
        <v>2</v>
      </c>
      <c r="Q2" s="91"/>
      <c r="R2" s="91"/>
      <c r="S2" s="91"/>
      <c r="T2" s="92"/>
      <c r="U2" s="96" t="s">
        <v>3</v>
      </c>
      <c r="V2" s="97"/>
      <c r="W2" s="97"/>
      <c r="X2" s="97"/>
      <c r="Y2" s="98"/>
      <c r="Z2" s="93" t="s">
        <v>4</v>
      </c>
      <c r="AA2" s="94"/>
      <c r="AB2" s="94"/>
      <c r="AC2" s="94"/>
      <c r="AD2" s="94"/>
      <c r="AE2" s="94"/>
      <c r="AF2" s="94"/>
      <c r="AG2" s="94"/>
      <c r="AH2" s="95"/>
      <c r="AI2" s="103" t="s">
        <v>25</v>
      </c>
      <c r="AJ2" s="103"/>
      <c r="AK2" s="99"/>
      <c r="AL2" s="99"/>
      <c r="AM2" s="99"/>
      <c r="AN2" s="99"/>
      <c r="AO2" s="99"/>
      <c r="AP2" s="99"/>
      <c r="AQ2" s="100"/>
      <c r="AR2" s="100"/>
      <c r="AS2" s="100"/>
      <c r="AT2" s="102" t="s">
        <v>5</v>
      </c>
      <c r="AU2" s="102"/>
      <c r="AV2" s="104" t="s">
        <v>6</v>
      </c>
      <c r="AW2" s="104"/>
    </row>
    <row r="3" spans="1:49" ht="72.599999999999994" thickBot="1" x14ac:dyDescent="0.35">
      <c r="A3" s="78"/>
      <c r="B3" s="80"/>
      <c r="C3" s="80"/>
      <c r="D3" s="80"/>
      <c r="E3" s="80"/>
      <c r="F3" s="80"/>
      <c r="G3" s="82"/>
      <c r="H3" s="85"/>
      <c r="I3" s="87"/>
      <c r="J3" s="1" t="s">
        <v>15</v>
      </c>
      <c r="K3" s="2" t="s">
        <v>16</v>
      </c>
      <c r="L3" s="3" t="s">
        <v>17</v>
      </c>
      <c r="M3" s="4" t="s">
        <v>18</v>
      </c>
      <c r="N3" s="4" t="s">
        <v>19</v>
      </c>
      <c r="O3" s="4" t="s">
        <v>20</v>
      </c>
      <c r="P3" s="5" t="s">
        <v>21</v>
      </c>
      <c r="Q3" s="6" t="s">
        <v>22</v>
      </c>
      <c r="R3" s="6" t="s">
        <v>23</v>
      </c>
      <c r="S3" s="6" t="s">
        <v>24</v>
      </c>
      <c r="T3" s="7" t="s">
        <v>25</v>
      </c>
      <c r="U3" s="8" t="s">
        <v>118</v>
      </c>
      <c r="V3" s="8" t="s">
        <v>117</v>
      </c>
      <c r="W3" s="8" t="s">
        <v>119</v>
      </c>
      <c r="X3" s="8" t="s">
        <v>26</v>
      </c>
      <c r="Y3" s="9" t="s">
        <v>27</v>
      </c>
      <c r="Z3" s="10" t="s">
        <v>28</v>
      </c>
      <c r="AA3" s="10" t="s">
        <v>29</v>
      </c>
      <c r="AB3" s="11" t="s">
        <v>120</v>
      </c>
      <c r="AC3" s="11" t="s">
        <v>30</v>
      </c>
      <c r="AD3" s="11" t="s">
        <v>31</v>
      </c>
      <c r="AE3" s="11" t="s">
        <v>32</v>
      </c>
      <c r="AF3" s="11" t="s">
        <v>33</v>
      </c>
      <c r="AG3" s="11" t="s">
        <v>34</v>
      </c>
      <c r="AH3" s="11" t="s">
        <v>121</v>
      </c>
      <c r="AI3" s="12" t="s">
        <v>35</v>
      </c>
      <c r="AJ3" s="12" t="s">
        <v>158</v>
      </c>
      <c r="AK3" s="13" t="s">
        <v>36</v>
      </c>
      <c r="AL3" s="13" t="s">
        <v>37</v>
      </c>
      <c r="AM3" s="13" t="s">
        <v>38</v>
      </c>
      <c r="AN3" s="13" t="s">
        <v>39</v>
      </c>
      <c r="AO3" s="13" t="s">
        <v>40</v>
      </c>
      <c r="AP3" s="13" t="s">
        <v>41</v>
      </c>
      <c r="AQ3" s="13" t="s">
        <v>36</v>
      </c>
      <c r="AR3" s="13" t="s">
        <v>37</v>
      </c>
      <c r="AS3" s="13" t="s">
        <v>38</v>
      </c>
      <c r="AT3" s="13" t="s">
        <v>42</v>
      </c>
      <c r="AU3" s="13" t="s">
        <v>43</v>
      </c>
      <c r="AV3" s="13" t="s">
        <v>42</v>
      </c>
      <c r="AW3" s="13" t="s">
        <v>43</v>
      </c>
    </row>
    <row r="4" spans="1:49" ht="15" thickTop="1" x14ac:dyDescent="0.3">
      <c r="A4" s="22">
        <v>1</v>
      </c>
      <c r="B4" s="17" t="s">
        <v>44</v>
      </c>
      <c r="C4" s="16" t="s">
        <v>45</v>
      </c>
      <c r="D4" s="16" t="s">
        <v>46</v>
      </c>
      <c r="E4" s="16" t="s">
        <v>46</v>
      </c>
      <c r="F4" s="18" t="s">
        <v>47</v>
      </c>
      <c r="G4" s="16">
        <v>2015</v>
      </c>
      <c r="H4" s="20" t="s">
        <v>48</v>
      </c>
      <c r="I4" s="16" t="s">
        <v>49</v>
      </c>
      <c r="J4" s="18">
        <v>75.208913649025064</v>
      </c>
      <c r="K4" s="18">
        <v>0.88481074881205957</v>
      </c>
      <c r="L4" s="18">
        <v>0</v>
      </c>
      <c r="M4" s="18">
        <v>0</v>
      </c>
      <c r="N4" s="18">
        <v>0</v>
      </c>
      <c r="O4" s="18">
        <v>0</v>
      </c>
      <c r="P4" s="18">
        <v>14.419138128789118</v>
      </c>
      <c r="Q4" s="18">
        <v>7.2095690643945591</v>
      </c>
      <c r="R4" s="18">
        <v>0</v>
      </c>
      <c r="S4" s="18">
        <v>0</v>
      </c>
      <c r="T4" s="18">
        <v>1.8023922660986398</v>
      </c>
      <c r="U4" s="18">
        <v>0</v>
      </c>
      <c r="V4" s="18">
        <v>0</v>
      </c>
      <c r="W4" s="18">
        <v>0</v>
      </c>
      <c r="X4" s="18">
        <v>0</v>
      </c>
      <c r="Y4" s="18">
        <v>0</v>
      </c>
      <c r="Z4" s="18">
        <v>0</v>
      </c>
      <c r="AA4" s="18">
        <v>0</v>
      </c>
      <c r="AB4" s="18">
        <v>0</v>
      </c>
      <c r="AC4" s="18">
        <v>0.47517614288055043</v>
      </c>
      <c r="AD4" s="18">
        <v>0</v>
      </c>
      <c r="AE4" s="18">
        <v>0</v>
      </c>
      <c r="AF4" s="18">
        <v>0</v>
      </c>
      <c r="AG4" s="18">
        <v>0</v>
      </c>
      <c r="AH4" s="18">
        <v>0</v>
      </c>
      <c r="AI4" s="18">
        <v>0</v>
      </c>
      <c r="AJ4" s="18">
        <v>0</v>
      </c>
      <c r="AK4">
        <v>17.586851194950061</v>
      </c>
      <c r="AL4">
        <v>5.2987459006128841</v>
      </c>
      <c r="AM4">
        <v>56.890223407185324</v>
      </c>
      <c r="AN4">
        <v>21.082034072279615</v>
      </c>
      <c r="AO4">
        <v>2.37053037226576</v>
      </c>
      <c r="AP4">
        <v>1444.5955081287609</v>
      </c>
      <c r="AQ4">
        <v>20.355327863400451</v>
      </c>
      <c r="AR4">
        <v>13.798936772222682</v>
      </c>
      <c r="AS4">
        <v>65.845735364376822</v>
      </c>
      <c r="AT4">
        <v>14.055604099362631</v>
      </c>
      <c r="AU4">
        <v>0.28279695564507051</v>
      </c>
      <c r="AV4">
        <v>6.24693515527228</v>
      </c>
      <c r="AW4">
        <v>0.25557676762720288</v>
      </c>
    </row>
    <row r="5" spans="1:49" x14ac:dyDescent="0.3">
      <c r="A5" s="22">
        <v>2</v>
      </c>
      <c r="B5" s="19" t="s">
        <v>50</v>
      </c>
      <c r="C5" s="16" t="s">
        <v>45</v>
      </c>
      <c r="D5" s="16">
        <v>15</v>
      </c>
      <c r="E5" s="16" t="str">
        <f>IF(AND( OR(D5 &gt;= 4, D5="Adult"),D5&lt;&gt;"Subadult"),"Adult","Subadult")</f>
        <v>Adult</v>
      </c>
      <c r="F5" s="18" t="s">
        <v>47</v>
      </c>
      <c r="G5" s="16">
        <v>2015</v>
      </c>
      <c r="H5" s="20" t="s">
        <v>48</v>
      </c>
      <c r="I5" s="16" t="s">
        <v>51</v>
      </c>
      <c r="J5" s="18">
        <v>93.103448275862078</v>
      </c>
      <c r="K5" s="18">
        <v>0</v>
      </c>
      <c r="L5" s="18">
        <v>0.96982758620689657</v>
      </c>
      <c r="M5" s="18">
        <v>0</v>
      </c>
      <c r="N5" s="18">
        <v>0</v>
      </c>
      <c r="O5" s="18">
        <v>0</v>
      </c>
      <c r="P5" s="18">
        <v>5.9267241379310356</v>
      </c>
      <c r="Q5" s="18">
        <v>0</v>
      </c>
      <c r="R5" s="18">
        <v>0</v>
      </c>
      <c r="S5" s="18">
        <v>0</v>
      </c>
      <c r="T5" s="18">
        <v>0</v>
      </c>
      <c r="U5" s="18">
        <v>0</v>
      </c>
      <c r="V5" s="18">
        <v>0</v>
      </c>
      <c r="W5" s="18">
        <v>0</v>
      </c>
      <c r="X5" s="18">
        <v>0</v>
      </c>
      <c r="Y5" s="18">
        <v>0</v>
      </c>
      <c r="Z5" s="18">
        <v>0</v>
      </c>
      <c r="AA5" s="18">
        <v>0</v>
      </c>
      <c r="AB5" s="18">
        <v>0</v>
      </c>
      <c r="AC5" s="18">
        <v>0</v>
      </c>
      <c r="AD5" s="18">
        <v>0</v>
      </c>
      <c r="AE5" s="18">
        <v>0</v>
      </c>
      <c r="AF5" s="18">
        <v>0</v>
      </c>
      <c r="AG5" s="18">
        <v>0</v>
      </c>
      <c r="AH5" s="18">
        <v>0</v>
      </c>
      <c r="AI5" s="18">
        <v>0</v>
      </c>
      <c r="AJ5" s="18">
        <v>0</v>
      </c>
      <c r="AK5">
        <v>8.5052575492454849</v>
      </c>
      <c r="AL5">
        <v>3.0617186476327234</v>
      </c>
      <c r="AM5">
        <v>64.665802351308116</v>
      </c>
      <c r="AN5">
        <v>22.991543589351622</v>
      </c>
      <c r="AO5">
        <v>1.8069278624620559</v>
      </c>
      <c r="AP5">
        <v>1338.6019770611992</v>
      </c>
      <c r="AQ5">
        <v>10.62361393904343</v>
      </c>
      <c r="AR5">
        <v>8.6046380849381539</v>
      </c>
      <c r="AS5">
        <v>80.771747976018418</v>
      </c>
      <c r="AT5">
        <v>23.898688390955979</v>
      </c>
      <c r="AU5">
        <v>0.12558052360101141</v>
      </c>
      <c r="AV5">
        <v>10.621639284869325</v>
      </c>
      <c r="AW5">
        <v>0.11886376712298372</v>
      </c>
    </row>
    <row r="6" spans="1:49" x14ac:dyDescent="0.3">
      <c r="A6" s="22">
        <v>3</v>
      </c>
      <c r="B6" s="16" t="s">
        <v>52</v>
      </c>
      <c r="C6" s="16" t="s">
        <v>45</v>
      </c>
      <c r="D6" s="16">
        <v>4</v>
      </c>
      <c r="E6" s="16" t="str">
        <f>IF(AND( OR(D6 &gt;= 4, D6="Adult"),D6&lt;&gt;"Subadult"),"Adult","Subadult")</f>
        <v>Adult</v>
      </c>
      <c r="F6" s="18" t="s">
        <v>47</v>
      </c>
      <c r="G6" s="16">
        <v>2015</v>
      </c>
      <c r="H6" s="20" t="s">
        <v>48</v>
      </c>
      <c r="I6" s="16" t="s">
        <v>53</v>
      </c>
      <c r="J6" s="18">
        <v>99.600000000000009</v>
      </c>
      <c r="K6" s="18">
        <v>0.20000000000000004</v>
      </c>
      <c r="L6" s="18">
        <v>0.20000000000000004</v>
      </c>
      <c r="M6" s="18">
        <v>0</v>
      </c>
      <c r="N6" s="18">
        <v>0</v>
      </c>
      <c r="O6" s="18">
        <v>0</v>
      </c>
      <c r="P6" s="18">
        <v>0</v>
      </c>
      <c r="Q6" s="18">
        <v>0</v>
      </c>
      <c r="R6" s="18">
        <v>0</v>
      </c>
      <c r="S6" s="18">
        <v>0</v>
      </c>
      <c r="T6" s="18">
        <v>0</v>
      </c>
      <c r="U6" s="18">
        <v>0</v>
      </c>
      <c r="V6" s="18">
        <v>0</v>
      </c>
      <c r="W6" s="18">
        <v>0</v>
      </c>
      <c r="X6" s="18">
        <v>0</v>
      </c>
      <c r="Y6" s="18">
        <v>0</v>
      </c>
      <c r="Z6" s="18">
        <v>0</v>
      </c>
      <c r="AA6" s="18">
        <v>0</v>
      </c>
      <c r="AB6" s="18">
        <v>0</v>
      </c>
      <c r="AC6" s="18">
        <v>0</v>
      </c>
      <c r="AD6" s="18">
        <v>0</v>
      </c>
      <c r="AE6" s="18">
        <v>0</v>
      </c>
      <c r="AF6" s="18">
        <v>0</v>
      </c>
      <c r="AG6" s="18">
        <v>0</v>
      </c>
      <c r="AH6" s="18">
        <v>0</v>
      </c>
      <c r="AI6" s="18">
        <v>0</v>
      </c>
      <c r="AJ6" s="18">
        <v>0</v>
      </c>
      <c r="AK6">
        <v>5.1734195482372805</v>
      </c>
      <c r="AL6">
        <v>2.5062953071564285</v>
      </c>
      <c r="AM6">
        <v>67.487238684821619</v>
      </c>
      <c r="AN6">
        <v>23.227819075364152</v>
      </c>
      <c r="AO6">
        <v>1.6052273844205194</v>
      </c>
      <c r="AP6">
        <v>1309.1730351119695</v>
      </c>
      <c r="AQ6">
        <v>6.6071919086791526</v>
      </c>
      <c r="AR6">
        <v>7.2020143194563095</v>
      </c>
      <c r="AS6">
        <v>86.190793771864534</v>
      </c>
      <c r="AT6">
        <v>28.991259739259384</v>
      </c>
      <c r="AU6">
        <v>7.3912820987581576E-2</v>
      </c>
      <c r="AV6">
        <v>12.885004328559727</v>
      </c>
      <c r="AW6">
        <v>7.0746260271117925E-2</v>
      </c>
    </row>
    <row r="7" spans="1:49" x14ac:dyDescent="0.3">
      <c r="A7" s="22">
        <v>4</v>
      </c>
      <c r="B7" s="16" t="s">
        <v>50</v>
      </c>
      <c r="C7" s="16" t="s">
        <v>45</v>
      </c>
      <c r="D7" s="16">
        <v>15</v>
      </c>
      <c r="E7" s="16" t="str">
        <f>IF(AND( OR(D7 &gt;= 4, D7="Adult"),D7&lt;&gt;"Subadult"),"Adult","Subadult")</f>
        <v>Adult</v>
      </c>
      <c r="F7" s="18" t="s">
        <v>47</v>
      </c>
      <c r="G7" s="16">
        <v>2015</v>
      </c>
      <c r="H7" s="20" t="s">
        <v>48</v>
      </c>
      <c r="I7" s="16" t="s">
        <v>51</v>
      </c>
      <c r="J7" s="18">
        <v>99.188551195042791</v>
      </c>
      <c r="K7" s="18">
        <v>0</v>
      </c>
      <c r="L7" s="18">
        <v>0</v>
      </c>
      <c r="M7" s="18">
        <v>0</v>
      </c>
      <c r="N7" s="18">
        <v>0</v>
      </c>
      <c r="O7" s="18">
        <v>0</v>
      </c>
      <c r="P7" s="18">
        <v>0</v>
      </c>
      <c r="Q7" s="18">
        <v>0</v>
      </c>
      <c r="R7" s="18">
        <v>0</v>
      </c>
      <c r="S7" s="18">
        <v>0</v>
      </c>
      <c r="T7" s="18">
        <v>0.81144880495721461</v>
      </c>
      <c r="U7" s="18">
        <v>0</v>
      </c>
      <c r="V7" s="18">
        <v>0</v>
      </c>
      <c r="W7" s="18">
        <v>0</v>
      </c>
      <c r="X7" s="18">
        <v>0</v>
      </c>
      <c r="Y7" s="18">
        <v>0</v>
      </c>
      <c r="Z7" s="18">
        <v>0</v>
      </c>
      <c r="AA7" s="18">
        <v>0</v>
      </c>
      <c r="AB7" s="18">
        <v>0</v>
      </c>
      <c r="AC7" s="18">
        <v>0</v>
      </c>
      <c r="AD7" s="18">
        <v>0</v>
      </c>
      <c r="AE7" s="18">
        <v>0</v>
      </c>
      <c r="AF7" s="18">
        <v>0</v>
      </c>
      <c r="AG7" s="18">
        <v>0</v>
      </c>
      <c r="AH7" s="18">
        <v>0</v>
      </c>
      <c r="AI7" s="18">
        <v>0</v>
      </c>
      <c r="AJ7" s="18">
        <v>0</v>
      </c>
      <c r="AK7">
        <v>5.6640512615228147</v>
      </c>
      <c r="AL7">
        <v>2.6286922135299333</v>
      </c>
      <c r="AM7">
        <v>67.070197495211843</v>
      </c>
      <c r="AN7">
        <v>23.033687728736311</v>
      </c>
      <c r="AO7">
        <v>1.6254156602004286</v>
      </c>
      <c r="AP7">
        <v>1315.0080402855997</v>
      </c>
      <c r="AQ7">
        <v>7.2017002323494106</v>
      </c>
      <c r="AR7">
        <v>7.5202126560015845</v>
      </c>
      <c r="AS7">
        <v>85.278087111648986</v>
      </c>
      <c r="AT7">
        <v>27.669366684456236</v>
      </c>
      <c r="AU7">
        <v>8.1264583771589377E-2</v>
      </c>
      <c r="AV7">
        <v>12.297496304202772</v>
      </c>
      <c r="AW7">
        <v>7.760595022086729E-2</v>
      </c>
    </row>
    <row r="8" spans="1:49" x14ac:dyDescent="0.3">
      <c r="A8" s="22">
        <v>5</v>
      </c>
      <c r="B8" s="16" t="s">
        <v>44</v>
      </c>
      <c r="C8" s="16" t="s">
        <v>45</v>
      </c>
      <c r="D8" s="16" t="s">
        <v>46</v>
      </c>
      <c r="E8" s="16" t="s">
        <v>46</v>
      </c>
      <c r="F8" s="18" t="s">
        <v>47</v>
      </c>
      <c r="G8" s="16">
        <v>2015</v>
      </c>
      <c r="H8" s="20" t="s">
        <v>48</v>
      </c>
      <c r="I8" s="16" t="s">
        <v>49</v>
      </c>
      <c r="J8" s="18">
        <v>100</v>
      </c>
      <c r="K8" s="18">
        <v>0</v>
      </c>
      <c r="L8" s="18">
        <v>0</v>
      </c>
      <c r="M8" s="18">
        <v>0</v>
      </c>
      <c r="N8" s="18">
        <v>0</v>
      </c>
      <c r="O8" s="18">
        <v>0</v>
      </c>
      <c r="P8" s="18">
        <v>0</v>
      </c>
      <c r="Q8" s="18">
        <v>0</v>
      </c>
      <c r="R8" s="18">
        <v>0</v>
      </c>
      <c r="S8" s="18">
        <v>0</v>
      </c>
      <c r="T8" s="18">
        <v>0</v>
      </c>
      <c r="U8" s="18">
        <v>0</v>
      </c>
      <c r="V8" s="18">
        <v>0</v>
      </c>
      <c r="W8" s="18">
        <v>0</v>
      </c>
      <c r="X8" s="18">
        <v>0</v>
      </c>
      <c r="Y8" s="18">
        <v>0</v>
      </c>
      <c r="Z8" s="18">
        <v>0</v>
      </c>
      <c r="AA8" s="18">
        <v>0</v>
      </c>
      <c r="AB8" s="18">
        <v>0</v>
      </c>
      <c r="AC8" s="18">
        <v>0</v>
      </c>
      <c r="AD8" s="18">
        <v>0</v>
      </c>
      <c r="AE8" s="18">
        <v>0</v>
      </c>
      <c r="AF8" s="18">
        <v>0</v>
      </c>
      <c r="AG8" s="18">
        <v>0</v>
      </c>
      <c r="AH8" s="18">
        <v>0</v>
      </c>
      <c r="AI8" s="18">
        <v>0</v>
      </c>
      <c r="AJ8" s="18">
        <v>0</v>
      </c>
      <c r="AK8">
        <v>5.1773020899303344</v>
      </c>
      <c r="AL8">
        <v>2.4949651678277389</v>
      </c>
      <c r="AM8">
        <v>67.522846738442041</v>
      </c>
      <c r="AN8">
        <v>23.19989867004433</v>
      </c>
      <c r="AO8">
        <v>1.6049873337555414</v>
      </c>
      <c r="AP8">
        <v>1309.4070780240656</v>
      </c>
      <c r="AQ8">
        <v>6.6109686129284997</v>
      </c>
      <c r="AR8">
        <v>7.1681749082430466</v>
      </c>
      <c r="AS8">
        <v>86.220856478828452</v>
      </c>
      <c r="AT8">
        <v>29.138743003642546</v>
      </c>
      <c r="AU8">
        <v>7.3942643292838034E-2</v>
      </c>
      <c r="AV8">
        <v>12.950552446063355</v>
      </c>
      <c r="AW8">
        <v>7.0789561844022963E-2</v>
      </c>
    </row>
    <row r="9" spans="1:49" x14ac:dyDescent="0.3">
      <c r="A9" s="22">
        <v>6</v>
      </c>
      <c r="B9" s="16" t="s">
        <v>54</v>
      </c>
      <c r="C9" s="16" t="s">
        <v>45</v>
      </c>
      <c r="D9" s="16">
        <v>6</v>
      </c>
      <c r="E9" s="16" t="str">
        <f>IF(AND( OR(D9 &gt;= 4, D9="Adult"),D9&lt;&gt;"Subadult"),"Adult","Subadult")</f>
        <v>Adult</v>
      </c>
      <c r="F9" s="18" t="s">
        <v>47</v>
      </c>
      <c r="G9" s="16">
        <v>2015</v>
      </c>
      <c r="H9" s="20" t="s">
        <v>48</v>
      </c>
      <c r="I9" s="16" t="s">
        <v>55</v>
      </c>
      <c r="J9" s="18">
        <v>98.200352378555237</v>
      </c>
      <c r="K9" s="18">
        <v>0</v>
      </c>
      <c r="L9" s="18">
        <v>0</v>
      </c>
      <c r="M9" s="18">
        <v>0</v>
      </c>
      <c r="N9" s="18">
        <v>0</v>
      </c>
      <c r="O9" s="18">
        <v>0</v>
      </c>
      <c r="P9" s="18">
        <v>0</v>
      </c>
      <c r="Q9" s="18">
        <v>0</v>
      </c>
      <c r="R9" s="18">
        <v>0</v>
      </c>
      <c r="S9" s="18">
        <v>0</v>
      </c>
      <c r="T9" s="18">
        <v>0</v>
      </c>
      <c r="U9" s="18">
        <v>0</v>
      </c>
      <c r="V9" s="18">
        <v>0</v>
      </c>
      <c r="W9" s="18">
        <v>0</v>
      </c>
      <c r="X9" s="18">
        <v>0</v>
      </c>
      <c r="Y9" s="18">
        <v>0</v>
      </c>
      <c r="Z9" s="18">
        <v>1.7996476214447519</v>
      </c>
      <c r="AA9" s="18">
        <v>0</v>
      </c>
      <c r="AB9" s="18">
        <v>0</v>
      </c>
      <c r="AC9" s="18">
        <v>0</v>
      </c>
      <c r="AD9" s="18">
        <v>0</v>
      </c>
      <c r="AE9" s="18">
        <v>0</v>
      </c>
      <c r="AF9" s="18">
        <v>0</v>
      </c>
      <c r="AG9" s="18">
        <v>0</v>
      </c>
      <c r="AH9" s="18">
        <v>0</v>
      </c>
      <c r="AI9" s="18">
        <v>0</v>
      </c>
      <c r="AJ9" s="18">
        <v>0</v>
      </c>
      <c r="AK9">
        <v>5.3818333371544629</v>
      </c>
      <c r="AL9">
        <v>2.505853662793839</v>
      </c>
      <c r="AM9">
        <v>66.517019709383362</v>
      </c>
      <c r="AN9">
        <v>23.850473108778743</v>
      </c>
      <c r="AO9">
        <v>1.7448201818895654</v>
      </c>
      <c r="AP9">
        <v>1296.4190377324167</v>
      </c>
      <c r="AQ9">
        <v>6.9409851890647367</v>
      </c>
      <c r="AR9">
        <v>7.2715851935646896</v>
      </c>
      <c r="AS9">
        <v>85.787429617370563</v>
      </c>
      <c r="AT9">
        <v>28.692359060734614</v>
      </c>
      <c r="AU9">
        <v>7.7971737110032496E-2</v>
      </c>
      <c r="AV9">
        <v>12.752159582548714</v>
      </c>
      <c r="AW9">
        <v>7.4586918883318226E-2</v>
      </c>
    </row>
    <row r="10" spans="1:49" x14ac:dyDescent="0.3">
      <c r="A10" s="22">
        <v>7</v>
      </c>
      <c r="B10" s="16" t="s">
        <v>56</v>
      </c>
      <c r="C10" s="16" t="s">
        <v>45</v>
      </c>
      <c r="D10" s="16" t="s">
        <v>46</v>
      </c>
      <c r="E10" s="16" t="s">
        <v>46</v>
      </c>
      <c r="F10" s="18" t="s">
        <v>47</v>
      </c>
      <c r="G10" s="16">
        <v>2015</v>
      </c>
      <c r="H10" s="20" t="s">
        <v>48</v>
      </c>
      <c r="I10" s="16" t="s">
        <v>55</v>
      </c>
      <c r="J10" s="18">
        <v>5.2986421042636032</v>
      </c>
      <c r="K10" s="18">
        <v>0.68369575538885208</v>
      </c>
      <c r="L10" s="18">
        <v>0.51277181654163895</v>
      </c>
      <c r="M10" s="18">
        <v>0</v>
      </c>
      <c r="N10" s="18">
        <v>0</v>
      </c>
      <c r="O10" s="18">
        <v>0</v>
      </c>
      <c r="P10" s="18">
        <v>0</v>
      </c>
      <c r="Q10" s="18">
        <v>0</v>
      </c>
      <c r="R10" s="18">
        <v>0</v>
      </c>
      <c r="S10" s="18">
        <v>0</v>
      </c>
      <c r="T10" s="18">
        <v>69.635678789605294</v>
      </c>
      <c r="U10" s="18">
        <v>0</v>
      </c>
      <c r="V10" s="18">
        <v>0</v>
      </c>
      <c r="W10" s="18">
        <v>0</v>
      </c>
      <c r="X10" s="18">
        <v>0</v>
      </c>
      <c r="Y10" s="18">
        <v>0</v>
      </c>
      <c r="Z10" s="18">
        <v>1.5636375146393187</v>
      </c>
      <c r="AA10" s="18">
        <v>0</v>
      </c>
      <c r="AB10" s="18">
        <v>0</v>
      </c>
      <c r="AC10" s="18">
        <v>22.305574019561295</v>
      </c>
      <c r="AD10" s="18">
        <v>0</v>
      </c>
      <c r="AE10" s="18">
        <v>0</v>
      </c>
      <c r="AF10" s="18">
        <v>0</v>
      </c>
      <c r="AG10" s="18">
        <v>0</v>
      </c>
      <c r="AH10" s="18">
        <v>0</v>
      </c>
      <c r="AI10" s="18">
        <v>0</v>
      </c>
      <c r="AJ10" s="18">
        <v>0</v>
      </c>
      <c r="AK10">
        <v>49.640566588477562</v>
      </c>
      <c r="AL10">
        <v>14.442972389166703</v>
      </c>
      <c r="AM10">
        <v>17.839954272702656</v>
      </c>
      <c r="AN10">
        <v>13.785691311738344</v>
      </c>
      <c r="AO10">
        <v>6.1825847116990094</v>
      </c>
      <c r="AP10">
        <v>1671.6189300793844</v>
      </c>
      <c r="AQ10">
        <v>49.651882879785816</v>
      </c>
      <c r="AR10">
        <v>32.504095969686588</v>
      </c>
      <c r="AS10">
        <v>17.844021150527588</v>
      </c>
      <c r="AT10">
        <v>4.67220451877313</v>
      </c>
      <c r="AU10">
        <v>1.5376724393179009</v>
      </c>
      <c r="AV10">
        <v>2.0765353416769465</v>
      </c>
      <c r="AW10">
        <v>0.98617159329382686</v>
      </c>
    </row>
    <row r="11" spans="1:49" x14ac:dyDescent="0.3">
      <c r="A11" s="22">
        <v>8</v>
      </c>
      <c r="B11" s="16" t="s">
        <v>56</v>
      </c>
      <c r="C11" s="16" t="s">
        <v>45</v>
      </c>
      <c r="D11" s="16" t="s">
        <v>46</v>
      </c>
      <c r="E11" s="16" t="s">
        <v>46</v>
      </c>
      <c r="F11" s="18" t="s">
        <v>47</v>
      </c>
      <c r="G11" s="16">
        <v>2015</v>
      </c>
      <c r="H11" s="20" t="s">
        <v>48</v>
      </c>
      <c r="I11" s="16" t="s">
        <v>55</v>
      </c>
      <c r="J11" s="18">
        <v>40.462427745664741</v>
      </c>
      <c r="K11" s="18">
        <v>0</v>
      </c>
      <c r="L11" s="18">
        <v>0</v>
      </c>
      <c r="M11" s="18">
        <v>0</v>
      </c>
      <c r="N11" s="18">
        <v>0</v>
      </c>
      <c r="O11" s="18">
        <v>0</v>
      </c>
      <c r="P11" s="18">
        <v>0</v>
      </c>
      <c r="Q11" s="18">
        <v>0</v>
      </c>
      <c r="R11" s="18">
        <v>0</v>
      </c>
      <c r="S11" s="18">
        <v>12.363519588953118</v>
      </c>
      <c r="T11" s="18">
        <v>0</v>
      </c>
      <c r="U11" s="18">
        <v>0</v>
      </c>
      <c r="V11" s="18">
        <v>0</v>
      </c>
      <c r="W11" s="18">
        <v>0</v>
      </c>
      <c r="X11" s="18">
        <v>0</v>
      </c>
      <c r="Y11" s="18">
        <v>0</v>
      </c>
      <c r="Z11" s="18">
        <v>47.174052665382142</v>
      </c>
      <c r="AA11" s="18">
        <v>0</v>
      </c>
      <c r="AB11" s="18">
        <v>0</v>
      </c>
      <c r="AC11" s="18">
        <v>0</v>
      </c>
      <c r="AD11" s="18">
        <v>0</v>
      </c>
      <c r="AE11" s="18">
        <v>0</v>
      </c>
      <c r="AF11" s="18">
        <v>0</v>
      </c>
      <c r="AG11" s="18">
        <v>0</v>
      </c>
      <c r="AH11" s="18">
        <v>0</v>
      </c>
      <c r="AI11" s="18">
        <v>0</v>
      </c>
      <c r="AJ11" s="18">
        <v>0</v>
      </c>
      <c r="AK11">
        <v>17.366136195996667</v>
      </c>
      <c r="AL11">
        <v>4.7468067153060218</v>
      </c>
      <c r="AM11">
        <v>34.935489534173286</v>
      </c>
      <c r="AN11">
        <v>40.673738703999952</v>
      </c>
      <c r="AO11">
        <v>5.5665250611856081</v>
      </c>
      <c r="AP11">
        <v>1053.0580508382541</v>
      </c>
      <c r="AQ11">
        <v>27.573199498919436</v>
      </c>
      <c r="AR11">
        <v>16.957742119502679</v>
      </c>
      <c r="AS11">
        <v>55.469058381577888</v>
      </c>
      <c r="AT11">
        <v>11.018275836158228</v>
      </c>
      <c r="AU11">
        <v>0.43762931678190214</v>
      </c>
      <c r="AV11">
        <v>4.8970114827369899</v>
      </c>
      <c r="AW11">
        <v>0.38070437059425344</v>
      </c>
    </row>
    <row r="12" spans="1:49" x14ac:dyDescent="0.3">
      <c r="A12" s="22">
        <v>9</v>
      </c>
      <c r="B12" s="16" t="s">
        <v>52</v>
      </c>
      <c r="C12" s="16" t="s">
        <v>45</v>
      </c>
      <c r="D12" s="16">
        <v>4</v>
      </c>
      <c r="E12" s="16" t="str">
        <f>IF(AND( OR(D12 &gt;= 4, D12="Adult"),D12&lt;&gt;"Subadult"),"Adult","Subadult")</f>
        <v>Adult</v>
      </c>
      <c r="F12" s="18" t="s">
        <v>47</v>
      </c>
      <c r="G12" s="16">
        <v>2015</v>
      </c>
      <c r="H12" s="20" t="s">
        <v>48</v>
      </c>
      <c r="I12" s="16" t="s">
        <v>53</v>
      </c>
      <c r="J12" s="18">
        <v>100</v>
      </c>
      <c r="K12" s="18">
        <v>0</v>
      </c>
      <c r="L12" s="18">
        <v>0</v>
      </c>
      <c r="M12" s="18">
        <v>0</v>
      </c>
      <c r="N12" s="18">
        <v>0</v>
      </c>
      <c r="O12" s="18">
        <v>0</v>
      </c>
      <c r="P12" s="18">
        <v>0</v>
      </c>
      <c r="Q12" s="18">
        <v>0</v>
      </c>
      <c r="R12" s="18">
        <v>0</v>
      </c>
      <c r="S12" s="18">
        <v>0</v>
      </c>
      <c r="T12" s="18">
        <v>0</v>
      </c>
      <c r="U12" s="18">
        <v>0</v>
      </c>
      <c r="V12" s="18">
        <v>0</v>
      </c>
      <c r="W12" s="18">
        <v>0</v>
      </c>
      <c r="X12" s="18">
        <v>0</v>
      </c>
      <c r="Y12" s="18">
        <v>0</v>
      </c>
      <c r="Z12" s="18">
        <v>0</v>
      </c>
      <c r="AA12" s="18">
        <v>0</v>
      </c>
      <c r="AB12" s="18">
        <v>0</v>
      </c>
      <c r="AC12" s="18">
        <v>0</v>
      </c>
      <c r="AD12" s="18">
        <v>0</v>
      </c>
      <c r="AE12" s="18">
        <v>0</v>
      </c>
      <c r="AF12" s="18">
        <v>0</v>
      </c>
      <c r="AG12" s="18">
        <v>0</v>
      </c>
      <c r="AH12" s="18">
        <v>0</v>
      </c>
      <c r="AI12" s="18">
        <v>0</v>
      </c>
      <c r="AJ12" s="18">
        <v>0</v>
      </c>
      <c r="AK12">
        <v>5.1773020899303344</v>
      </c>
      <c r="AL12">
        <v>2.4949651678277389</v>
      </c>
      <c r="AM12">
        <v>67.522846738442041</v>
      </c>
      <c r="AN12">
        <v>23.19989867004433</v>
      </c>
      <c r="AO12">
        <v>1.6049873337555414</v>
      </c>
      <c r="AP12">
        <v>1309.4070780240656</v>
      </c>
      <c r="AQ12">
        <v>6.6109686129284997</v>
      </c>
      <c r="AR12">
        <v>7.1681749082430466</v>
      </c>
      <c r="AS12">
        <v>86.220856478828452</v>
      </c>
      <c r="AT12">
        <v>29.138743003642546</v>
      </c>
      <c r="AU12">
        <v>7.3942643292838034E-2</v>
      </c>
      <c r="AV12">
        <v>12.950552446063355</v>
      </c>
      <c r="AW12">
        <v>7.0789561844022963E-2</v>
      </c>
    </row>
    <row r="13" spans="1:49" x14ac:dyDescent="0.3">
      <c r="A13" s="22">
        <v>10</v>
      </c>
      <c r="B13" s="16" t="s">
        <v>54</v>
      </c>
      <c r="C13" s="16" t="s">
        <v>45</v>
      </c>
      <c r="D13" s="16">
        <v>6</v>
      </c>
      <c r="E13" s="16" t="str">
        <f>IF(AND( OR(D13 &gt;= 4, D13="Adult"),D13&lt;&gt;"Subadult"),"Adult","Subadult")</f>
        <v>Adult</v>
      </c>
      <c r="F13" s="18" t="s">
        <v>47</v>
      </c>
      <c r="G13" s="16">
        <v>2015</v>
      </c>
      <c r="H13" s="20" t="s">
        <v>48</v>
      </c>
      <c r="I13" s="16" t="s">
        <v>55</v>
      </c>
      <c r="J13" s="18">
        <v>4.1661795992799195</v>
      </c>
      <c r="K13" s="18">
        <v>2.0830897996399598</v>
      </c>
      <c r="L13" s="18">
        <v>0</v>
      </c>
      <c r="M13" s="18">
        <v>0</v>
      </c>
      <c r="N13" s="18">
        <v>0</v>
      </c>
      <c r="O13" s="18">
        <v>0</v>
      </c>
      <c r="P13" s="18">
        <v>0</v>
      </c>
      <c r="Q13" s="18">
        <v>0</v>
      </c>
      <c r="R13" s="18">
        <v>0</v>
      </c>
      <c r="S13" s="18">
        <v>0</v>
      </c>
      <c r="T13" s="18">
        <v>0</v>
      </c>
      <c r="U13" s="18">
        <v>0</v>
      </c>
      <c r="V13" s="18">
        <v>0</v>
      </c>
      <c r="W13" s="18">
        <v>93.750730601080107</v>
      </c>
      <c r="X13" s="18">
        <v>0</v>
      </c>
      <c r="Y13" s="18">
        <v>0</v>
      </c>
      <c r="Z13" s="18">
        <v>0</v>
      </c>
      <c r="AA13" s="18">
        <v>0</v>
      </c>
      <c r="AB13" s="18">
        <v>0</v>
      </c>
      <c r="AC13" s="18">
        <v>0</v>
      </c>
      <c r="AD13" s="18">
        <v>0</v>
      </c>
      <c r="AE13" s="18">
        <v>0</v>
      </c>
      <c r="AF13" s="18">
        <v>0</v>
      </c>
      <c r="AG13" s="18">
        <v>0</v>
      </c>
      <c r="AH13" s="18">
        <v>0</v>
      </c>
      <c r="AI13" s="18">
        <v>0</v>
      </c>
      <c r="AJ13" s="18">
        <v>0</v>
      </c>
      <c r="AK13">
        <v>67.277042113582297</v>
      </c>
      <c r="AL13">
        <v>19.958881956586374</v>
      </c>
      <c r="AM13">
        <v>5.2598406211372488</v>
      </c>
      <c r="AN13">
        <v>12.512412489888924</v>
      </c>
      <c r="AO13">
        <v>6.0544090297325965</v>
      </c>
      <c r="AP13">
        <v>1963.66981853129</v>
      </c>
      <c r="AQ13">
        <v>57.284179525681886</v>
      </c>
      <c r="AR13">
        <v>38.237239892416</v>
      </c>
      <c r="AS13">
        <v>4.4785805819021123</v>
      </c>
      <c r="AT13">
        <v>3.6343159347551817</v>
      </c>
      <c r="AU13">
        <v>2.667741869408164</v>
      </c>
      <c r="AV13">
        <v>1.6152515265578589</v>
      </c>
      <c r="AW13">
        <v>1.3410530077520728</v>
      </c>
    </row>
    <row r="14" spans="1:49" x14ac:dyDescent="0.3">
      <c r="A14" s="22">
        <v>11</v>
      </c>
      <c r="B14" s="16" t="s">
        <v>44</v>
      </c>
      <c r="C14" s="16" t="s">
        <v>45</v>
      </c>
      <c r="D14" s="16" t="s">
        <v>46</v>
      </c>
      <c r="E14" s="16" t="s">
        <v>46</v>
      </c>
      <c r="F14" s="18" t="s">
        <v>47</v>
      </c>
      <c r="G14" s="16">
        <v>2015</v>
      </c>
      <c r="H14" s="20" t="s">
        <v>48</v>
      </c>
      <c r="I14" s="16" t="s">
        <v>49</v>
      </c>
      <c r="J14" s="18">
        <v>100</v>
      </c>
      <c r="K14" s="18">
        <v>0</v>
      </c>
      <c r="L14" s="18">
        <v>0</v>
      </c>
      <c r="M14" s="18">
        <v>0</v>
      </c>
      <c r="N14" s="18">
        <v>0</v>
      </c>
      <c r="O14" s="18">
        <v>0</v>
      </c>
      <c r="P14" s="18">
        <v>0</v>
      </c>
      <c r="Q14" s="18">
        <v>0</v>
      </c>
      <c r="R14" s="18">
        <v>0</v>
      </c>
      <c r="S14" s="18">
        <v>0</v>
      </c>
      <c r="T14" s="18">
        <v>0</v>
      </c>
      <c r="U14" s="18">
        <v>0</v>
      </c>
      <c r="V14" s="18">
        <v>0</v>
      </c>
      <c r="W14" s="18">
        <v>0</v>
      </c>
      <c r="X14" s="18">
        <v>0</v>
      </c>
      <c r="Y14" s="18">
        <v>0</v>
      </c>
      <c r="Z14" s="18">
        <v>0</v>
      </c>
      <c r="AA14" s="18">
        <v>0</v>
      </c>
      <c r="AB14" s="18">
        <v>0</v>
      </c>
      <c r="AC14" s="18">
        <v>0</v>
      </c>
      <c r="AD14" s="18">
        <v>0</v>
      </c>
      <c r="AE14" s="18">
        <v>0</v>
      </c>
      <c r="AF14" s="18">
        <v>0</v>
      </c>
      <c r="AG14" s="18">
        <v>0</v>
      </c>
      <c r="AH14" s="18">
        <v>0</v>
      </c>
      <c r="AI14" s="18">
        <v>0</v>
      </c>
      <c r="AJ14" s="18">
        <v>0</v>
      </c>
      <c r="AK14">
        <v>5.1773020899303344</v>
      </c>
      <c r="AL14">
        <v>2.4949651678277389</v>
      </c>
      <c r="AM14">
        <v>67.522846738442041</v>
      </c>
      <c r="AN14">
        <v>23.19989867004433</v>
      </c>
      <c r="AO14">
        <v>1.6049873337555414</v>
      </c>
      <c r="AP14">
        <v>1309.4070780240656</v>
      </c>
      <c r="AQ14">
        <v>6.6109686129284997</v>
      </c>
      <c r="AR14">
        <v>7.1681749082430466</v>
      </c>
      <c r="AS14">
        <v>86.220856478828452</v>
      </c>
      <c r="AT14">
        <v>29.138743003642546</v>
      </c>
      <c r="AU14">
        <v>7.3942643292838034E-2</v>
      </c>
      <c r="AV14">
        <v>12.950552446063355</v>
      </c>
      <c r="AW14">
        <v>7.0789561844022963E-2</v>
      </c>
    </row>
    <row r="15" spans="1:49" x14ac:dyDescent="0.3">
      <c r="A15" s="22">
        <v>12</v>
      </c>
      <c r="B15" s="16" t="s">
        <v>50</v>
      </c>
      <c r="C15" s="16" t="s">
        <v>45</v>
      </c>
      <c r="D15" s="16">
        <v>15</v>
      </c>
      <c r="E15" s="16" t="str">
        <f>IF(AND( OR(D15 &gt;= 4, D15="Adult"),D15&lt;&gt;"Subadult"),"Adult","Subadult")</f>
        <v>Adult</v>
      </c>
      <c r="F15" s="18" t="s">
        <v>47</v>
      </c>
      <c r="G15" s="16">
        <v>2015</v>
      </c>
      <c r="H15" s="20" t="s">
        <v>48</v>
      </c>
      <c r="I15" s="16" t="s">
        <v>51</v>
      </c>
      <c r="J15" s="18">
        <v>0</v>
      </c>
      <c r="K15" s="18">
        <v>0</v>
      </c>
      <c r="L15" s="18">
        <v>0</v>
      </c>
      <c r="M15" s="18">
        <v>0</v>
      </c>
      <c r="N15" s="18">
        <v>0</v>
      </c>
      <c r="O15" s="18">
        <v>0</v>
      </c>
      <c r="P15" s="18">
        <v>0</v>
      </c>
      <c r="Q15" s="18">
        <v>0</v>
      </c>
      <c r="R15" s="18">
        <v>0</v>
      </c>
      <c r="S15" s="18">
        <v>0</v>
      </c>
      <c r="T15" s="18">
        <v>0</v>
      </c>
      <c r="U15" s="18">
        <v>0</v>
      </c>
      <c r="V15" s="18">
        <v>0</v>
      </c>
      <c r="W15" s="18">
        <v>0</v>
      </c>
      <c r="X15" s="18">
        <v>0</v>
      </c>
      <c r="Y15" s="18">
        <v>0</v>
      </c>
      <c r="Z15" s="18">
        <v>100</v>
      </c>
      <c r="AA15" s="18">
        <v>0</v>
      </c>
      <c r="AB15" s="18">
        <v>0</v>
      </c>
      <c r="AC15" s="18">
        <v>0</v>
      </c>
      <c r="AD15" s="18">
        <v>0</v>
      </c>
      <c r="AE15" s="18">
        <v>0</v>
      </c>
      <c r="AF15" s="18">
        <v>0</v>
      </c>
      <c r="AG15" s="18">
        <v>0</v>
      </c>
      <c r="AH15" s="18">
        <v>0</v>
      </c>
      <c r="AI15" s="18">
        <v>0</v>
      </c>
      <c r="AJ15" s="18">
        <v>0</v>
      </c>
      <c r="AK15">
        <v>16.542374051069704</v>
      </c>
      <c r="AL15">
        <v>3.1</v>
      </c>
      <c r="AM15">
        <v>11.632625948930311</v>
      </c>
      <c r="AN15">
        <v>59.349999999999994</v>
      </c>
      <c r="AO15">
        <v>9.375</v>
      </c>
      <c r="AP15">
        <v>587.7080000000002</v>
      </c>
      <c r="AQ15">
        <v>47.062230586258032</v>
      </c>
      <c r="AR15">
        <v>19.843527738264573</v>
      </c>
      <c r="AS15">
        <v>33.094241675477399</v>
      </c>
      <c r="AT15">
        <v>9.0887096774193594</v>
      </c>
      <c r="AU15">
        <v>1.122839479425648</v>
      </c>
      <c r="AV15">
        <v>4.0394265232974931</v>
      </c>
      <c r="AW15">
        <v>0.88901045713575666</v>
      </c>
    </row>
    <row r="16" spans="1:49" x14ac:dyDescent="0.3">
      <c r="A16" s="22">
        <v>13</v>
      </c>
      <c r="B16" s="16" t="s">
        <v>52</v>
      </c>
      <c r="C16" s="16" t="s">
        <v>45</v>
      </c>
      <c r="D16" s="16">
        <v>4</v>
      </c>
      <c r="E16" s="16" t="str">
        <f>IF(AND( OR(D16 &gt;= 4, D16="Adult"),D16&lt;&gt;"Subadult"),"Adult","Subadult")</f>
        <v>Adult</v>
      </c>
      <c r="F16" s="18" t="s">
        <v>47</v>
      </c>
      <c r="G16" s="16">
        <v>2015</v>
      </c>
      <c r="H16" s="20" t="s">
        <v>48</v>
      </c>
      <c r="I16" s="16" t="s">
        <v>53</v>
      </c>
      <c r="J16" s="18">
        <v>0.18308187828445505</v>
      </c>
      <c r="K16" s="18">
        <v>0</v>
      </c>
      <c r="L16" s="18">
        <v>0</v>
      </c>
      <c r="M16" s="18">
        <v>0</v>
      </c>
      <c r="N16" s="18">
        <v>0</v>
      </c>
      <c r="O16" s="18">
        <v>0</v>
      </c>
      <c r="P16" s="18">
        <v>0</v>
      </c>
      <c r="Q16" s="18">
        <v>0</v>
      </c>
      <c r="R16" s="18">
        <v>0</v>
      </c>
      <c r="S16" s="18">
        <v>0</v>
      </c>
      <c r="T16" s="18">
        <v>0</v>
      </c>
      <c r="U16" s="18">
        <v>0</v>
      </c>
      <c r="V16" s="18">
        <v>0</v>
      </c>
      <c r="W16" s="18">
        <v>0</v>
      </c>
      <c r="X16" s="18">
        <v>0</v>
      </c>
      <c r="Y16" s="18">
        <v>0</v>
      </c>
      <c r="Z16" s="18">
        <v>0</v>
      </c>
      <c r="AA16" s="18">
        <v>99.816918121715545</v>
      </c>
      <c r="AB16" s="18">
        <v>0</v>
      </c>
      <c r="AC16" s="18">
        <v>0</v>
      </c>
      <c r="AD16" s="18">
        <v>0</v>
      </c>
      <c r="AE16" s="18">
        <v>0</v>
      </c>
      <c r="AF16" s="18">
        <v>0</v>
      </c>
      <c r="AG16" s="18">
        <v>0</v>
      </c>
      <c r="AH16" s="18">
        <v>0</v>
      </c>
      <c r="AI16" s="18">
        <v>0</v>
      </c>
      <c r="AJ16" s="18">
        <v>0</v>
      </c>
      <c r="AK16">
        <v>12.639803168245749</v>
      </c>
      <c r="AL16">
        <v>5.6382426154642848</v>
      </c>
      <c r="AM16">
        <v>54.090199998917363</v>
      </c>
      <c r="AN16">
        <v>24.647190878564192</v>
      </c>
      <c r="AO16">
        <v>2.9845633388083983</v>
      </c>
      <c r="AP16">
        <v>1327.8363401487336</v>
      </c>
      <c r="AQ16">
        <v>15.915930494069515</v>
      </c>
      <c r="AR16">
        <v>15.974158921573681</v>
      </c>
      <c r="AS16">
        <v>68.109910584356797</v>
      </c>
      <c r="AT16">
        <v>11.835248625899755</v>
      </c>
      <c r="AU16">
        <v>0.2116211743515691</v>
      </c>
      <c r="AV16">
        <v>5.2601105003998905</v>
      </c>
      <c r="AW16">
        <v>0.18928592047922896</v>
      </c>
    </row>
    <row r="17" spans="1:49" x14ac:dyDescent="0.3">
      <c r="A17" s="22">
        <v>14</v>
      </c>
      <c r="B17" s="16" t="s">
        <v>57</v>
      </c>
      <c r="C17" s="16" t="s">
        <v>45</v>
      </c>
      <c r="D17" s="16">
        <v>7</v>
      </c>
      <c r="E17" s="16" t="str">
        <f>IF(AND( OR(D17 &gt;= 4, D17="Adult"),D17&lt;&gt;"Subadult"),"Adult","Subadult")</f>
        <v>Adult</v>
      </c>
      <c r="F17" s="18" t="s">
        <v>47</v>
      </c>
      <c r="G17" s="16">
        <v>2015</v>
      </c>
      <c r="H17" s="20" t="s">
        <v>48</v>
      </c>
      <c r="I17" s="16" t="s">
        <v>55</v>
      </c>
      <c r="J17" s="18">
        <v>5.1789690015413603</v>
      </c>
      <c r="K17" s="18">
        <v>1.6646686076382946</v>
      </c>
      <c r="L17" s="18">
        <v>0</v>
      </c>
      <c r="M17" s="18">
        <v>0</v>
      </c>
      <c r="N17" s="18">
        <v>0</v>
      </c>
      <c r="O17" s="18">
        <v>0</v>
      </c>
      <c r="P17" s="18">
        <v>0</v>
      </c>
      <c r="Q17" s="18">
        <v>0</v>
      </c>
      <c r="R17" s="18">
        <v>0</v>
      </c>
      <c r="S17" s="18">
        <v>0</v>
      </c>
      <c r="T17" s="18">
        <v>0</v>
      </c>
      <c r="U17" s="18">
        <v>0</v>
      </c>
      <c r="V17" s="18">
        <v>0</v>
      </c>
      <c r="W17" s="18">
        <v>0</v>
      </c>
      <c r="X17" s="18">
        <v>0</v>
      </c>
      <c r="Y17" s="18">
        <v>0</v>
      </c>
      <c r="Z17" s="18">
        <v>0</v>
      </c>
      <c r="AA17" s="18">
        <v>92.759034081178285</v>
      </c>
      <c r="AB17" s="18">
        <v>0</v>
      </c>
      <c r="AC17" s="18">
        <v>0.39732830964206201</v>
      </c>
      <c r="AD17" s="18">
        <v>0</v>
      </c>
      <c r="AE17" s="18">
        <v>0</v>
      </c>
      <c r="AF17" s="18">
        <v>0</v>
      </c>
      <c r="AG17" s="18">
        <v>0</v>
      </c>
      <c r="AH17" s="18">
        <v>0</v>
      </c>
      <c r="AI17" s="18">
        <v>0</v>
      </c>
      <c r="AJ17" s="18">
        <v>0</v>
      </c>
      <c r="AK17">
        <v>12.132063976968272</v>
      </c>
      <c r="AL17">
        <v>5.4409073765660221</v>
      </c>
      <c r="AM17">
        <v>54.871231393671792</v>
      </c>
      <c r="AN17">
        <v>24.619895693642817</v>
      </c>
      <c r="AO17">
        <v>2.9359015591510915</v>
      </c>
      <c r="AP17">
        <v>1324.9820341035156</v>
      </c>
      <c r="AQ17">
        <v>15.309498881783462</v>
      </c>
      <c r="AR17">
        <v>15.448280070069414</v>
      </c>
      <c r="AS17">
        <v>69.242221048147115</v>
      </c>
      <c r="AT17">
        <v>12.314728175528797</v>
      </c>
      <c r="AU17">
        <v>0.20115459713982276</v>
      </c>
      <c r="AV17">
        <v>5.4732125224572439</v>
      </c>
      <c r="AW17">
        <v>0.18076996451365265</v>
      </c>
    </row>
    <row r="18" spans="1:49" x14ac:dyDescent="0.3">
      <c r="A18" s="22">
        <v>15</v>
      </c>
      <c r="B18" s="16" t="s">
        <v>44</v>
      </c>
      <c r="C18" s="16" t="s">
        <v>45</v>
      </c>
      <c r="D18" s="16" t="s">
        <v>46</v>
      </c>
      <c r="E18" s="16" t="s">
        <v>46</v>
      </c>
      <c r="F18" s="18" t="s">
        <v>47</v>
      </c>
      <c r="G18" s="16">
        <v>2015</v>
      </c>
      <c r="H18" s="20" t="s">
        <v>48</v>
      </c>
      <c r="I18" s="16" t="s">
        <v>49</v>
      </c>
      <c r="J18" s="18">
        <v>0.36622583926754837</v>
      </c>
      <c r="K18" s="18">
        <v>0</v>
      </c>
      <c r="L18" s="18">
        <v>0</v>
      </c>
      <c r="M18" s="18">
        <v>0</v>
      </c>
      <c r="N18" s="18">
        <v>0</v>
      </c>
      <c r="O18" s="18">
        <v>0</v>
      </c>
      <c r="P18" s="18">
        <v>0</v>
      </c>
      <c r="Q18" s="18">
        <v>0</v>
      </c>
      <c r="R18" s="18">
        <v>0</v>
      </c>
      <c r="S18" s="18">
        <v>0</v>
      </c>
      <c r="T18" s="18">
        <v>0</v>
      </c>
      <c r="U18" s="18">
        <v>0</v>
      </c>
      <c r="V18" s="18">
        <v>0</v>
      </c>
      <c r="W18" s="18">
        <v>0</v>
      </c>
      <c r="X18" s="18">
        <v>0</v>
      </c>
      <c r="Y18" s="18">
        <v>0</v>
      </c>
      <c r="Z18" s="18">
        <v>0</v>
      </c>
      <c r="AA18" s="18">
        <v>99.633774160732443</v>
      </c>
      <c r="AB18" s="18">
        <v>0</v>
      </c>
      <c r="AC18" s="18">
        <v>0</v>
      </c>
      <c r="AD18" s="18">
        <v>0</v>
      </c>
      <c r="AE18" s="18">
        <v>0</v>
      </c>
      <c r="AF18" s="18">
        <v>0</v>
      </c>
      <c r="AG18" s="18">
        <v>0</v>
      </c>
      <c r="AH18" s="18">
        <v>0</v>
      </c>
      <c r="AI18" s="18">
        <v>0</v>
      </c>
      <c r="AJ18" s="18">
        <v>0</v>
      </c>
      <c r="AK18">
        <v>12.626110980267585</v>
      </c>
      <c r="AL18">
        <v>5.6324753337943871</v>
      </c>
      <c r="AM18">
        <v>54.114846202954269</v>
      </c>
      <c r="AN18">
        <v>24.64453538856554</v>
      </c>
      <c r="AO18">
        <v>2.9820320944181984</v>
      </c>
      <c r="AP18">
        <v>1327.8025261608143</v>
      </c>
      <c r="AQ18">
        <v>15.899094287798182</v>
      </c>
      <c r="AR18">
        <v>15.958225555573444</v>
      </c>
      <c r="AS18">
        <v>68.142680156628359</v>
      </c>
      <c r="AT18">
        <v>11.849311932674009</v>
      </c>
      <c r="AU18">
        <v>0.21132513819053245</v>
      </c>
      <c r="AV18">
        <v>5.2663608589662259</v>
      </c>
      <c r="AW18">
        <v>0.18904783668092479</v>
      </c>
    </row>
    <row r="19" spans="1:49" x14ac:dyDescent="0.3">
      <c r="A19" s="22">
        <v>16</v>
      </c>
      <c r="B19" s="16" t="s">
        <v>54</v>
      </c>
      <c r="C19" s="16" t="s">
        <v>45</v>
      </c>
      <c r="D19" s="16">
        <v>6</v>
      </c>
      <c r="E19" s="16" t="str">
        <f>IF(AND( OR(D19 &gt;= 4, D19="Adult"),D19&lt;&gt;"Subadult"),"Adult","Subadult")</f>
        <v>Adult</v>
      </c>
      <c r="F19" s="18" t="s">
        <v>47</v>
      </c>
      <c r="G19" s="16">
        <v>2015</v>
      </c>
      <c r="H19" s="20" t="s">
        <v>48</v>
      </c>
      <c r="I19" s="16" t="s">
        <v>55</v>
      </c>
      <c r="J19" s="18">
        <v>17.674418604651166</v>
      </c>
      <c r="K19" s="18">
        <v>0</v>
      </c>
      <c r="L19" s="18">
        <v>0</v>
      </c>
      <c r="M19" s="18">
        <v>0</v>
      </c>
      <c r="N19" s="18">
        <v>0</v>
      </c>
      <c r="O19" s="18">
        <v>0</v>
      </c>
      <c r="P19" s="18">
        <v>0</v>
      </c>
      <c r="Q19" s="18">
        <v>0</v>
      </c>
      <c r="R19" s="18">
        <v>0</v>
      </c>
      <c r="S19" s="18">
        <v>0</v>
      </c>
      <c r="T19" s="18">
        <v>0</v>
      </c>
      <c r="U19" s="18">
        <v>0</v>
      </c>
      <c r="V19" s="18">
        <v>0</v>
      </c>
      <c r="W19" s="18">
        <v>0</v>
      </c>
      <c r="X19" s="18">
        <v>0</v>
      </c>
      <c r="Y19" s="18">
        <v>0</v>
      </c>
      <c r="Z19" s="18">
        <v>0</v>
      </c>
      <c r="AA19" s="18">
        <v>82.325581395348834</v>
      </c>
      <c r="AB19" s="18">
        <v>0</v>
      </c>
      <c r="AC19" s="18">
        <v>0</v>
      </c>
      <c r="AD19" s="18">
        <v>0</v>
      </c>
      <c r="AE19" s="18">
        <v>0</v>
      </c>
      <c r="AF19" s="18">
        <v>0</v>
      </c>
      <c r="AG19" s="18">
        <v>0</v>
      </c>
      <c r="AH19" s="18">
        <v>0</v>
      </c>
      <c r="AI19" s="18">
        <v>0</v>
      </c>
      <c r="AJ19" s="18">
        <v>0</v>
      </c>
      <c r="AK19">
        <v>11.332117841570724</v>
      </c>
      <c r="AL19">
        <v>5.0874329401549021</v>
      </c>
      <c r="AM19">
        <v>56.444058960590141</v>
      </c>
      <c r="AN19">
        <v>24.393575801711201</v>
      </c>
      <c r="AO19">
        <v>2.7428144559730185</v>
      </c>
      <c r="AP19">
        <v>1324.6069033407571</v>
      </c>
      <c r="AQ19">
        <v>14.304093526403758</v>
      </c>
      <c r="AR19">
        <v>14.448756587779329</v>
      </c>
      <c r="AS19">
        <v>71.24714988581691</v>
      </c>
      <c r="AT19">
        <v>13.322274239175959</v>
      </c>
      <c r="AU19">
        <v>0.18416777314371457</v>
      </c>
      <c r="AV19">
        <v>5.9210107729670938</v>
      </c>
      <c r="AW19">
        <v>0.16691688220616455</v>
      </c>
    </row>
    <row r="20" spans="1:49" x14ac:dyDescent="0.3">
      <c r="A20" s="22">
        <v>17</v>
      </c>
      <c r="B20" s="16" t="s">
        <v>52</v>
      </c>
      <c r="C20" s="16" t="s">
        <v>45</v>
      </c>
      <c r="D20" s="16">
        <v>4</v>
      </c>
      <c r="E20" s="16" t="str">
        <f>IF(AND( OR(D20 &gt;= 4, D20="Adult"),D20&lt;&gt;"Subadult"),"Adult","Subadult")</f>
        <v>Adult</v>
      </c>
      <c r="F20" s="18" t="s">
        <v>47</v>
      </c>
      <c r="G20" s="16">
        <v>2015</v>
      </c>
      <c r="H20" s="20" t="s">
        <v>48</v>
      </c>
      <c r="I20" s="16" t="s">
        <v>53</v>
      </c>
      <c r="J20" s="18">
        <v>2.5688073394495414</v>
      </c>
      <c r="K20" s="18">
        <v>0</v>
      </c>
      <c r="L20" s="18">
        <v>0</v>
      </c>
      <c r="M20" s="18">
        <v>0</v>
      </c>
      <c r="N20" s="18">
        <v>0</v>
      </c>
      <c r="O20" s="18">
        <v>0</v>
      </c>
      <c r="P20" s="18">
        <v>0</v>
      </c>
      <c r="Q20" s="18">
        <v>0</v>
      </c>
      <c r="R20" s="18">
        <v>0</v>
      </c>
      <c r="S20" s="18">
        <v>0</v>
      </c>
      <c r="T20" s="18">
        <v>0</v>
      </c>
      <c r="U20" s="18">
        <v>0</v>
      </c>
      <c r="V20" s="18">
        <v>0</v>
      </c>
      <c r="W20" s="18">
        <v>0</v>
      </c>
      <c r="X20" s="18">
        <v>0</v>
      </c>
      <c r="Y20" s="18">
        <v>0</v>
      </c>
      <c r="Z20" s="18">
        <v>0</v>
      </c>
      <c r="AA20" s="18">
        <v>97.431192660550465</v>
      </c>
      <c r="AB20" s="18">
        <v>0</v>
      </c>
      <c r="AC20" s="18">
        <v>0</v>
      </c>
      <c r="AD20" s="18">
        <v>0</v>
      </c>
      <c r="AE20" s="18">
        <v>0</v>
      </c>
      <c r="AF20" s="18">
        <v>0</v>
      </c>
      <c r="AG20" s="18">
        <v>0</v>
      </c>
      <c r="AH20" s="18">
        <v>0</v>
      </c>
      <c r="AI20" s="18">
        <v>0</v>
      </c>
      <c r="AJ20" s="18">
        <v>0</v>
      </c>
      <c r="AK20">
        <v>12.461441832697403</v>
      </c>
      <c r="AL20">
        <v>5.5631151002149331</v>
      </c>
      <c r="AM20">
        <v>54.411253863736583</v>
      </c>
      <c r="AN20">
        <v>24.612599128622556</v>
      </c>
      <c r="AO20">
        <v>2.9515900747285193</v>
      </c>
      <c r="AP20">
        <v>1327.395862114462</v>
      </c>
      <c r="AQ20">
        <v>15.696546402578281</v>
      </c>
      <c r="AR20">
        <v>15.766539285176639</v>
      </c>
      <c r="AS20">
        <v>68.536914312245074</v>
      </c>
      <c r="AT20">
        <v>12.020728403381469</v>
      </c>
      <c r="AU20">
        <v>0.20777945725760844</v>
      </c>
      <c r="AV20">
        <v>5.3425459570584293</v>
      </c>
      <c r="AW20">
        <v>0.18619102459947545</v>
      </c>
    </row>
    <row r="21" spans="1:49" x14ac:dyDescent="0.3">
      <c r="A21" s="22">
        <v>18</v>
      </c>
      <c r="B21" s="16" t="s">
        <v>44</v>
      </c>
      <c r="C21" s="16" t="s">
        <v>45</v>
      </c>
      <c r="D21" s="16" t="s">
        <v>46</v>
      </c>
      <c r="E21" s="16" t="s">
        <v>46</v>
      </c>
      <c r="F21" s="18" t="s">
        <v>47</v>
      </c>
      <c r="G21" s="16">
        <v>2015</v>
      </c>
      <c r="H21" s="20" t="s">
        <v>48</v>
      </c>
      <c r="I21" s="16" t="s">
        <v>49</v>
      </c>
      <c r="J21" s="18">
        <v>0.18308187828445505</v>
      </c>
      <c r="K21" s="18">
        <v>0</v>
      </c>
      <c r="L21" s="18">
        <v>0</v>
      </c>
      <c r="M21" s="18">
        <v>0</v>
      </c>
      <c r="N21" s="18">
        <v>0</v>
      </c>
      <c r="O21" s="18">
        <v>0</v>
      </c>
      <c r="P21" s="18">
        <v>0</v>
      </c>
      <c r="Q21" s="18">
        <v>0</v>
      </c>
      <c r="R21" s="18">
        <v>0</v>
      </c>
      <c r="S21" s="18">
        <v>0</v>
      </c>
      <c r="T21" s="18">
        <v>0</v>
      </c>
      <c r="U21" s="18">
        <v>0</v>
      </c>
      <c r="V21" s="18">
        <v>0</v>
      </c>
      <c r="W21" s="18">
        <v>0</v>
      </c>
      <c r="X21" s="18">
        <v>0</v>
      </c>
      <c r="Y21" s="18">
        <v>0</v>
      </c>
      <c r="Z21" s="18">
        <v>0</v>
      </c>
      <c r="AA21" s="18">
        <v>99.816918121715545</v>
      </c>
      <c r="AB21" s="18">
        <v>0</v>
      </c>
      <c r="AC21" s="18">
        <v>0</v>
      </c>
      <c r="AD21" s="18">
        <v>0</v>
      </c>
      <c r="AE21" s="18">
        <v>0</v>
      </c>
      <c r="AF21" s="18">
        <v>0</v>
      </c>
      <c r="AG21" s="18">
        <v>0</v>
      </c>
      <c r="AH21" s="18">
        <v>0</v>
      </c>
      <c r="AI21" s="18">
        <v>0</v>
      </c>
      <c r="AJ21" s="18">
        <v>0</v>
      </c>
      <c r="AK21">
        <v>12.639803168245749</v>
      </c>
      <c r="AL21">
        <v>5.6382426154642848</v>
      </c>
      <c r="AM21">
        <v>54.090199998917363</v>
      </c>
      <c r="AN21">
        <v>24.647190878564192</v>
      </c>
      <c r="AO21">
        <v>2.9845633388083983</v>
      </c>
      <c r="AP21">
        <v>1327.8363401487336</v>
      </c>
      <c r="AQ21">
        <v>15.915930494069515</v>
      </c>
      <c r="AR21">
        <v>15.974158921573681</v>
      </c>
      <c r="AS21">
        <v>68.109910584356797</v>
      </c>
      <c r="AT21">
        <v>11.835248625899755</v>
      </c>
      <c r="AU21">
        <v>0.2116211743515691</v>
      </c>
      <c r="AV21">
        <v>5.2601105003998905</v>
      </c>
      <c r="AW21">
        <v>0.18928592047922896</v>
      </c>
    </row>
    <row r="22" spans="1:49" x14ac:dyDescent="0.3">
      <c r="A22" s="22">
        <v>19</v>
      </c>
      <c r="B22" s="16" t="s">
        <v>50</v>
      </c>
      <c r="C22" s="16" t="s">
        <v>45</v>
      </c>
      <c r="D22" s="16">
        <v>15</v>
      </c>
      <c r="E22" s="16" t="str">
        <f>IF(AND( OR(D22 &gt;= 4, D22="Adult"),D22&lt;&gt;"Subadult"),"Adult","Subadult")</f>
        <v>Adult</v>
      </c>
      <c r="F22" s="18" t="s">
        <v>47</v>
      </c>
      <c r="G22" s="16">
        <v>2015</v>
      </c>
      <c r="H22" s="20" t="s">
        <v>48</v>
      </c>
      <c r="I22" s="16" t="s">
        <v>51</v>
      </c>
      <c r="J22" s="18">
        <v>84.049337137103535</v>
      </c>
      <c r="K22" s="18">
        <v>3.6247692565866756</v>
      </c>
      <c r="L22" s="18">
        <v>0</v>
      </c>
      <c r="M22" s="18">
        <v>0</v>
      </c>
      <c r="N22" s="18">
        <v>0</v>
      </c>
      <c r="O22" s="18">
        <v>0</v>
      </c>
      <c r="P22" s="18">
        <v>0</v>
      </c>
      <c r="Q22" s="18">
        <v>0</v>
      </c>
      <c r="R22" s="18">
        <v>0</v>
      </c>
      <c r="S22" s="18">
        <v>0</v>
      </c>
      <c r="T22" s="18">
        <v>0</v>
      </c>
      <c r="U22" s="18">
        <v>0</v>
      </c>
      <c r="V22" s="18">
        <v>0</v>
      </c>
      <c r="W22" s="18">
        <v>0</v>
      </c>
      <c r="X22" s="18">
        <v>0</v>
      </c>
      <c r="Y22" s="18">
        <v>0</v>
      </c>
      <c r="Z22" s="18">
        <v>12.325893606309783</v>
      </c>
      <c r="AA22" s="18">
        <v>0</v>
      </c>
      <c r="AB22" s="18">
        <v>0</v>
      </c>
      <c r="AC22" s="18">
        <v>0</v>
      </c>
      <c r="AD22" s="18">
        <v>0</v>
      </c>
      <c r="AE22" s="18">
        <v>0</v>
      </c>
      <c r="AF22" s="18">
        <v>0</v>
      </c>
      <c r="AG22" s="18">
        <v>0</v>
      </c>
      <c r="AH22" s="18">
        <v>0</v>
      </c>
      <c r="AI22" s="18">
        <v>0</v>
      </c>
      <c r="AJ22" s="18">
        <v>0</v>
      </c>
      <c r="AK22">
        <v>6.5235125453812337</v>
      </c>
      <c r="AL22">
        <v>2.6070587419139497</v>
      </c>
      <c r="AM22">
        <v>60.64936090769865</v>
      </c>
      <c r="AN22">
        <v>27.655725371524923</v>
      </c>
      <c r="AO22">
        <v>2.5643424334812264</v>
      </c>
      <c r="AP22">
        <v>1221.2079940062983</v>
      </c>
      <c r="AQ22">
        <v>8.9315767906946473</v>
      </c>
      <c r="AR22">
        <v>8.0311912755376991</v>
      </c>
      <c r="AS22">
        <v>83.037231933767657</v>
      </c>
      <c r="AT22">
        <v>25.765769053506443</v>
      </c>
      <c r="AU22">
        <v>0.10312807113516716</v>
      </c>
      <c r="AV22">
        <v>11.451452912669531</v>
      </c>
      <c r="AW22">
        <v>9.8075452236248015E-2</v>
      </c>
    </row>
    <row r="23" spans="1:49" x14ac:dyDescent="0.3">
      <c r="A23" s="22">
        <v>20</v>
      </c>
      <c r="B23" s="16" t="s">
        <v>57</v>
      </c>
      <c r="C23" s="16" t="s">
        <v>45</v>
      </c>
      <c r="D23" s="16">
        <v>7</v>
      </c>
      <c r="E23" s="16" t="str">
        <f>IF(AND( OR(D23 &gt;= 4, D23="Adult"),D23&lt;&gt;"Subadult"),"Adult","Subadult")</f>
        <v>Adult</v>
      </c>
      <c r="F23" s="18" t="s">
        <v>47</v>
      </c>
      <c r="G23" s="16">
        <v>2015</v>
      </c>
      <c r="H23" s="20" t="s">
        <v>48</v>
      </c>
      <c r="I23" s="16" t="s">
        <v>55</v>
      </c>
      <c r="J23" s="18">
        <v>19.041160914084223</v>
      </c>
      <c r="K23" s="18">
        <v>4.9433783142334047</v>
      </c>
      <c r="L23" s="18">
        <v>0</v>
      </c>
      <c r="M23" s="18">
        <v>0</v>
      </c>
      <c r="N23" s="18">
        <v>0</v>
      </c>
      <c r="O23" s="18">
        <v>0</v>
      </c>
      <c r="P23" s="18">
        <v>0</v>
      </c>
      <c r="Q23" s="18">
        <v>0</v>
      </c>
      <c r="R23" s="18">
        <v>0</v>
      </c>
      <c r="S23" s="18">
        <v>0</v>
      </c>
      <c r="T23" s="18">
        <v>0</v>
      </c>
      <c r="U23" s="18">
        <v>0</v>
      </c>
      <c r="V23" s="18">
        <v>0</v>
      </c>
      <c r="W23" s="18">
        <v>0</v>
      </c>
      <c r="X23" s="18">
        <v>0</v>
      </c>
      <c r="Y23" s="18">
        <v>0</v>
      </c>
      <c r="Z23" s="18">
        <v>0</v>
      </c>
      <c r="AA23" s="18">
        <v>76.01546077168237</v>
      </c>
      <c r="AB23" s="18">
        <v>0</v>
      </c>
      <c r="AC23" s="18">
        <v>0</v>
      </c>
      <c r="AD23" s="18">
        <v>0</v>
      </c>
      <c r="AE23" s="18">
        <v>0</v>
      </c>
      <c r="AF23" s="18">
        <v>0</v>
      </c>
      <c r="AG23" s="18">
        <v>0</v>
      </c>
      <c r="AH23" s="18">
        <v>0</v>
      </c>
      <c r="AI23" s="18">
        <v>0</v>
      </c>
      <c r="AJ23" s="18">
        <v>0</v>
      </c>
      <c r="AK23">
        <v>10.785849676644746</v>
      </c>
      <c r="AL23">
        <v>4.9398902300443561</v>
      </c>
      <c r="AM23">
        <v>57.314345652521226</v>
      </c>
      <c r="AN23">
        <v>24.302087418879225</v>
      </c>
      <c r="AO23">
        <v>2.6578270219104332</v>
      </c>
      <c r="AP23">
        <v>1324.4739363579238</v>
      </c>
      <c r="AQ23">
        <v>13.615927172519724</v>
      </c>
      <c r="AR23">
        <v>14.031130802414516</v>
      </c>
      <c r="AS23">
        <v>72.352942025065744</v>
      </c>
      <c r="AT23">
        <v>13.785770970168802</v>
      </c>
      <c r="AU23">
        <v>0.17325487211811308</v>
      </c>
      <c r="AV23">
        <v>6.1270093200750217</v>
      </c>
      <c r="AW23">
        <v>0.15762080585980734</v>
      </c>
    </row>
    <row r="24" spans="1:49" x14ac:dyDescent="0.3">
      <c r="A24" s="22">
        <v>21</v>
      </c>
      <c r="B24" s="16" t="s">
        <v>50</v>
      </c>
      <c r="C24" s="16" t="s">
        <v>45</v>
      </c>
      <c r="D24" s="16">
        <v>15</v>
      </c>
      <c r="E24" s="16" t="str">
        <f>IF(AND( OR(D24 &gt;= 4, D24="Adult"),D24&lt;&gt;"Subadult"),"Adult","Subadult")</f>
        <v>Adult</v>
      </c>
      <c r="F24" s="18" t="s">
        <v>47</v>
      </c>
      <c r="G24" s="16">
        <v>2015</v>
      </c>
      <c r="H24" s="20" t="s">
        <v>48</v>
      </c>
      <c r="I24" s="16" t="s">
        <v>51</v>
      </c>
      <c r="J24" s="18">
        <v>89.514718740891865</v>
      </c>
      <c r="K24" s="18">
        <v>7.2792188866219769</v>
      </c>
      <c r="L24" s="18">
        <v>0</v>
      </c>
      <c r="M24" s="18">
        <v>0</v>
      </c>
      <c r="N24" s="18">
        <v>0</v>
      </c>
      <c r="O24" s="18">
        <v>0</v>
      </c>
      <c r="P24" s="18">
        <v>0</v>
      </c>
      <c r="Q24" s="18">
        <v>0</v>
      </c>
      <c r="R24" s="18">
        <v>0</v>
      </c>
      <c r="S24" s="18">
        <v>3.2060623724861563</v>
      </c>
      <c r="T24" s="18">
        <v>0</v>
      </c>
      <c r="U24" s="18">
        <v>0</v>
      </c>
      <c r="V24" s="18">
        <v>0</v>
      </c>
      <c r="W24" s="18">
        <v>0</v>
      </c>
      <c r="X24" s="18">
        <v>0</v>
      </c>
      <c r="Y24" s="18">
        <v>0</v>
      </c>
      <c r="Z24" s="18">
        <v>0</v>
      </c>
      <c r="AA24" s="18">
        <v>0</v>
      </c>
      <c r="AB24" s="18">
        <v>0</v>
      </c>
      <c r="AC24" s="18">
        <v>0</v>
      </c>
      <c r="AD24" s="18">
        <v>0</v>
      </c>
      <c r="AE24" s="18">
        <v>0</v>
      </c>
      <c r="AF24" s="18">
        <v>0</v>
      </c>
      <c r="AG24" s="18">
        <v>0</v>
      </c>
      <c r="AH24" s="18">
        <v>0</v>
      </c>
      <c r="AI24" s="18">
        <v>0</v>
      </c>
      <c r="AJ24" s="18">
        <v>0</v>
      </c>
      <c r="AK24">
        <v>6.8380564102881198</v>
      </c>
      <c r="AL24">
        <v>3.0802329558994295</v>
      </c>
      <c r="AM24">
        <v>65.940558305287126</v>
      </c>
      <c r="AN24">
        <v>23.308915415439714</v>
      </c>
      <c r="AO24">
        <v>1.6850495041669211</v>
      </c>
      <c r="AP24">
        <v>1332.7368018453544</v>
      </c>
      <c r="AQ24">
        <v>8.5787608642388218</v>
      </c>
      <c r="AR24">
        <v>8.6947673119319031</v>
      </c>
      <c r="AS24">
        <v>82.7264718238293</v>
      </c>
      <c r="AT24">
        <v>23.627633285393461</v>
      </c>
      <c r="AU24">
        <v>9.9072414055813074E-2</v>
      </c>
      <c r="AV24">
        <v>10.501170349063761</v>
      </c>
      <c r="AW24">
        <v>9.3837722451992803E-2</v>
      </c>
    </row>
    <row r="25" spans="1:49" x14ac:dyDescent="0.3">
      <c r="A25" s="22">
        <v>22</v>
      </c>
      <c r="B25" s="16" t="s">
        <v>52</v>
      </c>
      <c r="C25" s="16" t="s">
        <v>45</v>
      </c>
      <c r="D25" s="16">
        <v>4</v>
      </c>
      <c r="E25" s="16" t="str">
        <f>IF(AND( OR(D25 &gt;= 4, D25="Adult"),D25&lt;&gt;"Subadult"),"Adult","Subadult")</f>
        <v>Adult</v>
      </c>
      <c r="F25" s="18" t="s">
        <v>47</v>
      </c>
      <c r="G25" s="16">
        <v>2015</v>
      </c>
      <c r="H25" s="20" t="s">
        <v>48</v>
      </c>
      <c r="I25" s="16" t="s">
        <v>53</v>
      </c>
      <c r="J25" s="18">
        <v>0.18308187828445505</v>
      </c>
      <c r="K25" s="18">
        <v>0</v>
      </c>
      <c r="L25" s="18">
        <v>0</v>
      </c>
      <c r="M25" s="18">
        <v>0</v>
      </c>
      <c r="N25" s="18">
        <v>0</v>
      </c>
      <c r="O25" s="18">
        <v>0</v>
      </c>
      <c r="P25" s="18">
        <v>0</v>
      </c>
      <c r="Q25" s="18">
        <v>0</v>
      </c>
      <c r="R25" s="18">
        <v>0</v>
      </c>
      <c r="S25" s="18">
        <v>0</v>
      </c>
      <c r="T25" s="18">
        <v>0</v>
      </c>
      <c r="U25" s="18">
        <v>0</v>
      </c>
      <c r="V25" s="18">
        <v>0</v>
      </c>
      <c r="W25" s="18">
        <v>0</v>
      </c>
      <c r="X25" s="18">
        <v>0</v>
      </c>
      <c r="Y25" s="18">
        <v>0</v>
      </c>
      <c r="Z25" s="18">
        <v>0</v>
      </c>
      <c r="AA25" s="18">
        <v>99.816918121715545</v>
      </c>
      <c r="AB25" s="18">
        <v>0</v>
      </c>
      <c r="AC25" s="18">
        <v>0</v>
      </c>
      <c r="AD25" s="18">
        <v>0</v>
      </c>
      <c r="AE25" s="18">
        <v>0</v>
      </c>
      <c r="AF25" s="18">
        <v>0</v>
      </c>
      <c r="AG25" s="18">
        <v>0</v>
      </c>
      <c r="AH25" s="18">
        <v>0</v>
      </c>
      <c r="AI25" s="18">
        <v>0</v>
      </c>
      <c r="AJ25" s="18">
        <v>0</v>
      </c>
      <c r="AK25">
        <v>12.639803168245749</v>
      </c>
      <c r="AL25">
        <v>5.6382426154642848</v>
      </c>
      <c r="AM25">
        <v>54.090199998917363</v>
      </c>
      <c r="AN25">
        <v>24.647190878564192</v>
      </c>
      <c r="AO25">
        <v>2.9845633388083983</v>
      </c>
      <c r="AP25">
        <v>1327.8363401487336</v>
      </c>
      <c r="AQ25">
        <v>15.915930494069515</v>
      </c>
      <c r="AR25">
        <v>15.974158921573681</v>
      </c>
      <c r="AS25">
        <v>68.109910584356797</v>
      </c>
      <c r="AT25">
        <v>11.835248625899755</v>
      </c>
      <c r="AU25">
        <v>0.2116211743515691</v>
      </c>
      <c r="AV25">
        <v>5.2601105003998905</v>
      </c>
      <c r="AW25">
        <v>0.18928592047922896</v>
      </c>
    </row>
    <row r="26" spans="1:49" x14ac:dyDescent="0.3">
      <c r="A26" s="22">
        <v>23</v>
      </c>
      <c r="B26" s="16" t="s">
        <v>44</v>
      </c>
      <c r="C26" s="16" t="s">
        <v>45</v>
      </c>
      <c r="D26" s="16" t="s">
        <v>46</v>
      </c>
      <c r="E26" s="16" t="s">
        <v>46</v>
      </c>
      <c r="F26" s="18" t="s">
        <v>47</v>
      </c>
      <c r="G26" s="16">
        <v>2015</v>
      </c>
      <c r="H26" s="20" t="s">
        <v>48</v>
      </c>
      <c r="I26" s="16" t="s">
        <v>49</v>
      </c>
      <c r="J26" s="18">
        <v>0.36628794302187562</v>
      </c>
      <c r="K26" s="18">
        <v>0.18314397151093781</v>
      </c>
      <c r="L26" s="18">
        <v>0</v>
      </c>
      <c r="M26" s="18">
        <v>0</v>
      </c>
      <c r="N26" s="18">
        <v>0</v>
      </c>
      <c r="O26" s="18">
        <v>0</v>
      </c>
      <c r="P26" s="18">
        <v>0</v>
      </c>
      <c r="Q26" s="18">
        <v>0</v>
      </c>
      <c r="R26" s="18">
        <v>0</v>
      </c>
      <c r="S26" s="18">
        <v>0</v>
      </c>
      <c r="T26" s="18">
        <v>0</v>
      </c>
      <c r="U26" s="18">
        <v>0</v>
      </c>
      <c r="V26" s="18">
        <v>0</v>
      </c>
      <c r="W26" s="18">
        <v>0</v>
      </c>
      <c r="X26" s="18">
        <v>0</v>
      </c>
      <c r="Y26" s="18">
        <v>0</v>
      </c>
      <c r="Z26" s="18">
        <v>0</v>
      </c>
      <c r="AA26" s="18">
        <v>99.450568085467197</v>
      </c>
      <c r="AB26" s="18">
        <v>0</v>
      </c>
      <c r="AC26" s="18">
        <v>0</v>
      </c>
      <c r="AD26" s="18">
        <v>0</v>
      </c>
      <c r="AE26" s="18">
        <v>0</v>
      </c>
      <c r="AF26" s="18">
        <v>0</v>
      </c>
      <c r="AG26" s="18">
        <v>0</v>
      </c>
      <c r="AH26" s="18">
        <v>0</v>
      </c>
      <c r="AI26" s="18">
        <v>0</v>
      </c>
      <c r="AJ26" s="18">
        <v>0</v>
      </c>
      <c r="AK26">
        <v>12.609653615598361</v>
      </c>
      <c r="AL26">
        <v>5.6286017000173389</v>
      </c>
      <c r="AM26">
        <v>54.140283071334565</v>
      </c>
      <c r="AN26">
        <v>24.641879183522551</v>
      </c>
      <c r="AO26">
        <v>2.9795824295271784</v>
      </c>
      <c r="AP26">
        <v>1327.8069373601709</v>
      </c>
      <c r="AQ26">
        <v>15.878318038612226</v>
      </c>
      <c r="AR26">
        <v>15.94719759301989</v>
      </c>
      <c r="AS26">
        <v>68.174484368367871</v>
      </c>
      <c r="AT26">
        <v>11.859062027204253</v>
      </c>
      <c r="AU26">
        <v>0.21097354691888698</v>
      </c>
      <c r="AV26">
        <v>5.2706942343130008</v>
      </c>
      <c r="AW26">
        <v>0.18875416739646797</v>
      </c>
    </row>
    <row r="27" spans="1:49" x14ac:dyDescent="0.3">
      <c r="A27" s="22">
        <v>24</v>
      </c>
      <c r="B27" s="16" t="s">
        <v>57</v>
      </c>
      <c r="C27" s="16" t="s">
        <v>45</v>
      </c>
      <c r="D27" s="16">
        <v>7</v>
      </c>
      <c r="E27" s="16" t="str">
        <f t="shared" ref="E27:E38" si="0">IF(AND( OR(D27 &gt;= 4, D27="Adult"),D27&lt;&gt;"Subadult"),"Adult","Subadult")</f>
        <v>Adult</v>
      </c>
      <c r="F27" s="18" t="s">
        <v>47</v>
      </c>
      <c r="G27" s="16">
        <v>2015</v>
      </c>
      <c r="H27" s="20" t="s">
        <v>48</v>
      </c>
      <c r="I27" s="16" t="s">
        <v>55</v>
      </c>
      <c r="J27" s="18">
        <v>11.708022163334139</v>
      </c>
      <c r="K27" s="18">
        <v>8.5487145954503223</v>
      </c>
      <c r="L27" s="18">
        <v>0</v>
      </c>
      <c r="M27" s="18">
        <v>0</v>
      </c>
      <c r="N27" s="18">
        <v>0</v>
      </c>
      <c r="O27" s="18">
        <v>0</v>
      </c>
      <c r="P27" s="18">
        <v>0</v>
      </c>
      <c r="Q27" s="18">
        <v>0</v>
      </c>
      <c r="R27" s="18">
        <v>0</v>
      </c>
      <c r="S27" s="18">
        <v>0.75713253260832181</v>
      </c>
      <c r="T27" s="18">
        <v>0</v>
      </c>
      <c r="U27" s="18">
        <v>0</v>
      </c>
      <c r="V27" s="18">
        <v>0</v>
      </c>
      <c r="W27" s="18">
        <v>0</v>
      </c>
      <c r="X27" s="18">
        <v>0</v>
      </c>
      <c r="Y27" s="18">
        <v>0</v>
      </c>
      <c r="Z27" s="18">
        <v>0</v>
      </c>
      <c r="AA27" s="18">
        <v>78.98613070860722</v>
      </c>
      <c r="AB27" s="18">
        <v>0</v>
      </c>
      <c r="AC27" s="18">
        <v>0</v>
      </c>
      <c r="AD27" s="18">
        <v>0</v>
      </c>
      <c r="AE27" s="18">
        <v>0</v>
      </c>
      <c r="AF27" s="18">
        <v>0</v>
      </c>
      <c r="AG27" s="18">
        <v>0</v>
      </c>
      <c r="AH27" s="18">
        <v>0</v>
      </c>
      <c r="AI27" s="18">
        <v>0</v>
      </c>
      <c r="AJ27" s="18">
        <v>0</v>
      </c>
      <c r="AK27">
        <v>11.371708266697025</v>
      </c>
      <c r="AL27">
        <v>5.1911765764058639</v>
      </c>
      <c r="AM27">
        <v>56.548963812435858</v>
      </c>
      <c r="AN27">
        <v>24.370907479115687</v>
      </c>
      <c r="AO27">
        <v>2.7186411190193764</v>
      </c>
      <c r="AP27">
        <v>1330.9256999674903</v>
      </c>
      <c r="AQ27">
        <v>14.285918607163312</v>
      </c>
      <c r="AR27">
        <v>14.673400837414055</v>
      </c>
      <c r="AS27">
        <v>71.040680555422625</v>
      </c>
      <c r="AT27">
        <v>13.083868575735886</v>
      </c>
      <c r="AU27">
        <v>0.18418662793893209</v>
      </c>
      <c r="AV27">
        <v>5.8150527003270591</v>
      </c>
      <c r="AW27">
        <v>0.16666944771524109</v>
      </c>
    </row>
    <row r="28" spans="1:49" x14ac:dyDescent="0.3">
      <c r="A28" s="22">
        <v>25</v>
      </c>
      <c r="B28" s="16" t="s">
        <v>50</v>
      </c>
      <c r="C28" s="16" t="s">
        <v>45</v>
      </c>
      <c r="D28" s="16">
        <v>15</v>
      </c>
      <c r="E28" s="16" t="str">
        <f t="shared" si="0"/>
        <v>Adult</v>
      </c>
      <c r="F28" s="18" t="s">
        <v>47</v>
      </c>
      <c r="G28" s="16">
        <v>2015</v>
      </c>
      <c r="H28" s="20" t="s">
        <v>48</v>
      </c>
      <c r="I28" s="16" t="s">
        <v>51</v>
      </c>
      <c r="J28" s="18">
        <v>97.198403311649912</v>
      </c>
      <c r="K28" s="18">
        <v>2.3950325251330571</v>
      </c>
      <c r="L28" s="18">
        <v>0</v>
      </c>
      <c r="M28" s="18">
        <v>0</v>
      </c>
      <c r="N28" s="18">
        <v>0</v>
      </c>
      <c r="O28" s="18">
        <v>0</v>
      </c>
      <c r="P28" s="18">
        <v>0</v>
      </c>
      <c r="Q28" s="18">
        <v>0</v>
      </c>
      <c r="R28" s="18">
        <v>0</v>
      </c>
      <c r="S28" s="18">
        <v>0.40656416321703137</v>
      </c>
      <c r="T28" s="18">
        <v>0</v>
      </c>
      <c r="U28" s="18">
        <v>0</v>
      </c>
      <c r="V28" s="18">
        <v>0</v>
      </c>
      <c r="W28" s="18">
        <v>0</v>
      </c>
      <c r="X28" s="18">
        <v>0</v>
      </c>
      <c r="Y28" s="18">
        <v>0</v>
      </c>
      <c r="Z28" s="18">
        <v>0</v>
      </c>
      <c r="AA28" s="18">
        <v>0</v>
      </c>
      <c r="AB28" s="18">
        <v>0</v>
      </c>
      <c r="AC28" s="18">
        <v>0</v>
      </c>
      <c r="AD28" s="18">
        <v>0</v>
      </c>
      <c r="AE28" s="18">
        <v>0</v>
      </c>
      <c r="AF28" s="18">
        <v>0</v>
      </c>
      <c r="AG28" s="18">
        <v>0</v>
      </c>
      <c r="AH28" s="18">
        <v>0</v>
      </c>
      <c r="AI28" s="18">
        <v>0</v>
      </c>
      <c r="AJ28" s="18">
        <v>0</v>
      </c>
      <c r="AK28">
        <v>5.3657174142884365</v>
      </c>
      <c r="AL28">
        <v>2.5844187604795197</v>
      </c>
      <c r="AM28">
        <v>67.328482537239381</v>
      </c>
      <c r="AN28">
        <v>23.213724690450391</v>
      </c>
      <c r="AO28">
        <v>1.6158026649579844</v>
      </c>
      <c r="AP28">
        <v>1312.6728569587847</v>
      </c>
      <c r="AQ28">
        <v>6.8345128560633839</v>
      </c>
      <c r="AR28">
        <v>7.4067071055688185</v>
      </c>
      <c r="AS28">
        <v>85.758780038367789</v>
      </c>
      <c r="AT28">
        <v>28.127871946742854</v>
      </c>
      <c r="AU28">
        <v>7.674860168424319E-2</v>
      </c>
      <c r="AV28">
        <v>12.501276420774602</v>
      </c>
      <c r="AW28">
        <v>7.3358848491870826E-2</v>
      </c>
    </row>
    <row r="29" spans="1:49" x14ac:dyDescent="0.3">
      <c r="A29" s="22">
        <v>26</v>
      </c>
      <c r="B29" s="16" t="s">
        <v>57</v>
      </c>
      <c r="C29" s="16" t="s">
        <v>45</v>
      </c>
      <c r="D29" s="16">
        <v>7</v>
      </c>
      <c r="E29" s="16" t="str">
        <f t="shared" si="0"/>
        <v>Adult</v>
      </c>
      <c r="F29" s="18" t="s">
        <v>47</v>
      </c>
      <c r="G29" s="16">
        <v>2015</v>
      </c>
      <c r="H29" s="20" t="s">
        <v>48</v>
      </c>
      <c r="I29" s="16" t="s">
        <v>55</v>
      </c>
      <c r="J29" s="18">
        <v>0.36622583926754837</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99.633774160732443</v>
      </c>
      <c r="AB29" s="18">
        <v>0</v>
      </c>
      <c r="AC29" s="18">
        <v>0</v>
      </c>
      <c r="AD29" s="18">
        <v>0</v>
      </c>
      <c r="AE29" s="18">
        <v>0</v>
      </c>
      <c r="AF29" s="18">
        <v>0</v>
      </c>
      <c r="AG29" s="18">
        <v>0</v>
      </c>
      <c r="AH29" s="18">
        <v>0</v>
      </c>
      <c r="AI29" s="18">
        <v>0</v>
      </c>
      <c r="AJ29" s="18">
        <v>0</v>
      </c>
      <c r="AK29">
        <v>12.626110980267585</v>
      </c>
      <c r="AL29">
        <v>5.6324753337943871</v>
      </c>
      <c r="AM29">
        <v>54.114846202954269</v>
      </c>
      <c r="AN29">
        <v>24.64453538856554</v>
      </c>
      <c r="AO29">
        <v>2.9820320944181984</v>
      </c>
      <c r="AP29">
        <v>1327.8025261608143</v>
      </c>
      <c r="AQ29">
        <v>15.899094287798182</v>
      </c>
      <c r="AR29">
        <v>15.958225555573444</v>
      </c>
      <c r="AS29">
        <v>68.142680156628359</v>
      </c>
      <c r="AT29">
        <v>11.849311932674009</v>
      </c>
      <c r="AU29">
        <v>0.21132513819053245</v>
      </c>
      <c r="AV29">
        <v>5.2663608589662259</v>
      </c>
      <c r="AW29">
        <v>0.18904783668092479</v>
      </c>
    </row>
    <row r="30" spans="1:49" x14ac:dyDescent="0.3">
      <c r="A30" s="22">
        <v>27</v>
      </c>
      <c r="B30" s="16" t="s">
        <v>52</v>
      </c>
      <c r="C30" s="16" t="s">
        <v>45</v>
      </c>
      <c r="D30" s="16">
        <v>4</v>
      </c>
      <c r="E30" s="16" t="str">
        <f t="shared" si="0"/>
        <v>Adult</v>
      </c>
      <c r="F30" s="18" t="s">
        <v>47</v>
      </c>
      <c r="G30" s="16">
        <v>2015</v>
      </c>
      <c r="H30" s="20" t="s">
        <v>48</v>
      </c>
      <c r="I30" s="16" t="s">
        <v>53</v>
      </c>
      <c r="J30" s="18">
        <v>1.8357980622131569</v>
      </c>
      <c r="K30" s="18">
        <v>1.2850586435492097</v>
      </c>
      <c r="L30" s="18">
        <v>0</v>
      </c>
      <c r="M30" s="18">
        <v>0</v>
      </c>
      <c r="N30" s="18">
        <v>0</v>
      </c>
      <c r="O30" s="18">
        <v>0</v>
      </c>
      <c r="P30" s="18">
        <v>0</v>
      </c>
      <c r="Q30" s="18">
        <v>0</v>
      </c>
      <c r="R30" s="18">
        <v>0</v>
      </c>
      <c r="S30" s="18">
        <v>0</v>
      </c>
      <c r="T30" s="18">
        <v>0</v>
      </c>
      <c r="U30" s="18">
        <v>0</v>
      </c>
      <c r="V30" s="18">
        <v>0</v>
      </c>
      <c r="W30" s="18">
        <v>0</v>
      </c>
      <c r="X30" s="18">
        <v>0</v>
      </c>
      <c r="Y30" s="18">
        <v>0</v>
      </c>
      <c r="Z30" s="18">
        <v>0</v>
      </c>
      <c r="AA30" s="18">
        <v>96.879143294237636</v>
      </c>
      <c r="AB30" s="18">
        <v>0</v>
      </c>
      <c r="AC30" s="18">
        <v>0</v>
      </c>
      <c r="AD30" s="18">
        <v>0</v>
      </c>
      <c r="AE30" s="18">
        <v>0</v>
      </c>
      <c r="AF30" s="18">
        <v>0</v>
      </c>
      <c r="AG30" s="18">
        <v>0</v>
      </c>
      <c r="AH30" s="18">
        <v>0</v>
      </c>
      <c r="AI30" s="18">
        <v>0</v>
      </c>
      <c r="AJ30" s="18">
        <v>0</v>
      </c>
      <c r="AK30">
        <v>12.400799864978387</v>
      </c>
      <c r="AL30">
        <v>5.559031634109088</v>
      </c>
      <c r="AM30">
        <v>54.491033887941462</v>
      </c>
      <c r="AN30">
        <v>24.60459600865973</v>
      </c>
      <c r="AO30">
        <v>2.9445386043113251</v>
      </c>
      <c r="AP30">
        <v>1327.5622304240037</v>
      </c>
      <c r="AQ30">
        <v>15.618203726405868</v>
      </c>
      <c r="AR30">
        <v>15.752991858497708</v>
      </c>
      <c r="AS30">
        <v>68.628804415096425</v>
      </c>
      <c r="AT30">
        <v>12.033001097256788</v>
      </c>
      <c r="AU30">
        <v>0.20650768250077559</v>
      </c>
      <c r="AV30">
        <v>5.3480004876696832</v>
      </c>
      <c r="AW30">
        <v>0.18508972807080812</v>
      </c>
    </row>
    <row r="31" spans="1:49" x14ac:dyDescent="0.3">
      <c r="A31" s="22">
        <v>28</v>
      </c>
      <c r="B31" s="16" t="s">
        <v>58</v>
      </c>
      <c r="C31" s="16" t="s">
        <v>59</v>
      </c>
      <c r="D31" s="16">
        <v>10</v>
      </c>
      <c r="E31" s="16" t="str">
        <f t="shared" si="0"/>
        <v>Adult</v>
      </c>
      <c r="F31" s="18" t="s">
        <v>60</v>
      </c>
      <c r="G31" s="16">
        <v>2015</v>
      </c>
      <c r="H31" s="20" t="s">
        <v>48</v>
      </c>
      <c r="I31" s="16" t="s">
        <v>49</v>
      </c>
      <c r="J31" s="18">
        <v>97.270194986072426</v>
      </c>
      <c r="K31" s="18">
        <v>0</v>
      </c>
      <c r="L31" s="18">
        <v>0</v>
      </c>
      <c r="M31" s="18">
        <v>0</v>
      </c>
      <c r="N31" s="18">
        <v>0</v>
      </c>
      <c r="O31" s="18">
        <v>0</v>
      </c>
      <c r="P31" s="18">
        <v>0</v>
      </c>
      <c r="Q31" s="18">
        <v>0</v>
      </c>
      <c r="R31" s="18">
        <v>0</v>
      </c>
      <c r="S31" s="18">
        <v>0</v>
      </c>
      <c r="T31" s="18">
        <v>1.6341689879294339</v>
      </c>
      <c r="U31" s="18">
        <v>0</v>
      </c>
      <c r="V31" s="18">
        <v>0</v>
      </c>
      <c r="W31" s="18">
        <v>0</v>
      </c>
      <c r="X31" s="18">
        <v>0</v>
      </c>
      <c r="Y31" s="18">
        <v>0</v>
      </c>
      <c r="Z31" s="18">
        <v>0.77251624883936865</v>
      </c>
      <c r="AA31" s="18">
        <v>0</v>
      </c>
      <c r="AB31" s="18">
        <v>0</v>
      </c>
      <c r="AC31" s="18">
        <v>0.32311977715877432</v>
      </c>
      <c r="AD31" s="18">
        <v>0</v>
      </c>
      <c r="AE31" s="18">
        <v>0</v>
      </c>
      <c r="AF31" s="18">
        <v>0</v>
      </c>
      <c r="AG31" s="18">
        <v>0</v>
      </c>
      <c r="AH31" s="18">
        <v>0</v>
      </c>
      <c r="AI31" s="18">
        <v>0</v>
      </c>
      <c r="AJ31" s="18">
        <v>0</v>
      </c>
      <c r="AK31">
        <v>6.2819646903583273</v>
      </c>
      <c r="AL31">
        <v>2.7752050539922677</v>
      </c>
      <c r="AM31">
        <v>66.036469565496162</v>
      </c>
      <c r="AN31">
        <v>23.205457256997267</v>
      </c>
      <c r="AO31">
        <v>1.7452983573280458</v>
      </c>
      <c r="AP31">
        <v>1313.5674348890761</v>
      </c>
      <c r="AQ31">
        <v>7.9961216175902559</v>
      </c>
      <c r="AR31">
        <v>7.9480665672870767</v>
      </c>
      <c r="AS31">
        <v>84.055811815122667</v>
      </c>
      <c r="AT31">
        <v>26.05877145972363</v>
      </c>
      <c r="AU31">
        <v>9.129213502063481E-2</v>
      </c>
      <c r="AV31">
        <v>11.581676204321615</v>
      </c>
      <c r="AW31">
        <v>8.6910701572326735E-2</v>
      </c>
    </row>
    <row r="32" spans="1:49" x14ac:dyDescent="0.3">
      <c r="A32" s="22">
        <v>29</v>
      </c>
      <c r="B32" s="16" t="s">
        <v>61</v>
      </c>
      <c r="C32" s="16" t="s">
        <v>59</v>
      </c>
      <c r="D32" s="16">
        <v>7</v>
      </c>
      <c r="E32" s="16" t="str">
        <f t="shared" si="0"/>
        <v>Adult</v>
      </c>
      <c r="F32" s="18" t="s">
        <v>60</v>
      </c>
      <c r="G32" s="16">
        <v>2015</v>
      </c>
      <c r="H32" s="20" t="s">
        <v>48</v>
      </c>
      <c r="I32" s="16" t="s">
        <v>49</v>
      </c>
      <c r="J32" s="18">
        <v>97.785923753665699</v>
      </c>
      <c r="K32" s="18">
        <v>0.19794721407624638</v>
      </c>
      <c r="L32" s="18">
        <v>0</v>
      </c>
      <c r="M32" s="18">
        <v>0</v>
      </c>
      <c r="N32" s="18">
        <v>0</v>
      </c>
      <c r="O32" s="18">
        <v>0</v>
      </c>
      <c r="P32" s="18">
        <v>1.612903225806452</v>
      </c>
      <c r="Q32" s="18">
        <v>0</v>
      </c>
      <c r="R32" s="18">
        <v>0</v>
      </c>
      <c r="S32" s="18">
        <v>0</v>
      </c>
      <c r="T32" s="18">
        <v>0.40322580645161299</v>
      </c>
      <c r="U32" s="18">
        <v>0</v>
      </c>
      <c r="V32" s="18">
        <v>0</v>
      </c>
      <c r="W32" s="18">
        <v>0</v>
      </c>
      <c r="X32" s="18">
        <v>0</v>
      </c>
      <c r="Y32" s="18">
        <v>0</v>
      </c>
      <c r="Z32" s="18">
        <v>0</v>
      </c>
      <c r="AA32" s="18">
        <v>0</v>
      </c>
      <c r="AB32" s="18">
        <v>0</v>
      </c>
      <c r="AC32" s="18">
        <v>0</v>
      </c>
      <c r="AD32" s="18">
        <v>0</v>
      </c>
      <c r="AE32" s="18">
        <v>0</v>
      </c>
      <c r="AF32" s="18">
        <v>0</v>
      </c>
      <c r="AG32" s="18">
        <v>0</v>
      </c>
      <c r="AH32" s="18">
        <v>0</v>
      </c>
      <c r="AI32" s="18">
        <v>0</v>
      </c>
      <c r="AJ32" s="18">
        <v>0</v>
      </c>
      <c r="AK32">
        <v>6.3230119336870088</v>
      </c>
      <c r="AL32">
        <v>2.7054824346397641</v>
      </c>
      <c r="AM32">
        <v>66.569360688954561</v>
      </c>
      <c r="AN32">
        <v>23.023758440448535</v>
      </c>
      <c r="AO32">
        <v>1.6699859646357338</v>
      </c>
      <c r="AP32">
        <v>1320.5407194417148</v>
      </c>
      <c r="AQ32">
        <v>8.0058689576753359</v>
      </c>
      <c r="AR32">
        <v>7.7074676829486615</v>
      </c>
      <c r="AS32">
        <v>84.286663359376007</v>
      </c>
      <c r="AT32">
        <v>26.942467520528265</v>
      </c>
      <c r="AU32">
        <v>9.1274287296559078E-2</v>
      </c>
      <c r="AV32">
        <v>11.974430009123671</v>
      </c>
      <c r="AW32">
        <v>8.7025866400020621E-2</v>
      </c>
    </row>
    <row r="33" spans="1:49" x14ac:dyDescent="0.3">
      <c r="A33" s="22">
        <v>30</v>
      </c>
      <c r="B33" s="16" t="s">
        <v>62</v>
      </c>
      <c r="C33" s="16" t="s">
        <v>59</v>
      </c>
      <c r="D33" s="16">
        <v>7</v>
      </c>
      <c r="E33" s="16" t="str">
        <f t="shared" si="0"/>
        <v>Adult</v>
      </c>
      <c r="F33" s="18" t="s">
        <v>60</v>
      </c>
      <c r="G33" s="16">
        <v>2015</v>
      </c>
      <c r="H33" s="20" t="s">
        <v>48</v>
      </c>
      <c r="I33" s="16" t="s">
        <v>49</v>
      </c>
      <c r="J33" s="18">
        <v>0.28296943231441052</v>
      </c>
      <c r="K33" s="18">
        <v>0</v>
      </c>
      <c r="L33" s="18">
        <v>0</v>
      </c>
      <c r="M33" s="18">
        <v>0</v>
      </c>
      <c r="N33" s="18">
        <v>0</v>
      </c>
      <c r="O33" s="18">
        <v>0</v>
      </c>
      <c r="P33" s="18">
        <v>0</v>
      </c>
      <c r="Q33" s="18">
        <v>0</v>
      </c>
      <c r="R33" s="18">
        <v>0</v>
      </c>
      <c r="S33" s="18">
        <v>0</v>
      </c>
      <c r="T33" s="18">
        <v>0.19213973799126641</v>
      </c>
      <c r="U33" s="18">
        <v>0</v>
      </c>
      <c r="V33" s="18">
        <v>0</v>
      </c>
      <c r="W33" s="18">
        <v>0</v>
      </c>
      <c r="X33" s="18">
        <v>0</v>
      </c>
      <c r="Y33" s="18">
        <v>0</v>
      </c>
      <c r="Z33" s="18">
        <v>0.99912663755458531</v>
      </c>
      <c r="AA33" s="18">
        <v>0</v>
      </c>
      <c r="AB33" s="18">
        <v>0</v>
      </c>
      <c r="AC33" s="18">
        <v>0</v>
      </c>
      <c r="AD33" s="18">
        <v>0</v>
      </c>
      <c r="AE33" s="18">
        <v>0</v>
      </c>
      <c r="AF33" s="18">
        <v>98.525764192139732</v>
      </c>
      <c r="AG33" s="18">
        <v>0</v>
      </c>
      <c r="AH33" s="18">
        <v>0</v>
      </c>
      <c r="AI33" s="18">
        <v>0</v>
      </c>
      <c r="AJ33" s="18">
        <v>0</v>
      </c>
      <c r="AK33">
        <v>10.019930629227959</v>
      </c>
      <c r="AL33">
        <v>4.4167857764290694</v>
      </c>
      <c r="AM33">
        <v>71.794323864858754</v>
      </c>
      <c r="AN33">
        <v>12.335260163180042</v>
      </c>
      <c r="AO33">
        <v>1.4389193625195895</v>
      </c>
      <c r="AP33">
        <v>1534.0938160503915</v>
      </c>
      <c r="AQ33">
        <v>10.92066458829845</v>
      </c>
      <c r="AR33">
        <v>10.831116009387761</v>
      </c>
      <c r="AS33">
        <v>78.248219402313779</v>
      </c>
      <c r="AT33">
        <v>18.523482603730169</v>
      </c>
      <c r="AU33">
        <v>0.131475983965986</v>
      </c>
      <c r="AV33">
        <v>8.2326589349911856</v>
      </c>
      <c r="AW33">
        <v>0.12259481436211864</v>
      </c>
    </row>
    <row r="34" spans="1:49" x14ac:dyDescent="0.3">
      <c r="A34" s="22">
        <v>31</v>
      </c>
      <c r="B34" s="16" t="s">
        <v>63</v>
      </c>
      <c r="C34" s="16" t="s">
        <v>59</v>
      </c>
      <c r="D34" s="16">
        <v>15</v>
      </c>
      <c r="E34" s="16" t="str">
        <f t="shared" si="0"/>
        <v>Adult</v>
      </c>
      <c r="F34" s="18" t="s">
        <v>60</v>
      </c>
      <c r="G34" s="16">
        <v>2015</v>
      </c>
      <c r="H34" s="20" t="s">
        <v>48</v>
      </c>
      <c r="I34" s="16" t="s">
        <v>55</v>
      </c>
      <c r="J34" s="18">
        <v>99.026946107784426</v>
      </c>
      <c r="K34" s="18">
        <v>0</v>
      </c>
      <c r="L34" s="18">
        <v>0</v>
      </c>
      <c r="M34" s="18">
        <v>0</v>
      </c>
      <c r="N34" s="18">
        <v>0</v>
      </c>
      <c r="O34" s="18">
        <v>0</v>
      </c>
      <c r="P34" s="18">
        <v>0</v>
      </c>
      <c r="Q34" s="18">
        <v>0</v>
      </c>
      <c r="R34" s="18">
        <v>0</v>
      </c>
      <c r="S34" s="18">
        <v>0</v>
      </c>
      <c r="T34" s="18">
        <v>0</v>
      </c>
      <c r="U34" s="18">
        <v>0</v>
      </c>
      <c r="V34" s="18">
        <v>0</v>
      </c>
      <c r="W34" s="18">
        <v>0</v>
      </c>
      <c r="X34" s="18">
        <v>0</v>
      </c>
      <c r="Y34" s="18">
        <v>0</v>
      </c>
      <c r="Z34" s="18">
        <v>0.97305389221556871</v>
      </c>
      <c r="AA34" s="18">
        <v>0</v>
      </c>
      <c r="AB34" s="18">
        <v>0</v>
      </c>
      <c r="AC34" s="18">
        <v>0</v>
      </c>
      <c r="AD34" s="18">
        <v>0</v>
      </c>
      <c r="AE34" s="18">
        <v>0</v>
      </c>
      <c r="AF34" s="18">
        <v>0</v>
      </c>
      <c r="AG34" s="18">
        <v>0</v>
      </c>
      <c r="AH34" s="18">
        <v>0</v>
      </c>
      <c r="AI34" s="18">
        <v>0</v>
      </c>
      <c r="AJ34" s="18">
        <v>0</v>
      </c>
      <c r="AK34">
        <v>5.2878903650013012</v>
      </c>
      <c r="AL34">
        <v>2.5008524828114509</v>
      </c>
      <c r="AM34">
        <v>66.979004769681822</v>
      </c>
      <c r="AN34">
        <v>23.551658638075335</v>
      </c>
      <c r="AO34">
        <v>1.6805937444300758</v>
      </c>
      <c r="AP34">
        <v>1302.3845570552687</v>
      </c>
      <c r="AQ34">
        <v>6.7885883953298265</v>
      </c>
      <c r="AR34">
        <v>7.2238318470305884</v>
      </c>
      <c r="AS34">
        <v>85.987579757639566</v>
      </c>
      <c r="AT34">
        <v>28.896904408148416</v>
      </c>
      <c r="AU34">
        <v>7.6106811011209238E-2</v>
      </c>
      <c r="AV34">
        <v>12.84306862584374</v>
      </c>
      <c r="AW34">
        <v>7.2830013819785336E-2</v>
      </c>
    </row>
    <row r="35" spans="1:49" x14ac:dyDescent="0.3">
      <c r="A35" s="22">
        <v>32</v>
      </c>
      <c r="B35" s="16" t="s">
        <v>58</v>
      </c>
      <c r="C35" s="16" t="s">
        <v>59</v>
      </c>
      <c r="D35" s="16">
        <v>10</v>
      </c>
      <c r="E35" s="16" t="str">
        <f t="shared" si="0"/>
        <v>Adult</v>
      </c>
      <c r="F35" s="18" t="s">
        <v>60</v>
      </c>
      <c r="G35" s="16">
        <v>2015</v>
      </c>
      <c r="H35" s="20" t="s">
        <v>48</v>
      </c>
      <c r="I35" s="16" t="s">
        <v>49</v>
      </c>
      <c r="J35" s="18">
        <v>98.989377397462391</v>
      </c>
      <c r="K35" s="18">
        <v>0.19917379758040721</v>
      </c>
      <c r="L35" s="18">
        <v>0</v>
      </c>
      <c r="M35" s="18">
        <v>0</v>
      </c>
      <c r="N35" s="18">
        <v>0</v>
      </c>
      <c r="O35" s="18">
        <v>0</v>
      </c>
      <c r="P35" s="18">
        <v>0.81144880495721461</v>
      </c>
      <c r="Q35" s="18">
        <v>0</v>
      </c>
      <c r="R35" s="18">
        <v>0</v>
      </c>
      <c r="S35" s="18">
        <v>0</v>
      </c>
      <c r="T35" s="18">
        <v>0</v>
      </c>
      <c r="U35" s="18">
        <v>0</v>
      </c>
      <c r="V35" s="18">
        <v>0</v>
      </c>
      <c r="W35" s="18">
        <v>0</v>
      </c>
      <c r="X35" s="18">
        <v>0</v>
      </c>
      <c r="Y35" s="18">
        <v>0</v>
      </c>
      <c r="Z35" s="18">
        <v>0</v>
      </c>
      <c r="AA35" s="18">
        <v>0</v>
      </c>
      <c r="AB35" s="18">
        <v>0</v>
      </c>
      <c r="AC35" s="18">
        <v>0</v>
      </c>
      <c r="AD35" s="18">
        <v>0</v>
      </c>
      <c r="AE35" s="18">
        <v>0</v>
      </c>
      <c r="AF35" s="18">
        <v>0</v>
      </c>
      <c r="AG35" s="18">
        <v>0</v>
      </c>
      <c r="AH35" s="18">
        <v>0</v>
      </c>
      <c r="AI35" s="18">
        <v>0</v>
      </c>
      <c r="AJ35" s="18">
        <v>0</v>
      </c>
      <c r="AK35">
        <v>5.6305183494227773</v>
      </c>
      <c r="AL35">
        <v>2.5684750359309851</v>
      </c>
      <c r="AM35">
        <v>67.156737266387864</v>
      </c>
      <c r="AN35">
        <v>23.152835663420252</v>
      </c>
      <c r="AO35">
        <v>1.6326257769006796</v>
      </c>
      <c r="AP35">
        <v>1313.6289447480774</v>
      </c>
      <c r="AQ35">
        <v>7.1665798153072116</v>
      </c>
      <c r="AR35">
        <v>7.3556563471014424</v>
      </c>
      <c r="AS35">
        <v>85.477763837591354</v>
      </c>
      <c r="AT35">
        <v>28.33870471683511</v>
      </c>
      <c r="AU35">
        <v>8.0752975337093719E-2</v>
      </c>
      <c r="AV35">
        <v>12.594979874148938</v>
      </c>
      <c r="AW35">
        <v>7.7198274081136359E-2</v>
      </c>
    </row>
    <row r="36" spans="1:49" x14ac:dyDescent="0.3">
      <c r="A36" s="22">
        <v>33</v>
      </c>
      <c r="B36" s="16" t="s">
        <v>63</v>
      </c>
      <c r="C36" s="16" t="s">
        <v>59</v>
      </c>
      <c r="D36" s="16">
        <v>15</v>
      </c>
      <c r="E36" s="16" t="str">
        <f t="shared" si="0"/>
        <v>Adult</v>
      </c>
      <c r="F36" s="18" t="s">
        <v>60</v>
      </c>
      <c r="G36" s="16">
        <v>2015</v>
      </c>
      <c r="H36" s="20" t="s">
        <v>48</v>
      </c>
      <c r="I36" s="16" t="s">
        <v>55</v>
      </c>
      <c r="J36" s="18">
        <v>69.827586206896555</v>
      </c>
      <c r="K36" s="18">
        <v>0</v>
      </c>
      <c r="L36" s="18">
        <v>0</v>
      </c>
      <c r="M36" s="18">
        <v>0</v>
      </c>
      <c r="N36" s="18">
        <v>0</v>
      </c>
      <c r="O36" s="18">
        <v>0</v>
      </c>
      <c r="P36" s="18">
        <v>0</v>
      </c>
      <c r="Q36" s="18">
        <v>0</v>
      </c>
      <c r="R36" s="18">
        <v>0</v>
      </c>
      <c r="S36" s="18">
        <v>0</v>
      </c>
      <c r="T36" s="18">
        <v>30.172413793103448</v>
      </c>
      <c r="U36" s="18">
        <v>0</v>
      </c>
      <c r="V36" s="18">
        <v>0</v>
      </c>
      <c r="W36" s="18">
        <v>0</v>
      </c>
      <c r="X36" s="18">
        <v>0</v>
      </c>
      <c r="Y36" s="18">
        <v>0</v>
      </c>
      <c r="Z36" s="18">
        <v>0</v>
      </c>
      <c r="AA36" s="18">
        <v>0</v>
      </c>
      <c r="AB36" s="18">
        <v>0</v>
      </c>
      <c r="AC36" s="18">
        <v>0</v>
      </c>
      <c r="AD36" s="18">
        <v>0</v>
      </c>
      <c r="AE36" s="18">
        <v>0</v>
      </c>
      <c r="AF36" s="18">
        <v>0</v>
      </c>
      <c r="AG36" s="18">
        <v>0</v>
      </c>
      <c r="AH36" s="18">
        <v>0</v>
      </c>
      <c r="AI36" s="18">
        <v>0</v>
      </c>
      <c r="AJ36" s="18">
        <v>0</v>
      </c>
      <c r="AK36">
        <v>23.276284217968595</v>
      </c>
      <c r="AL36">
        <v>7.4673894706383344</v>
      </c>
      <c r="AM36">
        <v>50.691815394946602</v>
      </c>
      <c r="AN36">
        <v>17.01961315178383</v>
      </c>
      <c r="AO36">
        <v>2.3645816727086109</v>
      </c>
      <c r="AP36">
        <v>1517.6698174133562</v>
      </c>
      <c r="AQ36">
        <v>25.643224083334133</v>
      </c>
      <c r="AR36">
        <v>18.510165298286431</v>
      </c>
      <c r="AS36">
        <v>55.84661061837943</v>
      </c>
      <c r="AT36">
        <v>9.9054830210419151</v>
      </c>
      <c r="AU36">
        <v>0.40021668576390867</v>
      </c>
      <c r="AV36">
        <v>4.4024368982408513</v>
      </c>
      <c r="AW36">
        <v>0.34486734755785209</v>
      </c>
    </row>
    <row r="37" spans="1:49" x14ac:dyDescent="0.3">
      <c r="A37" s="22">
        <v>34</v>
      </c>
      <c r="B37" s="16" t="s">
        <v>63</v>
      </c>
      <c r="C37" s="16" t="s">
        <v>59</v>
      </c>
      <c r="D37" s="16">
        <v>15</v>
      </c>
      <c r="E37" s="16" t="str">
        <f t="shared" si="0"/>
        <v>Adult</v>
      </c>
      <c r="F37" s="18" t="s">
        <v>60</v>
      </c>
      <c r="G37" s="16">
        <v>2015</v>
      </c>
      <c r="H37" s="20" t="s">
        <v>48</v>
      </c>
      <c r="I37" s="16" t="s">
        <v>55</v>
      </c>
      <c r="J37" s="18">
        <v>91.492890995260666</v>
      </c>
      <c r="K37" s="18">
        <v>0.42654028436018965</v>
      </c>
      <c r="L37" s="18">
        <v>0</v>
      </c>
      <c r="M37" s="18">
        <v>0</v>
      </c>
      <c r="N37" s="18">
        <v>0</v>
      </c>
      <c r="O37" s="18">
        <v>0</v>
      </c>
      <c r="P37" s="18">
        <v>0</v>
      </c>
      <c r="Q37" s="18">
        <v>0</v>
      </c>
      <c r="R37" s="18">
        <v>0</v>
      </c>
      <c r="S37" s="18">
        <v>1.3033175355450237</v>
      </c>
      <c r="T37" s="18">
        <v>0</v>
      </c>
      <c r="U37" s="18">
        <v>0</v>
      </c>
      <c r="V37" s="18">
        <v>0</v>
      </c>
      <c r="W37" s="18">
        <v>0</v>
      </c>
      <c r="X37" s="18">
        <v>0</v>
      </c>
      <c r="Y37" s="18">
        <v>0</v>
      </c>
      <c r="Z37" s="18">
        <v>6.7772511848341228</v>
      </c>
      <c r="AA37" s="18">
        <v>0</v>
      </c>
      <c r="AB37" s="18">
        <v>0</v>
      </c>
      <c r="AC37" s="18">
        <v>0</v>
      </c>
      <c r="AD37" s="18">
        <v>0</v>
      </c>
      <c r="AE37" s="18">
        <v>0</v>
      </c>
      <c r="AF37" s="18">
        <v>0</v>
      </c>
      <c r="AG37" s="18">
        <v>0</v>
      </c>
      <c r="AH37" s="18">
        <v>0</v>
      </c>
      <c r="AI37" s="18">
        <v>0</v>
      </c>
      <c r="AJ37" s="18">
        <v>0</v>
      </c>
      <c r="AK37">
        <v>6.66083941891634</v>
      </c>
      <c r="AL37">
        <v>2.7476778466784122</v>
      </c>
      <c r="AM37">
        <v>63.080981582587398</v>
      </c>
      <c r="AN37">
        <v>25.694196389820178</v>
      </c>
      <c r="AO37">
        <v>2.1629872264526409</v>
      </c>
      <c r="AP37">
        <v>1269.4508877371841</v>
      </c>
      <c r="AQ37">
        <v>8.7730243178449054</v>
      </c>
      <c r="AR37">
        <v>8.1427049750854312</v>
      </c>
      <c r="AS37">
        <v>83.084270707069692</v>
      </c>
      <c r="AT37">
        <v>25.382095315800065</v>
      </c>
      <c r="AU37">
        <v>0.10118449132438347</v>
      </c>
      <c r="AV37">
        <v>11.280931251466697</v>
      </c>
      <c r="AW37">
        <v>9.6166997231291462E-2</v>
      </c>
    </row>
    <row r="38" spans="1:49" x14ac:dyDescent="0.3">
      <c r="A38" s="22">
        <v>35</v>
      </c>
      <c r="B38" s="16" t="s">
        <v>58</v>
      </c>
      <c r="C38" s="16" t="s">
        <v>59</v>
      </c>
      <c r="D38" s="16">
        <v>10</v>
      </c>
      <c r="E38" s="16" t="str">
        <f t="shared" si="0"/>
        <v>Adult</v>
      </c>
      <c r="F38" s="18" t="s">
        <v>60</v>
      </c>
      <c r="G38" s="16">
        <v>2015</v>
      </c>
      <c r="H38" s="20" t="s">
        <v>48</v>
      </c>
      <c r="I38" s="16" t="s">
        <v>49</v>
      </c>
      <c r="J38" s="18">
        <v>99.2</v>
      </c>
      <c r="K38" s="18">
        <v>0.8</v>
      </c>
      <c r="L38" s="18">
        <v>0</v>
      </c>
      <c r="M38" s="18">
        <v>0</v>
      </c>
      <c r="N38" s="18">
        <v>0</v>
      </c>
      <c r="O38" s="18">
        <v>0</v>
      </c>
      <c r="P38" s="18">
        <v>0</v>
      </c>
      <c r="Q38" s="18">
        <v>0</v>
      </c>
      <c r="R38" s="18">
        <v>0</v>
      </c>
      <c r="S38" s="18">
        <v>0</v>
      </c>
      <c r="T38" s="18">
        <v>0</v>
      </c>
      <c r="U38" s="18">
        <v>0</v>
      </c>
      <c r="V38" s="18">
        <v>0</v>
      </c>
      <c r="W38" s="18">
        <v>0</v>
      </c>
      <c r="X38" s="18">
        <v>0</v>
      </c>
      <c r="Y38" s="18">
        <v>0</v>
      </c>
      <c r="Z38" s="18">
        <v>0</v>
      </c>
      <c r="AA38" s="18">
        <v>0</v>
      </c>
      <c r="AB38" s="18">
        <v>0</v>
      </c>
      <c r="AC38" s="18">
        <v>0</v>
      </c>
      <c r="AD38" s="18">
        <v>0</v>
      </c>
      <c r="AE38" s="18">
        <v>0</v>
      </c>
      <c r="AF38" s="18">
        <v>0</v>
      </c>
      <c r="AG38" s="18">
        <v>0</v>
      </c>
      <c r="AH38" s="18">
        <v>0</v>
      </c>
      <c r="AI38" s="18">
        <v>0</v>
      </c>
      <c r="AJ38" s="18">
        <v>0</v>
      </c>
      <c r="AK38">
        <v>5.1652436732108917</v>
      </c>
      <c r="AL38">
        <v>2.503245446485117</v>
      </c>
      <c r="AM38">
        <v>67.526263964534508</v>
      </c>
      <c r="AN38">
        <v>23.199899480683978</v>
      </c>
      <c r="AO38">
        <v>1.6053474350854973</v>
      </c>
      <c r="AP38">
        <v>1309.5741013998731</v>
      </c>
      <c r="AQ38">
        <v>6.5947298532987366</v>
      </c>
      <c r="AR38">
        <v>7.1910473486078068</v>
      </c>
      <c r="AS38">
        <v>86.214222798093459</v>
      </c>
      <c r="AT38">
        <v>29.038905369752598</v>
      </c>
      <c r="AU38">
        <v>7.375810164390649E-2</v>
      </c>
      <c r="AV38">
        <v>12.906180164334488</v>
      </c>
      <c r="AW38">
        <v>7.0603402173572513E-2</v>
      </c>
    </row>
    <row r="39" spans="1:49" x14ac:dyDescent="0.3">
      <c r="A39" s="22">
        <v>36</v>
      </c>
      <c r="B39" s="16" t="s">
        <v>64</v>
      </c>
      <c r="C39" s="16" t="s">
        <v>59</v>
      </c>
      <c r="D39" s="16" t="s">
        <v>46</v>
      </c>
      <c r="E39" s="16" t="s">
        <v>46</v>
      </c>
      <c r="F39" s="18" t="s">
        <v>60</v>
      </c>
      <c r="G39" s="16">
        <v>2015</v>
      </c>
      <c r="H39" s="20" t="s">
        <v>48</v>
      </c>
      <c r="I39" s="16" t="s">
        <v>49</v>
      </c>
      <c r="J39" s="18">
        <v>95</v>
      </c>
      <c r="K39" s="18">
        <v>5</v>
      </c>
      <c r="L39" s="18">
        <v>0</v>
      </c>
      <c r="M39" s="18">
        <v>0</v>
      </c>
      <c r="N39" s="18">
        <v>0</v>
      </c>
      <c r="O39" s="18">
        <v>0</v>
      </c>
      <c r="P39" s="18">
        <v>0</v>
      </c>
      <c r="Q39" s="18">
        <v>0</v>
      </c>
      <c r="R39" s="18">
        <v>0</v>
      </c>
      <c r="S39" s="18">
        <v>0</v>
      </c>
      <c r="T39" s="18">
        <v>0</v>
      </c>
      <c r="U39" s="18">
        <v>0</v>
      </c>
      <c r="V39" s="18">
        <v>0</v>
      </c>
      <c r="W39" s="18">
        <v>0</v>
      </c>
      <c r="X39" s="18">
        <v>0</v>
      </c>
      <c r="Y39" s="18">
        <v>0</v>
      </c>
      <c r="Z39" s="18">
        <v>0</v>
      </c>
      <c r="AA39" s="18">
        <v>0</v>
      </c>
      <c r="AB39" s="18">
        <v>0</v>
      </c>
      <c r="AC39" s="18">
        <v>0</v>
      </c>
      <c r="AD39" s="18">
        <v>0</v>
      </c>
      <c r="AE39" s="18">
        <v>0</v>
      </c>
      <c r="AF39" s="18">
        <v>0</v>
      </c>
      <c r="AG39" s="18">
        <v>0</v>
      </c>
      <c r="AH39" s="18">
        <v>0</v>
      </c>
      <c r="AI39" s="18">
        <v>0</v>
      </c>
      <c r="AJ39" s="18">
        <v>0</v>
      </c>
      <c r="AK39">
        <v>5.1019369854338184</v>
      </c>
      <c r="AL39">
        <v>2.546716909436352</v>
      </c>
      <c r="AM39">
        <v>67.544204401519934</v>
      </c>
      <c r="AN39">
        <v>23.199903736542115</v>
      </c>
      <c r="AO39">
        <v>1.6072379670677643</v>
      </c>
      <c r="AP39">
        <v>1310.4509741228621</v>
      </c>
      <c r="AQ39">
        <v>6.5095442775759782</v>
      </c>
      <c r="AR39">
        <v>7.3110320053845115</v>
      </c>
      <c r="AS39">
        <v>86.179423717039512</v>
      </c>
      <c r="AT39">
        <v>28.52540897568079</v>
      </c>
      <c r="AU39">
        <v>7.2790268554171603E-2</v>
      </c>
      <c r="AV39">
        <v>12.677959544747017</v>
      </c>
      <c r="AW39">
        <v>6.9627901878059201E-2</v>
      </c>
    </row>
    <row r="40" spans="1:49" x14ac:dyDescent="0.3">
      <c r="A40" s="22">
        <v>37</v>
      </c>
      <c r="B40" s="16" t="s">
        <v>58</v>
      </c>
      <c r="C40" s="16" t="s">
        <v>59</v>
      </c>
      <c r="D40" s="16">
        <v>10</v>
      </c>
      <c r="E40" s="16" t="str">
        <f>IF(AND( OR(D40 &gt;= 4, D40="Adult"),D40&lt;&gt;"Subadult"),"Adult","Subadult")</f>
        <v>Adult</v>
      </c>
      <c r="F40" s="18" t="s">
        <v>60</v>
      </c>
      <c r="G40" s="16">
        <v>2015</v>
      </c>
      <c r="H40" s="20" t="s">
        <v>48</v>
      </c>
      <c r="I40" s="16" t="s">
        <v>49</v>
      </c>
      <c r="J40" s="18">
        <v>97.93571217929815</v>
      </c>
      <c r="K40" s="18">
        <v>0.59716897670303737</v>
      </c>
      <c r="L40" s="18">
        <v>0</v>
      </c>
      <c r="M40" s="18">
        <v>1.3712769094662343</v>
      </c>
      <c r="N40" s="18">
        <v>0</v>
      </c>
      <c r="O40" s="18">
        <v>0</v>
      </c>
      <c r="P40" s="18">
        <v>0</v>
      </c>
      <c r="Q40" s="18">
        <v>0</v>
      </c>
      <c r="R40" s="18">
        <v>0</v>
      </c>
      <c r="S40" s="18">
        <v>0</v>
      </c>
      <c r="T40" s="18">
        <v>0</v>
      </c>
      <c r="U40" s="18">
        <v>0</v>
      </c>
      <c r="V40" s="18">
        <v>0</v>
      </c>
      <c r="W40" s="18">
        <v>0</v>
      </c>
      <c r="X40" s="18">
        <v>0</v>
      </c>
      <c r="Y40" s="18">
        <v>0</v>
      </c>
      <c r="Z40" s="18">
        <v>9.5841934532586243E-2</v>
      </c>
      <c r="AA40" s="18">
        <v>0</v>
      </c>
      <c r="AB40" s="18">
        <v>0</v>
      </c>
      <c r="AC40" s="18">
        <v>0</v>
      </c>
      <c r="AD40" s="18">
        <v>0</v>
      </c>
      <c r="AE40" s="18">
        <v>0</v>
      </c>
      <c r="AF40" s="18">
        <v>0</v>
      </c>
      <c r="AG40" s="18">
        <v>0</v>
      </c>
      <c r="AH40" s="18">
        <v>0</v>
      </c>
      <c r="AI40" s="18">
        <v>0</v>
      </c>
      <c r="AJ40" s="18">
        <v>0</v>
      </c>
      <c r="AK40">
        <v>5.223659821977181</v>
      </c>
      <c r="AL40">
        <v>2.5300432976573051</v>
      </c>
      <c r="AM40">
        <v>67.069870997552357</v>
      </c>
      <c r="AN40">
        <v>23.541850776531181</v>
      </c>
      <c r="AO40">
        <v>1.634575106281968</v>
      </c>
      <c r="AP40">
        <v>1303.9280641604016</v>
      </c>
      <c r="AQ40">
        <v>6.698190998726326</v>
      </c>
      <c r="AR40">
        <v>7.2994999857721679</v>
      </c>
      <c r="AS40">
        <v>86.00230901550151</v>
      </c>
      <c r="AT40">
        <v>28.574029103165852</v>
      </c>
      <c r="AU40">
        <v>7.5052676068262186E-2</v>
      </c>
      <c r="AV40">
        <v>12.699568490295935</v>
      </c>
      <c r="AW40">
        <v>7.1790580165866744E-2</v>
      </c>
    </row>
    <row r="41" spans="1:49" x14ac:dyDescent="0.3">
      <c r="A41" s="22">
        <v>38</v>
      </c>
      <c r="B41" s="16" t="s">
        <v>58</v>
      </c>
      <c r="C41" s="16" t="s">
        <v>59</v>
      </c>
      <c r="D41" s="16">
        <v>10</v>
      </c>
      <c r="E41" s="16" t="str">
        <f>IF(AND( OR(D41 &gt;= 4, D41="Adult"),D41&lt;&gt;"Subadult"),"Adult","Subadult")</f>
        <v>Adult</v>
      </c>
      <c r="F41" s="18" t="s">
        <v>60</v>
      </c>
      <c r="G41" s="16">
        <v>2015</v>
      </c>
      <c r="H41" s="20" t="s">
        <v>48</v>
      </c>
      <c r="I41" s="16" t="s">
        <v>49</v>
      </c>
      <c r="J41" s="18">
        <v>96.399999999999991</v>
      </c>
      <c r="K41" s="18">
        <v>3.5999999999999996</v>
      </c>
      <c r="L41" s="18">
        <v>0</v>
      </c>
      <c r="M41" s="18">
        <v>0</v>
      </c>
      <c r="N41" s="18">
        <v>0</v>
      </c>
      <c r="O41" s="18">
        <v>0</v>
      </c>
      <c r="P41" s="18">
        <v>0</v>
      </c>
      <c r="Q41" s="18">
        <v>0</v>
      </c>
      <c r="R41" s="18">
        <v>0</v>
      </c>
      <c r="S41" s="18">
        <v>0</v>
      </c>
      <c r="T41" s="18">
        <v>0</v>
      </c>
      <c r="U41" s="18">
        <v>0</v>
      </c>
      <c r="V41" s="18">
        <v>0</v>
      </c>
      <c r="W41" s="18">
        <v>0</v>
      </c>
      <c r="X41" s="18">
        <v>0</v>
      </c>
      <c r="Y41" s="18">
        <v>0</v>
      </c>
      <c r="Z41" s="18">
        <v>0</v>
      </c>
      <c r="AA41" s="18">
        <v>0</v>
      </c>
      <c r="AB41" s="18">
        <v>0</v>
      </c>
      <c r="AC41" s="18">
        <v>0</v>
      </c>
      <c r="AD41" s="18">
        <v>0</v>
      </c>
      <c r="AE41" s="18">
        <v>0</v>
      </c>
      <c r="AF41" s="18">
        <v>0</v>
      </c>
      <c r="AG41" s="18">
        <v>0</v>
      </c>
      <c r="AH41" s="18">
        <v>0</v>
      </c>
      <c r="AI41" s="18">
        <v>0</v>
      </c>
      <c r="AJ41" s="18">
        <v>0</v>
      </c>
      <c r="AK41">
        <v>5.1230392146928416</v>
      </c>
      <c r="AL41">
        <v>2.53222642178594</v>
      </c>
      <c r="AM41">
        <v>67.538224255858125</v>
      </c>
      <c r="AN41">
        <v>23.199902317922731</v>
      </c>
      <c r="AO41">
        <v>1.6066077897403417</v>
      </c>
      <c r="AP41">
        <v>1310.1586832151991</v>
      </c>
      <c r="AQ41">
        <v>6.5379267997871029</v>
      </c>
      <c r="AR41">
        <v>7.2710549651747653</v>
      </c>
      <c r="AS41">
        <v>86.191018235038143</v>
      </c>
      <c r="AT41">
        <v>28.694615475698299</v>
      </c>
      <c r="AU41">
        <v>7.3112691086591575E-2</v>
      </c>
      <c r="AV41">
        <v>12.75316243364369</v>
      </c>
      <c r="AW41">
        <v>6.9952726019480257E-2</v>
      </c>
    </row>
    <row r="42" spans="1:49" x14ac:dyDescent="0.3">
      <c r="A42" s="22">
        <v>39</v>
      </c>
      <c r="B42" s="16" t="s">
        <v>64</v>
      </c>
      <c r="C42" s="16" t="s">
        <v>59</v>
      </c>
      <c r="D42" s="16" t="s">
        <v>46</v>
      </c>
      <c r="E42" s="16" t="s">
        <v>46</v>
      </c>
      <c r="F42" s="18" t="s">
        <v>60</v>
      </c>
      <c r="G42" s="16">
        <v>2015</v>
      </c>
      <c r="H42" s="20" t="s">
        <v>48</v>
      </c>
      <c r="I42" s="16" t="s">
        <v>49</v>
      </c>
      <c r="J42" s="18">
        <v>84.69732588892154</v>
      </c>
      <c r="K42" s="18">
        <v>13.686453129591536</v>
      </c>
      <c r="L42" s="18">
        <v>0</v>
      </c>
      <c r="M42" s="18">
        <v>0</v>
      </c>
      <c r="N42" s="18">
        <v>0</v>
      </c>
      <c r="O42" s="18">
        <v>0</v>
      </c>
      <c r="P42" s="18">
        <v>0</v>
      </c>
      <c r="Q42" s="18">
        <v>0</v>
      </c>
      <c r="R42" s="18">
        <v>0</v>
      </c>
      <c r="S42" s="18">
        <v>1.6162209814869231</v>
      </c>
      <c r="T42" s="18">
        <v>0</v>
      </c>
      <c r="U42" s="18">
        <v>0</v>
      </c>
      <c r="V42" s="18">
        <v>0</v>
      </c>
      <c r="W42" s="18">
        <v>0</v>
      </c>
      <c r="X42" s="18">
        <v>0</v>
      </c>
      <c r="Y42" s="18">
        <v>0</v>
      </c>
      <c r="Z42" s="18">
        <v>0</v>
      </c>
      <c r="AA42" s="18">
        <v>0</v>
      </c>
      <c r="AB42" s="18">
        <v>0</v>
      </c>
      <c r="AC42" s="18">
        <v>0</v>
      </c>
      <c r="AD42" s="18">
        <v>0</v>
      </c>
      <c r="AE42" s="18">
        <v>0</v>
      </c>
      <c r="AF42" s="18">
        <v>0</v>
      </c>
      <c r="AG42" s="18">
        <v>0</v>
      </c>
      <c r="AH42" s="18">
        <v>0</v>
      </c>
      <c r="AI42" s="18">
        <v>0</v>
      </c>
      <c r="AJ42" s="18">
        <v>0</v>
      </c>
      <c r="AK42">
        <v>5.8635267260363513</v>
      </c>
      <c r="AL42">
        <v>2.8936852350783129</v>
      </c>
      <c r="AM42">
        <v>66.767980461908479</v>
      </c>
      <c r="AN42">
        <v>23.254865689607779</v>
      </c>
      <c r="AO42">
        <v>1.6498566684445808</v>
      </c>
      <c r="AP42">
        <v>1323.2592387260838</v>
      </c>
      <c r="AQ42">
        <v>7.4088405348078439</v>
      </c>
      <c r="AR42">
        <v>8.2266902325539224</v>
      </c>
      <c r="AS42">
        <v>84.3644692326382</v>
      </c>
      <c r="AT42">
        <v>25.100002691197744</v>
      </c>
      <c r="AU42">
        <v>8.4171497585794564E-2</v>
      </c>
      <c r="AV42">
        <v>11.15555675164344</v>
      </c>
      <c r="AW42">
        <v>8.0016716256729195E-2</v>
      </c>
    </row>
    <row r="43" spans="1:49" x14ac:dyDescent="0.3">
      <c r="A43" s="22">
        <v>40</v>
      </c>
      <c r="B43" s="19" t="s">
        <v>65</v>
      </c>
      <c r="C43" s="16" t="s">
        <v>59</v>
      </c>
      <c r="D43" s="16" t="s">
        <v>46</v>
      </c>
      <c r="E43" s="16" t="s">
        <v>46</v>
      </c>
      <c r="F43" s="18" t="s">
        <v>66</v>
      </c>
      <c r="G43" s="16">
        <v>2015</v>
      </c>
      <c r="H43" s="20" t="s">
        <v>48</v>
      </c>
      <c r="I43" s="16" t="s">
        <v>67</v>
      </c>
      <c r="J43" s="18">
        <v>83.786610878661079</v>
      </c>
      <c r="K43" s="18">
        <v>0.94142259414225948</v>
      </c>
      <c r="L43" s="18">
        <v>3.7656903765690379</v>
      </c>
      <c r="M43" s="18">
        <v>0</v>
      </c>
      <c r="N43" s="18">
        <v>0</v>
      </c>
      <c r="O43" s="18">
        <v>0</v>
      </c>
      <c r="P43" s="18">
        <v>3.835425383542538</v>
      </c>
      <c r="Q43" s="18">
        <v>7.6708507670850761</v>
      </c>
      <c r="R43" s="18">
        <v>0</v>
      </c>
      <c r="S43" s="18">
        <v>0</v>
      </c>
      <c r="T43" s="18">
        <v>0</v>
      </c>
      <c r="U43" s="18">
        <v>0</v>
      </c>
      <c r="V43" s="18">
        <v>0</v>
      </c>
      <c r="W43" s="18">
        <v>0</v>
      </c>
      <c r="X43" s="18">
        <v>0</v>
      </c>
      <c r="Y43" s="18">
        <v>0</v>
      </c>
      <c r="Z43" s="18">
        <v>0</v>
      </c>
      <c r="AA43" s="18">
        <v>0</v>
      </c>
      <c r="AB43" s="18">
        <v>0</v>
      </c>
      <c r="AC43" s="18">
        <v>0</v>
      </c>
      <c r="AD43" s="18">
        <v>0</v>
      </c>
      <c r="AE43" s="18">
        <v>0</v>
      </c>
      <c r="AF43" s="18">
        <v>0</v>
      </c>
      <c r="AG43" s="18">
        <v>0</v>
      </c>
      <c r="AH43" s="18">
        <v>0</v>
      </c>
      <c r="AI43" s="18">
        <v>0</v>
      </c>
      <c r="AJ43" s="18">
        <v>0</v>
      </c>
      <c r="AK43">
        <v>10.687736025837724</v>
      </c>
      <c r="AL43">
        <v>4.3135325307845376</v>
      </c>
      <c r="AM43">
        <v>62.020415171714163</v>
      </c>
      <c r="AN43">
        <v>22.436902546763083</v>
      </c>
      <c r="AO43">
        <v>1.92216686297579</v>
      </c>
      <c r="AP43">
        <v>1377.9553818311817</v>
      </c>
      <c r="AQ43">
        <v>12.968413107435421</v>
      </c>
      <c r="AR43">
        <v>11.776512937049162</v>
      </c>
      <c r="AS43">
        <v>75.255073955515428</v>
      </c>
      <c r="AT43">
        <v>16.855825400330957</v>
      </c>
      <c r="AU43">
        <v>0.16112015636052868</v>
      </c>
      <c r="AV43">
        <v>7.4914779557026483</v>
      </c>
      <c r="AW43">
        <v>0.14900811958587137</v>
      </c>
    </row>
    <row r="44" spans="1:49" x14ac:dyDescent="0.3">
      <c r="A44" s="22">
        <v>41</v>
      </c>
      <c r="B44" s="19" t="s">
        <v>65</v>
      </c>
      <c r="C44" s="16" t="s">
        <v>59</v>
      </c>
      <c r="D44" s="16" t="s">
        <v>46</v>
      </c>
      <c r="E44" s="16" t="s">
        <v>46</v>
      </c>
      <c r="F44" s="18" t="s">
        <v>66</v>
      </c>
      <c r="G44" s="16">
        <v>2015</v>
      </c>
      <c r="H44" s="20" t="s">
        <v>48</v>
      </c>
      <c r="I44" s="16" t="s">
        <v>67</v>
      </c>
      <c r="J44" s="18">
        <v>89.000562271577166</v>
      </c>
      <c r="K44" s="18">
        <v>0.37953331459094741</v>
      </c>
      <c r="L44" s="18">
        <v>0</v>
      </c>
      <c r="M44" s="18">
        <v>0</v>
      </c>
      <c r="N44" s="18">
        <v>0</v>
      </c>
      <c r="O44" s="18">
        <v>0</v>
      </c>
      <c r="P44" s="18">
        <v>0</v>
      </c>
      <c r="Q44" s="18">
        <v>10.437166151251056</v>
      </c>
      <c r="R44" s="18">
        <v>0</v>
      </c>
      <c r="S44" s="18">
        <v>0</v>
      </c>
      <c r="T44" s="18">
        <v>0</v>
      </c>
      <c r="U44" s="18">
        <v>0</v>
      </c>
      <c r="V44" s="18">
        <v>0</v>
      </c>
      <c r="W44" s="18">
        <v>0</v>
      </c>
      <c r="X44" s="18">
        <v>0</v>
      </c>
      <c r="Y44" s="18">
        <v>0</v>
      </c>
      <c r="Z44" s="18">
        <v>0.18273826258082654</v>
      </c>
      <c r="AA44" s="18">
        <v>0</v>
      </c>
      <c r="AB44" s="18">
        <v>0</v>
      </c>
      <c r="AC44" s="18">
        <v>0</v>
      </c>
      <c r="AD44" s="18">
        <v>0</v>
      </c>
      <c r="AE44" s="18">
        <v>0</v>
      </c>
      <c r="AF44" s="18">
        <v>0</v>
      </c>
      <c r="AG44" s="18">
        <v>0</v>
      </c>
      <c r="AH44" s="18">
        <v>0</v>
      </c>
      <c r="AI44" s="18">
        <v>0</v>
      </c>
      <c r="AJ44" s="18">
        <v>0</v>
      </c>
      <c r="AK44">
        <v>9.7975090026789164</v>
      </c>
      <c r="AL44">
        <v>4.2644056733344566</v>
      </c>
      <c r="AM44">
        <v>63.224209764096408</v>
      </c>
      <c r="AN44">
        <v>21.815203602668774</v>
      </c>
      <c r="AO44">
        <v>1.869328409287772</v>
      </c>
      <c r="AP44">
        <v>1381.3500792113257</v>
      </c>
      <c r="AQ44">
        <v>11.859003230978232</v>
      </c>
      <c r="AR44">
        <v>11.613778711507885</v>
      </c>
      <c r="AS44">
        <v>76.527218057513863</v>
      </c>
      <c r="AT44">
        <v>17.123539447333496</v>
      </c>
      <c r="AU44">
        <v>0.14517276638698048</v>
      </c>
      <c r="AV44">
        <v>7.6104619765926635</v>
      </c>
      <c r="AW44">
        <v>0.13454582618410127</v>
      </c>
    </row>
    <row r="45" spans="1:49" x14ac:dyDescent="0.3">
      <c r="A45" s="22">
        <v>42</v>
      </c>
      <c r="B45" s="19" t="s">
        <v>68</v>
      </c>
      <c r="C45" s="16" t="s">
        <v>59</v>
      </c>
      <c r="D45" s="16">
        <v>8</v>
      </c>
      <c r="E45" s="16" t="str">
        <f>IF(AND( OR(D45 &gt;= 4, D45="Adult"),D45&lt;&gt;"Subadult"),"Adult","Subadult")</f>
        <v>Adult</v>
      </c>
      <c r="F45" s="18" t="s">
        <v>66</v>
      </c>
      <c r="G45" s="16">
        <v>2015</v>
      </c>
      <c r="H45" s="20" t="s">
        <v>48</v>
      </c>
      <c r="I45" s="16" t="s">
        <v>55</v>
      </c>
      <c r="J45" s="18">
        <v>88.493723849372387</v>
      </c>
      <c r="K45" s="18">
        <v>0</v>
      </c>
      <c r="L45" s="18">
        <v>0</v>
      </c>
      <c r="M45" s="18">
        <v>0</v>
      </c>
      <c r="N45" s="18">
        <v>0</v>
      </c>
      <c r="O45" s="18">
        <v>0</v>
      </c>
      <c r="P45" s="18">
        <v>2.6847977684797764</v>
      </c>
      <c r="Q45" s="18">
        <v>4.9860529986052997</v>
      </c>
      <c r="R45" s="18">
        <v>0</v>
      </c>
      <c r="S45" s="18">
        <v>3.835425383542538</v>
      </c>
      <c r="T45" s="18">
        <v>0</v>
      </c>
      <c r="U45" s="18">
        <v>0</v>
      </c>
      <c r="V45" s="18">
        <v>0</v>
      </c>
      <c r="W45" s="18">
        <v>0</v>
      </c>
      <c r="X45" s="18">
        <v>0</v>
      </c>
      <c r="Y45" s="18">
        <v>0</v>
      </c>
      <c r="Z45" s="18">
        <v>0</v>
      </c>
      <c r="AA45" s="18">
        <v>0</v>
      </c>
      <c r="AB45" s="18">
        <v>0</v>
      </c>
      <c r="AC45" s="18">
        <v>0</v>
      </c>
      <c r="AD45" s="18">
        <v>0</v>
      </c>
      <c r="AE45" s="18">
        <v>0</v>
      </c>
      <c r="AF45" s="18">
        <v>0</v>
      </c>
      <c r="AG45" s="18">
        <v>0</v>
      </c>
      <c r="AH45" s="18">
        <v>0</v>
      </c>
      <c r="AI45" s="18">
        <v>0</v>
      </c>
      <c r="AJ45" s="18">
        <v>0</v>
      </c>
      <c r="AK45">
        <v>11.004774304129423</v>
      </c>
      <c r="AL45">
        <v>4.1842822858949793</v>
      </c>
      <c r="AM45">
        <v>62.373077064911399</v>
      </c>
      <c r="AN45">
        <v>22.481535155011336</v>
      </c>
      <c r="AO45">
        <v>1.907412082660936</v>
      </c>
      <c r="AP45">
        <v>1384.2903744857315</v>
      </c>
      <c r="AQ45">
        <v>13.291996372755282</v>
      </c>
      <c r="AR45">
        <v>11.371364165834676</v>
      </c>
      <c r="AS45">
        <v>75.336639461410044</v>
      </c>
      <c r="AT45">
        <v>17.536544228001574</v>
      </c>
      <c r="AU45">
        <v>0.16534271208276374</v>
      </c>
      <c r="AV45">
        <v>7.7940196568895868</v>
      </c>
      <c r="AW45">
        <v>0.15329607206616361</v>
      </c>
    </row>
    <row r="46" spans="1:49" x14ac:dyDescent="0.3">
      <c r="A46" s="22">
        <v>43</v>
      </c>
      <c r="B46" s="16" t="s">
        <v>65</v>
      </c>
      <c r="C46" s="16" t="s">
        <v>59</v>
      </c>
      <c r="D46" s="16" t="s">
        <v>46</v>
      </c>
      <c r="E46" s="16" t="s">
        <v>46</v>
      </c>
      <c r="F46" s="18" t="s">
        <v>66</v>
      </c>
      <c r="G46" s="16">
        <v>2015</v>
      </c>
      <c r="H46" s="20" t="s">
        <v>48</v>
      </c>
      <c r="I46" s="16" t="s">
        <v>67</v>
      </c>
      <c r="J46" s="18">
        <v>71.54944473823376</v>
      </c>
      <c r="K46" s="18">
        <v>0.15864621893178216</v>
      </c>
      <c r="L46" s="18">
        <v>0</v>
      </c>
      <c r="M46" s="18">
        <v>0</v>
      </c>
      <c r="N46" s="18">
        <v>0</v>
      </c>
      <c r="O46" s="18">
        <v>0</v>
      </c>
      <c r="P46" s="18">
        <v>10.664551383747577</v>
      </c>
      <c r="Q46" s="18">
        <v>0</v>
      </c>
      <c r="R46" s="18">
        <v>0</v>
      </c>
      <c r="S46" s="18">
        <v>0</v>
      </c>
      <c r="T46" s="18">
        <v>0</v>
      </c>
      <c r="U46" s="18">
        <v>0</v>
      </c>
      <c r="V46" s="18">
        <v>0</v>
      </c>
      <c r="W46" s="18">
        <v>0</v>
      </c>
      <c r="X46" s="18">
        <v>17.627357659086904</v>
      </c>
      <c r="Y46" s="18">
        <v>0</v>
      </c>
      <c r="Z46" s="18">
        <v>0</v>
      </c>
      <c r="AA46" s="18">
        <v>0</v>
      </c>
      <c r="AB46" s="18">
        <v>0</v>
      </c>
      <c r="AC46" s="18">
        <v>0</v>
      </c>
      <c r="AD46" s="18">
        <v>0</v>
      </c>
      <c r="AE46" s="18">
        <v>0</v>
      </c>
      <c r="AF46" s="18">
        <v>0</v>
      </c>
      <c r="AG46" s="18">
        <v>0</v>
      </c>
      <c r="AH46" s="18">
        <v>0</v>
      </c>
      <c r="AI46" s="18">
        <v>0</v>
      </c>
      <c r="AJ46" s="18">
        <v>0</v>
      </c>
      <c r="AK46">
        <v>21.777665993835228</v>
      </c>
      <c r="AL46">
        <v>7.2704624742134314</v>
      </c>
      <c r="AM46">
        <v>51.000931590223225</v>
      </c>
      <c r="AN46">
        <v>20.571864745586101</v>
      </c>
      <c r="AO46">
        <v>3.3147353406863642</v>
      </c>
      <c r="AP46">
        <v>1490.3729498853663</v>
      </c>
      <c r="AQ46">
        <v>24.431641452223879</v>
      </c>
      <c r="AR46">
        <v>18.352104303888968</v>
      </c>
      <c r="AS46">
        <v>57.216254243887164</v>
      </c>
      <c r="AT46">
        <v>10.010174434183037</v>
      </c>
      <c r="AU46">
        <v>0.37372824768450585</v>
      </c>
      <c r="AV46">
        <v>4.4489664151924613</v>
      </c>
      <c r="AW46">
        <v>0.32330517589286539</v>
      </c>
    </row>
    <row r="47" spans="1:49" x14ac:dyDescent="0.3">
      <c r="A47" s="22">
        <v>44</v>
      </c>
      <c r="B47" s="16" t="s">
        <v>69</v>
      </c>
      <c r="C47" s="16" t="s">
        <v>59</v>
      </c>
      <c r="D47" s="16">
        <v>10</v>
      </c>
      <c r="E47" s="16" t="str">
        <f>IF(AND( OR(D47 &gt;= 4, D47="Adult"),D47&lt;&gt;"Subadult"),"Adult","Subadult")</f>
        <v>Adult</v>
      </c>
      <c r="F47" s="18" t="s">
        <v>66</v>
      </c>
      <c r="G47" s="16">
        <v>2015</v>
      </c>
      <c r="H47" s="20" t="s">
        <v>48</v>
      </c>
      <c r="I47" s="16" t="s">
        <v>55</v>
      </c>
      <c r="J47" s="18">
        <v>9.0366486305572593</v>
      </c>
      <c r="K47" s="18">
        <v>1.8073297261114518</v>
      </c>
      <c r="L47" s="18">
        <v>0</v>
      </c>
      <c r="M47" s="18">
        <v>0</v>
      </c>
      <c r="N47" s="18">
        <v>0</v>
      </c>
      <c r="O47" s="18">
        <v>0</v>
      </c>
      <c r="P47" s="18">
        <v>0</v>
      </c>
      <c r="Q47" s="18">
        <v>74.552351202097384</v>
      </c>
      <c r="R47" s="18">
        <v>0</v>
      </c>
      <c r="S47" s="18">
        <v>0</v>
      </c>
      <c r="T47" s="18">
        <v>0</v>
      </c>
      <c r="U47" s="18">
        <v>0</v>
      </c>
      <c r="V47" s="18">
        <v>0</v>
      </c>
      <c r="W47" s="18">
        <v>0</v>
      </c>
      <c r="X47" s="18">
        <v>0</v>
      </c>
      <c r="Y47" s="18">
        <v>0</v>
      </c>
      <c r="Z47" s="18">
        <v>3.118201595358955</v>
      </c>
      <c r="AA47" s="18">
        <v>0</v>
      </c>
      <c r="AB47" s="18">
        <v>0</v>
      </c>
      <c r="AC47" s="18">
        <v>11.485468845874934</v>
      </c>
      <c r="AD47" s="18">
        <v>0</v>
      </c>
      <c r="AE47" s="18">
        <v>0</v>
      </c>
      <c r="AF47" s="18">
        <v>0</v>
      </c>
      <c r="AG47" s="18">
        <v>0</v>
      </c>
      <c r="AH47" s="18">
        <v>0</v>
      </c>
      <c r="AI47" s="18">
        <v>0</v>
      </c>
      <c r="AJ47" s="18">
        <v>0</v>
      </c>
      <c r="AK47">
        <v>39.700137514934731</v>
      </c>
      <c r="AL47">
        <v>15.357950435698651</v>
      </c>
      <c r="AM47">
        <v>30.716634198056198</v>
      </c>
      <c r="AN47">
        <v>16.133556733405335</v>
      </c>
      <c r="AO47">
        <v>5.0250897797001146</v>
      </c>
      <c r="AP47">
        <v>1755.1345184321917</v>
      </c>
      <c r="AQ47">
        <v>37.819682325127353</v>
      </c>
      <c r="AR47">
        <v>32.918621867632346</v>
      </c>
      <c r="AS47">
        <v>29.261695807240283</v>
      </c>
      <c r="AT47">
        <v>4.5850370469559074</v>
      </c>
      <c r="AU47">
        <v>0.86164938502451272</v>
      </c>
      <c r="AV47">
        <v>2.0377942430915144</v>
      </c>
      <c r="AW47">
        <v>0.60822594253825235</v>
      </c>
    </row>
    <row r="48" spans="1:49" x14ac:dyDescent="0.3">
      <c r="A48" s="22">
        <v>45</v>
      </c>
      <c r="B48" s="16" t="s">
        <v>70</v>
      </c>
      <c r="C48" s="16" t="s">
        <v>59</v>
      </c>
      <c r="D48" s="16">
        <v>23</v>
      </c>
      <c r="E48" s="16" t="str">
        <f>IF(AND( OR(D48 &gt;= 4, D48="Adult"),D48&lt;&gt;"Subadult"),"Adult","Subadult")</f>
        <v>Adult</v>
      </c>
      <c r="F48" s="18" t="s">
        <v>66</v>
      </c>
      <c r="G48" s="16">
        <v>2015</v>
      </c>
      <c r="H48" s="20" t="s">
        <v>48</v>
      </c>
      <c r="I48" s="16" t="s">
        <v>49</v>
      </c>
      <c r="J48" s="18">
        <v>20.930232558139533</v>
      </c>
      <c r="K48" s="18">
        <v>0</v>
      </c>
      <c r="L48" s="18">
        <v>0</v>
      </c>
      <c r="M48" s="18">
        <v>0</v>
      </c>
      <c r="N48" s="18">
        <v>0</v>
      </c>
      <c r="O48" s="18">
        <v>0</v>
      </c>
      <c r="P48" s="18">
        <v>0</v>
      </c>
      <c r="Q48" s="18">
        <v>0</v>
      </c>
      <c r="R48" s="18">
        <v>0</v>
      </c>
      <c r="S48" s="18">
        <v>0</v>
      </c>
      <c r="T48" s="18">
        <v>77.74737802097583</v>
      </c>
      <c r="U48" s="18">
        <v>0</v>
      </c>
      <c r="V48" s="18">
        <v>0</v>
      </c>
      <c r="W48" s="18">
        <v>0</v>
      </c>
      <c r="X48" s="18">
        <v>0</v>
      </c>
      <c r="Y48" s="18">
        <v>0</v>
      </c>
      <c r="Z48" s="18">
        <v>0</v>
      </c>
      <c r="AA48" s="18">
        <v>0</v>
      </c>
      <c r="AB48" s="18">
        <v>0</v>
      </c>
      <c r="AC48" s="18">
        <v>1.322389420884633</v>
      </c>
      <c r="AD48" s="18">
        <v>0</v>
      </c>
      <c r="AE48" s="18">
        <v>0</v>
      </c>
      <c r="AF48" s="18">
        <v>0</v>
      </c>
      <c r="AG48" s="18">
        <v>0</v>
      </c>
      <c r="AH48" s="18">
        <v>0</v>
      </c>
      <c r="AI48" s="18">
        <v>0</v>
      </c>
      <c r="AJ48" s="18">
        <v>0</v>
      </c>
      <c r="AK48">
        <v>51.964033474362971</v>
      </c>
      <c r="AL48">
        <v>15.333356189304169</v>
      </c>
      <c r="AM48">
        <v>23.567785489078009</v>
      </c>
      <c r="AN48">
        <v>7.5244668812141944</v>
      </c>
      <c r="AO48">
        <v>3.7224950689438185</v>
      </c>
      <c r="AP48">
        <v>1839.7328729103563</v>
      </c>
      <c r="AQ48">
        <v>47.226347503205389</v>
      </c>
      <c r="AR48">
        <v>31.354598721122606</v>
      </c>
      <c r="AS48">
        <v>21.41905377567198</v>
      </c>
      <c r="AT48">
        <v>4.9259808505673695</v>
      </c>
      <c r="AU48">
        <v>1.3357971317134891</v>
      </c>
      <c r="AV48">
        <v>2.1893248224743864</v>
      </c>
      <c r="AW48">
        <v>0.89488495241207477</v>
      </c>
    </row>
    <row r="49" spans="1:49" x14ac:dyDescent="0.3">
      <c r="A49" s="22">
        <v>46</v>
      </c>
      <c r="B49" s="19" t="s">
        <v>71</v>
      </c>
      <c r="C49" s="16" t="s">
        <v>59</v>
      </c>
      <c r="D49" s="16" t="s">
        <v>46</v>
      </c>
      <c r="E49" s="16" t="s">
        <v>46</v>
      </c>
      <c r="F49" s="18" t="s">
        <v>66</v>
      </c>
      <c r="G49" s="16">
        <v>2015</v>
      </c>
      <c r="H49" s="20" t="s">
        <v>48</v>
      </c>
      <c r="I49" s="16" t="s">
        <v>49</v>
      </c>
      <c r="J49" s="18">
        <v>98.6</v>
      </c>
      <c r="K49" s="18">
        <v>1.4000000000000001</v>
      </c>
      <c r="L49" s="18">
        <v>0</v>
      </c>
      <c r="M49" s="18">
        <v>0</v>
      </c>
      <c r="N49" s="18">
        <v>0</v>
      </c>
      <c r="O49" s="18">
        <v>0</v>
      </c>
      <c r="P49" s="18">
        <v>0</v>
      </c>
      <c r="Q49" s="18">
        <v>0</v>
      </c>
      <c r="R49" s="18">
        <v>0</v>
      </c>
      <c r="S49" s="18">
        <v>0</v>
      </c>
      <c r="T49" s="18">
        <v>0</v>
      </c>
      <c r="U49" s="18">
        <v>0</v>
      </c>
      <c r="V49" s="18">
        <v>0</v>
      </c>
      <c r="W49" s="18">
        <v>0</v>
      </c>
      <c r="X49" s="18">
        <v>0</v>
      </c>
      <c r="Y49" s="18">
        <v>0</v>
      </c>
      <c r="Z49" s="18">
        <v>0</v>
      </c>
      <c r="AA49" s="18">
        <v>0</v>
      </c>
      <c r="AB49" s="18">
        <v>0</v>
      </c>
      <c r="AC49" s="18">
        <v>0</v>
      </c>
      <c r="AD49" s="18">
        <v>0</v>
      </c>
      <c r="AE49" s="18">
        <v>0</v>
      </c>
      <c r="AF49" s="18">
        <v>0</v>
      </c>
      <c r="AG49" s="18">
        <v>0</v>
      </c>
      <c r="AH49" s="18">
        <v>0</v>
      </c>
      <c r="AI49" s="18">
        <v>0</v>
      </c>
      <c r="AJ49" s="18">
        <v>0</v>
      </c>
      <c r="AK49">
        <v>5.1561998606713093</v>
      </c>
      <c r="AL49">
        <v>2.5094556554781504</v>
      </c>
      <c r="AM49">
        <v>67.52882688410385</v>
      </c>
      <c r="AN49">
        <v>23.199900088663707</v>
      </c>
      <c r="AO49">
        <v>1.6056175110829636</v>
      </c>
      <c r="AP49">
        <v>1309.6993689317287</v>
      </c>
      <c r="AQ49">
        <v>6.5825535016286851</v>
      </c>
      <c r="AR49">
        <v>7.2081978504800777</v>
      </c>
      <c r="AS49">
        <v>86.209248647891229</v>
      </c>
      <c r="AT49">
        <v>28.964459517785656</v>
      </c>
      <c r="AU49">
        <v>7.3619735860274607E-2</v>
      </c>
      <c r="AV49">
        <v>12.873093119015847</v>
      </c>
      <c r="AW49">
        <v>7.0463856039390343E-2</v>
      </c>
    </row>
    <row r="50" spans="1:49" x14ac:dyDescent="0.3">
      <c r="A50" s="22">
        <v>47</v>
      </c>
      <c r="B50" s="16" t="s">
        <v>72</v>
      </c>
      <c r="C50" s="16" t="s">
        <v>59</v>
      </c>
      <c r="D50" s="16">
        <v>4</v>
      </c>
      <c r="E50" s="16" t="str">
        <f>IF(AND( OR(D50 &gt;= 4, D50="Adult"),D50&lt;&gt;"Subadult"),"Adult","Subadult")</f>
        <v>Adult</v>
      </c>
      <c r="F50" s="18" t="s">
        <v>66</v>
      </c>
      <c r="G50" s="16">
        <v>2015</v>
      </c>
      <c r="H50" s="20" t="s">
        <v>48</v>
      </c>
      <c r="I50" s="16" t="s">
        <v>73</v>
      </c>
      <c r="J50" s="18">
        <v>70.429997962094973</v>
      </c>
      <c r="K50" s="18">
        <v>0</v>
      </c>
      <c r="L50" s="18">
        <v>0</v>
      </c>
      <c r="M50" s="18">
        <v>0</v>
      </c>
      <c r="N50" s="18">
        <v>0</v>
      </c>
      <c r="O50" s="18">
        <v>0</v>
      </c>
      <c r="P50" s="18">
        <v>0</v>
      </c>
      <c r="Q50" s="18">
        <v>0</v>
      </c>
      <c r="R50" s="18">
        <v>0</v>
      </c>
      <c r="S50" s="18">
        <v>0</v>
      </c>
      <c r="T50" s="18">
        <v>22.416955369879769</v>
      </c>
      <c r="U50" s="18">
        <v>0</v>
      </c>
      <c r="V50" s="18">
        <v>0</v>
      </c>
      <c r="W50" s="18">
        <v>0</v>
      </c>
      <c r="X50" s="18">
        <v>0</v>
      </c>
      <c r="Y50" s="18">
        <v>0</v>
      </c>
      <c r="Z50" s="18">
        <v>2.1194212349704507</v>
      </c>
      <c r="AA50" s="18">
        <v>0</v>
      </c>
      <c r="AB50" s="18">
        <v>0</v>
      </c>
      <c r="AC50" s="18">
        <v>0.5909924597513756</v>
      </c>
      <c r="AD50" s="18">
        <v>0</v>
      </c>
      <c r="AE50" s="18">
        <v>0</v>
      </c>
      <c r="AF50" s="18">
        <v>0</v>
      </c>
      <c r="AG50" s="18">
        <v>0</v>
      </c>
      <c r="AH50" s="18">
        <v>0</v>
      </c>
      <c r="AI50" s="18">
        <v>4.4426329733034446</v>
      </c>
      <c r="AJ50" s="18">
        <v>0</v>
      </c>
      <c r="AK50">
        <v>21.043243157552574</v>
      </c>
      <c r="AL50">
        <v>7.8753180621813295</v>
      </c>
      <c r="AM50">
        <v>50.705363430068822</v>
      </c>
      <c r="AN50">
        <v>18.455282015751425</v>
      </c>
      <c r="AO50">
        <v>2.5297872886609238</v>
      </c>
      <c r="AP50">
        <v>1495.9061676442911</v>
      </c>
      <c r="AQ50">
        <v>23.520394073135687</v>
      </c>
      <c r="AR50">
        <v>19.805350890812758</v>
      </c>
      <c r="AS50">
        <v>56.674255036051569</v>
      </c>
      <c r="AT50">
        <v>9.110566204579202</v>
      </c>
      <c r="AU50">
        <v>0.3592181350832605</v>
      </c>
      <c r="AV50">
        <v>4.0491405353685348</v>
      </c>
      <c r="AW50">
        <v>0.30753811801315628</v>
      </c>
    </row>
    <row r="51" spans="1:49" x14ac:dyDescent="0.3">
      <c r="A51" s="22">
        <v>48</v>
      </c>
      <c r="B51" s="19" t="s">
        <v>74</v>
      </c>
      <c r="C51" s="16" t="s">
        <v>59</v>
      </c>
      <c r="D51" s="16">
        <v>14</v>
      </c>
      <c r="E51" s="16" t="str">
        <f>IF(AND( OR(D51 &gt;= 4, D51="Adult"),D51&lt;&gt;"Subadult"),"Adult","Subadult")</f>
        <v>Adult</v>
      </c>
      <c r="F51" s="18" t="s">
        <v>66</v>
      </c>
      <c r="G51" s="16">
        <v>2015</v>
      </c>
      <c r="H51" s="20" t="s">
        <v>48</v>
      </c>
      <c r="I51" s="16" t="s">
        <v>49</v>
      </c>
      <c r="J51" s="18">
        <v>13.938753959873285</v>
      </c>
      <c r="K51" s="18">
        <v>9.5036958817317849</v>
      </c>
      <c r="L51" s="18">
        <v>0</v>
      </c>
      <c r="M51" s="18">
        <v>0</v>
      </c>
      <c r="N51" s="18">
        <v>0</v>
      </c>
      <c r="O51" s="18">
        <v>0</v>
      </c>
      <c r="P51" s="18">
        <v>0</v>
      </c>
      <c r="Q51" s="18">
        <v>0</v>
      </c>
      <c r="R51" s="18">
        <v>0</v>
      </c>
      <c r="S51" s="18">
        <v>0</v>
      </c>
      <c r="T51" s="18">
        <v>74.856271265986152</v>
      </c>
      <c r="U51" s="18">
        <v>0</v>
      </c>
      <c r="V51" s="18">
        <v>0</v>
      </c>
      <c r="W51" s="18">
        <v>0</v>
      </c>
      <c r="X51" s="18">
        <v>0</v>
      </c>
      <c r="Y51" s="18">
        <v>0</v>
      </c>
      <c r="Z51" s="18">
        <v>0</v>
      </c>
      <c r="AA51" s="18">
        <v>0</v>
      </c>
      <c r="AB51" s="18">
        <v>0</v>
      </c>
      <c r="AC51" s="18">
        <v>1.7012788924087763</v>
      </c>
      <c r="AD51" s="18">
        <v>0</v>
      </c>
      <c r="AE51" s="18">
        <v>0</v>
      </c>
      <c r="AF51" s="18">
        <v>0</v>
      </c>
      <c r="AG51" s="18">
        <v>0</v>
      </c>
      <c r="AH51" s="18">
        <v>0</v>
      </c>
      <c r="AI51" s="18">
        <v>0</v>
      </c>
      <c r="AJ51" s="18">
        <v>0</v>
      </c>
      <c r="AK51">
        <v>50.129472149810759</v>
      </c>
      <c r="AL51">
        <v>14.962601099957164</v>
      </c>
      <c r="AM51">
        <v>25.053405672683919</v>
      </c>
      <c r="AN51">
        <v>8.1882249823741144</v>
      </c>
      <c r="AO51">
        <v>3.6998914645666532</v>
      </c>
      <c r="AP51">
        <v>1819.9507705724998</v>
      </c>
      <c r="AQ51">
        <v>46.054255307201267</v>
      </c>
      <c r="AR51">
        <v>30.929026349614929</v>
      </c>
      <c r="AS51">
        <v>23.016718343183779</v>
      </c>
      <c r="AT51">
        <v>5.0247197877052212</v>
      </c>
      <c r="AU51">
        <v>1.2527354974380962</v>
      </c>
      <c r="AV51">
        <v>2.233208794535654</v>
      </c>
      <c r="AW51">
        <v>0.85371433037885391</v>
      </c>
    </row>
    <row r="52" spans="1:49" x14ac:dyDescent="0.3">
      <c r="A52" s="22">
        <v>49</v>
      </c>
      <c r="B52" s="16" t="s">
        <v>75</v>
      </c>
      <c r="C52" s="16" t="s">
        <v>59</v>
      </c>
      <c r="D52" s="16">
        <v>10</v>
      </c>
      <c r="E52" s="16" t="str">
        <f>IF(AND( OR(D52 &gt;= 4, D52="Adult"),D52&lt;&gt;"Subadult"),"Adult","Subadult")</f>
        <v>Adult</v>
      </c>
      <c r="F52" s="18" t="s">
        <v>66</v>
      </c>
      <c r="G52" s="16">
        <v>2015</v>
      </c>
      <c r="H52" s="20" t="s">
        <v>48</v>
      </c>
      <c r="I52" s="16" t="s">
        <v>55</v>
      </c>
      <c r="J52" s="18">
        <v>76.512877783206534</v>
      </c>
      <c r="K52" s="18">
        <v>1.5076429119843651</v>
      </c>
      <c r="L52" s="18">
        <v>0</v>
      </c>
      <c r="M52" s="18">
        <v>0</v>
      </c>
      <c r="N52" s="18">
        <v>0</v>
      </c>
      <c r="O52" s="18">
        <v>0</v>
      </c>
      <c r="P52" s="18">
        <v>0</v>
      </c>
      <c r="Q52" s="18">
        <v>6.526139456969358</v>
      </c>
      <c r="R52" s="18">
        <v>0</v>
      </c>
      <c r="S52" s="18">
        <v>2.3033433377538914</v>
      </c>
      <c r="T52" s="18">
        <v>0.38389055629231522</v>
      </c>
      <c r="U52" s="18">
        <v>0</v>
      </c>
      <c r="V52" s="18">
        <v>0</v>
      </c>
      <c r="W52" s="18">
        <v>0</v>
      </c>
      <c r="X52" s="18">
        <v>0</v>
      </c>
      <c r="Y52" s="18">
        <v>0</v>
      </c>
      <c r="Z52" s="18">
        <v>0</v>
      </c>
      <c r="AA52" s="18">
        <v>12.766105953793536</v>
      </c>
      <c r="AB52" s="18">
        <v>0</v>
      </c>
      <c r="AC52" s="18">
        <v>0</v>
      </c>
      <c r="AD52" s="18">
        <v>0</v>
      </c>
      <c r="AE52" s="18">
        <v>0</v>
      </c>
      <c r="AF52" s="18">
        <v>0</v>
      </c>
      <c r="AG52" s="18">
        <v>0</v>
      </c>
      <c r="AH52" s="18">
        <v>0</v>
      </c>
      <c r="AI52" s="18">
        <v>0</v>
      </c>
      <c r="AJ52" s="18">
        <v>0</v>
      </c>
      <c r="AK52">
        <v>10.490750158944184</v>
      </c>
      <c r="AL52">
        <v>4.445438940173899</v>
      </c>
      <c r="AM52">
        <v>61.813063385096989</v>
      </c>
      <c r="AN52">
        <v>22.477557984881013</v>
      </c>
      <c r="AO52">
        <v>2.0032388550238682</v>
      </c>
      <c r="AP52">
        <v>1376.1571753857104</v>
      </c>
      <c r="AQ52">
        <v>12.746025366498126</v>
      </c>
      <c r="AR52">
        <v>12.152493619231294</v>
      </c>
      <c r="AS52">
        <v>75.101481014270576</v>
      </c>
      <c r="AT52">
        <v>16.26471862893538</v>
      </c>
      <c r="AU52">
        <v>0.15833062612015952</v>
      </c>
      <c r="AV52">
        <v>7.2287638350823924</v>
      </c>
      <c r="AW52">
        <v>0.14607959603027856</v>
      </c>
    </row>
    <row r="53" spans="1:49" x14ac:dyDescent="0.3">
      <c r="A53" s="22">
        <v>50</v>
      </c>
      <c r="B53" s="19" t="s">
        <v>76</v>
      </c>
      <c r="C53" s="16" t="s">
        <v>59</v>
      </c>
      <c r="D53" s="16">
        <v>8</v>
      </c>
      <c r="E53" s="16" t="str">
        <f>IF(AND( OR(D53 &gt;= 4, D53="Adult"),D53&lt;&gt;"Subadult"),"Adult","Subadult")</f>
        <v>Adult</v>
      </c>
      <c r="F53" s="18" t="s">
        <v>66</v>
      </c>
      <c r="G53" s="16">
        <v>2015</v>
      </c>
      <c r="H53" s="20" t="s">
        <v>48</v>
      </c>
      <c r="I53" s="16" t="s">
        <v>51</v>
      </c>
      <c r="J53" s="18">
        <v>81.446497629488206</v>
      </c>
      <c r="K53" s="18">
        <v>0</v>
      </c>
      <c r="L53" s="18">
        <v>0</v>
      </c>
      <c r="M53" s="18">
        <v>0</v>
      </c>
      <c r="N53" s="18">
        <v>0</v>
      </c>
      <c r="O53" s="18">
        <v>0</v>
      </c>
      <c r="P53" s="18">
        <v>16.530881377323993</v>
      </c>
      <c r="Q53" s="18">
        <v>0</v>
      </c>
      <c r="R53" s="18">
        <v>0</v>
      </c>
      <c r="S53" s="18">
        <v>0</v>
      </c>
      <c r="T53" s="18">
        <v>0</v>
      </c>
      <c r="U53" s="18">
        <v>0</v>
      </c>
      <c r="V53" s="18">
        <v>0</v>
      </c>
      <c r="W53" s="18">
        <v>2.0226209931878127</v>
      </c>
      <c r="X53" s="18">
        <v>0</v>
      </c>
      <c r="Y53" s="18">
        <v>0</v>
      </c>
      <c r="Z53" s="18">
        <v>0</v>
      </c>
      <c r="AA53" s="18">
        <v>0</v>
      </c>
      <c r="AB53" s="18">
        <v>0</v>
      </c>
      <c r="AC53" s="18">
        <v>0</v>
      </c>
      <c r="AD53" s="18">
        <v>0</v>
      </c>
      <c r="AE53" s="18">
        <v>0</v>
      </c>
      <c r="AF53" s="18">
        <v>0</v>
      </c>
      <c r="AG53" s="18">
        <v>0</v>
      </c>
      <c r="AH53" s="18">
        <v>0</v>
      </c>
      <c r="AI53" s="18">
        <v>0</v>
      </c>
      <c r="AJ53" s="18">
        <v>0</v>
      </c>
      <c r="AK53">
        <v>15.811855089256177</v>
      </c>
      <c r="AL53">
        <v>4.3268243714716155</v>
      </c>
      <c r="AM53">
        <v>58.703629146256468</v>
      </c>
      <c r="AN53">
        <v>22.01054755719186</v>
      </c>
      <c r="AO53">
        <v>2.262186472674419</v>
      </c>
      <c r="AP53">
        <v>1408.6740292725335</v>
      </c>
      <c r="AQ53">
        <v>18.767593609210728</v>
      </c>
      <c r="AR53">
        <v>11.555202230768916</v>
      </c>
      <c r="AS53">
        <v>69.677204160020352</v>
      </c>
      <c r="AT53">
        <v>17.221749217930206</v>
      </c>
      <c r="AU53">
        <v>0.25086056353392572</v>
      </c>
      <c r="AV53">
        <v>7.6541107635245353</v>
      </c>
      <c r="AW53">
        <v>0.23103579523330159</v>
      </c>
    </row>
    <row r="54" spans="1:49" x14ac:dyDescent="0.3">
      <c r="A54" s="22">
        <v>51</v>
      </c>
      <c r="B54" s="16" t="s">
        <v>77</v>
      </c>
      <c r="C54" s="16" t="s">
        <v>59</v>
      </c>
      <c r="D54" s="16">
        <v>15</v>
      </c>
      <c r="E54" s="16" t="str">
        <f>IF(AND( OR(D54 &gt;= 4, D54="Adult"),D54&lt;&gt;"Subadult"),"Adult","Subadult")</f>
        <v>Adult</v>
      </c>
      <c r="F54" s="18" t="s">
        <v>66</v>
      </c>
      <c r="G54" s="16">
        <v>2015</v>
      </c>
      <c r="H54" s="20" t="s">
        <v>48</v>
      </c>
      <c r="I54" s="16" t="s">
        <v>49</v>
      </c>
      <c r="J54" s="18">
        <v>98.978004887802712</v>
      </c>
      <c r="K54" s="18">
        <v>0.39991113085980895</v>
      </c>
      <c r="L54" s="18">
        <v>0</v>
      </c>
      <c r="M54" s="18">
        <v>0</v>
      </c>
      <c r="N54" s="18">
        <v>0</v>
      </c>
      <c r="O54" s="18">
        <v>0</v>
      </c>
      <c r="P54" s="18">
        <v>0</v>
      </c>
      <c r="Q54" s="18">
        <v>0</v>
      </c>
      <c r="R54" s="18">
        <v>0</v>
      </c>
      <c r="S54" s="18">
        <v>0</v>
      </c>
      <c r="T54" s="18">
        <v>0.40731689254239806</v>
      </c>
      <c r="U54" s="18">
        <v>0</v>
      </c>
      <c r="V54" s="18">
        <v>0</v>
      </c>
      <c r="W54" s="18">
        <v>0</v>
      </c>
      <c r="X54" s="18">
        <v>0</v>
      </c>
      <c r="Y54" s="18">
        <v>0</v>
      </c>
      <c r="Z54" s="18">
        <v>0</v>
      </c>
      <c r="AA54" s="18">
        <v>0</v>
      </c>
      <c r="AB54" s="18">
        <v>0</v>
      </c>
      <c r="AC54" s="18">
        <v>0.21476708879508258</v>
      </c>
      <c r="AD54" s="18">
        <v>0</v>
      </c>
      <c r="AE54" s="18">
        <v>0</v>
      </c>
      <c r="AF54" s="18">
        <v>0</v>
      </c>
      <c r="AG54" s="18">
        <v>0</v>
      </c>
      <c r="AH54" s="18">
        <v>0</v>
      </c>
      <c r="AI54" s="18">
        <v>0</v>
      </c>
      <c r="AJ54" s="18">
        <v>0</v>
      </c>
      <c r="AK54">
        <v>5.4399349168272915</v>
      </c>
      <c r="AL54">
        <v>2.5703873642249011</v>
      </c>
      <c r="AM54">
        <v>67.202274574826419</v>
      </c>
      <c r="AN54">
        <v>23.157027927578678</v>
      </c>
      <c r="AO54">
        <v>1.6414406587901067</v>
      </c>
      <c r="AP54">
        <v>1311.2757153425907</v>
      </c>
      <c r="AQ54">
        <v>6.9364292150860694</v>
      </c>
      <c r="AR54">
        <v>7.3743432834700942</v>
      </c>
      <c r="AS54">
        <v>85.689227501443838</v>
      </c>
      <c r="AT54">
        <v>28.261191485260408</v>
      </c>
      <c r="AU54">
        <v>7.7966566928165226E-2</v>
      </c>
      <c r="AV54">
        <v>12.560529549004624</v>
      </c>
      <c r="AW54">
        <v>7.4534311939495224E-2</v>
      </c>
    </row>
    <row r="55" spans="1:49" x14ac:dyDescent="0.3">
      <c r="A55" s="22">
        <v>52</v>
      </c>
      <c r="B55" s="16" t="s">
        <v>65</v>
      </c>
      <c r="C55" s="16" t="s">
        <v>59</v>
      </c>
      <c r="D55" s="16" t="s">
        <v>46</v>
      </c>
      <c r="E55" s="16" t="s">
        <v>46</v>
      </c>
      <c r="F55" s="18" t="s">
        <v>66</v>
      </c>
      <c r="G55" s="16">
        <v>2015</v>
      </c>
      <c r="H55" s="20" t="s">
        <v>48</v>
      </c>
      <c r="I55" s="16" t="s">
        <v>67</v>
      </c>
      <c r="J55" s="18">
        <v>96.203271028037392</v>
      </c>
      <c r="K55" s="18">
        <v>0.98568925233644866</v>
      </c>
      <c r="L55" s="18">
        <v>0</v>
      </c>
      <c r="M55" s="18">
        <v>0</v>
      </c>
      <c r="N55" s="18">
        <v>0</v>
      </c>
      <c r="O55" s="18">
        <v>0</v>
      </c>
      <c r="P55" s="18">
        <v>0</v>
      </c>
      <c r="Q55" s="18">
        <v>2.8110397196261685</v>
      </c>
      <c r="R55" s="18">
        <v>0</v>
      </c>
      <c r="S55" s="18">
        <v>0</v>
      </c>
      <c r="T55" s="18">
        <v>0</v>
      </c>
      <c r="U55" s="18">
        <v>0</v>
      </c>
      <c r="V55" s="18">
        <v>0</v>
      </c>
      <c r="W55" s="18">
        <v>0</v>
      </c>
      <c r="X55" s="18">
        <v>0</v>
      </c>
      <c r="Y55" s="18">
        <v>0</v>
      </c>
      <c r="Z55" s="18">
        <v>0</v>
      </c>
      <c r="AA55" s="18">
        <v>0</v>
      </c>
      <c r="AB55" s="18">
        <v>0</v>
      </c>
      <c r="AC55" s="18">
        <v>0</v>
      </c>
      <c r="AD55" s="18">
        <v>0</v>
      </c>
      <c r="AE55" s="18">
        <v>0</v>
      </c>
      <c r="AF55" s="18">
        <v>0</v>
      </c>
      <c r="AG55" s="18">
        <v>0</v>
      </c>
      <c r="AH55" s="18">
        <v>0</v>
      </c>
      <c r="AI55" s="18">
        <v>0</v>
      </c>
      <c r="AJ55" s="18">
        <v>0</v>
      </c>
      <c r="AK55">
        <v>6.4027513388523722</v>
      </c>
      <c r="AL55">
        <v>2.9803746386754009</v>
      </c>
      <c r="AM55">
        <v>66.396376944050274</v>
      </c>
      <c r="AN55">
        <v>22.809167996240078</v>
      </c>
      <c r="AO55">
        <v>1.6727557761071126</v>
      </c>
      <c r="AP55">
        <v>1329.3231187971007</v>
      </c>
      <c r="AQ55">
        <v>8.0532716893154159</v>
      </c>
      <c r="AR55">
        <v>8.4344951442977276</v>
      </c>
      <c r="AS55">
        <v>83.512233166386864</v>
      </c>
      <c r="AT55">
        <v>24.426166877885365</v>
      </c>
      <c r="AU55">
        <v>9.2289581059696271E-2</v>
      </c>
      <c r="AV55">
        <v>10.856074167949052</v>
      </c>
      <c r="AW55">
        <v>8.7586277807555138E-2</v>
      </c>
    </row>
    <row r="56" spans="1:49" x14ac:dyDescent="0.3">
      <c r="A56" s="22">
        <v>53</v>
      </c>
      <c r="B56" s="16" t="s">
        <v>78</v>
      </c>
      <c r="C56" s="16" t="s">
        <v>59</v>
      </c>
      <c r="D56" s="16" t="s">
        <v>46</v>
      </c>
      <c r="E56" s="16" t="s">
        <v>46</v>
      </c>
      <c r="F56" s="18" t="s">
        <v>66</v>
      </c>
      <c r="G56" s="16">
        <v>2015</v>
      </c>
      <c r="H56" s="20" t="s">
        <v>48</v>
      </c>
      <c r="I56" s="16" t="s">
        <v>49</v>
      </c>
      <c r="J56" s="18">
        <v>100</v>
      </c>
      <c r="K56" s="18">
        <v>0</v>
      </c>
      <c r="L56" s="18">
        <v>0</v>
      </c>
      <c r="M56" s="18">
        <v>0</v>
      </c>
      <c r="N56" s="18">
        <v>0</v>
      </c>
      <c r="O56" s="18">
        <v>0</v>
      </c>
      <c r="P56" s="18">
        <v>0</v>
      </c>
      <c r="Q56" s="18">
        <v>0</v>
      </c>
      <c r="R56" s="18">
        <v>0</v>
      </c>
      <c r="S56" s="18">
        <v>0</v>
      </c>
      <c r="T56" s="18">
        <v>0</v>
      </c>
      <c r="U56" s="18">
        <v>0</v>
      </c>
      <c r="V56" s="18">
        <v>0</v>
      </c>
      <c r="W56" s="18">
        <v>0</v>
      </c>
      <c r="X56" s="18">
        <v>0</v>
      </c>
      <c r="Y56" s="18">
        <v>0</v>
      </c>
      <c r="Z56" s="18">
        <v>0</v>
      </c>
      <c r="AA56" s="18">
        <v>0</v>
      </c>
      <c r="AB56" s="18">
        <v>0</v>
      </c>
      <c r="AC56" s="18">
        <v>0</v>
      </c>
      <c r="AD56" s="18">
        <v>0</v>
      </c>
      <c r="AE56" s="18">
        <v>0</v>
      </c>
      <c r="AF56" s="18">
        <v>0</v>
      </c>
      <c r="AG56" s="18">
        <v>0</v>
      </c>
      <c r="AH56" s="18">
        <v>0</v>
      </c>
      <c r="AI56" s="18">
        <v>0</v>
      </c>
      <c r="AJ56" s="18">
        <v>0</v>
      </c>
      <c r="AK56">
        <v>5.1773020899303344</v>
      </c>
      <c r="AL56">
        <v>2.4949651678277389</v>
      </c>
      <c r="AM56">
        <v>67.522846738442041</v>
      </c>
      <c r="AN56">
        <v>23.19989867004433</v>
      </c>
      <c r="AO56">
        <v>1.6049873337555414</v>
      </c>
      <c r="AP56">
        <v>1309.4070780240656</v>
      </c>
      <c r="AQ56">
        <v>6.6109686129284997</v>
      </c>
      <c r="AR56">
        <v>7.1681749082430466</v>
      </c>
      <c r="AS56">
        <v>86.220856478828452</v>
      </c>
      <c r="AT56">
        <v>29.138743003642546</v>
      </c>
      <c r="AU56">
        <v>7.3942643292838034E-2</v>
      </c>
      <c r="AV56">
        <v>12.950552446063355</v>
      </c>
      <c r="AW56">
        <v>7.0789561844022963E-2</v>
      </c>
    </row>
    <row r="57" spans="1:49" x14ac:dyDescent="0.3">
      <c r="A57" s="22">
        <v>54</v>
      </c>
      <c r="B57" s="16" t="s">
        <v>79</v>
      </c>
      <c r="C57" s="16" t="s">
        <v>59</v>
      </c>
      <c r="D57" s="16">
        <v>6</v>
      </c>
      <c r="E57" s="16" t="str">
        <f t="shared" ref="E57:E62" si="1">IF(AND( OR(D57 &gt;= 4, D57="Adult"),D57&lt;&gt;"Subadult"),"Adult","Subadult")</f>
        <v>Adult</v>
      </c>
      <c r="F57" s="18" t="s">
        <v>66</v>
      </c>
      <c r="G57" s="16">
        <v>2015</v>
      </c>
      <c r="H57" s="20" t="s">
        <v>48</v>
      </c>
      <c r="I57" s="16" t="s">
        <v>49</v>
      </c>
      <c r="J57" s="18">
        <v>2.2877201476729407</v>
      </c>
      <c r="K57" s="18">
        <v>0</v>
      </c>
      <c r="L57" s="18">
        <v>0</v>
      </c>
      <c r="M57" s="18">
        <v>0</v>
      </c>
      <c r="N57" s="18">
        <v>0</v>
      </c>
      <c r="O57" s="18">
        <v>0</v>
      </c>
      <c r="P57" s="18">
        <v>0</v>
      </c>
      <c r="Q57" s="18">
        <v>0</v>
      </c>
      <c r="R57" s="18">
        <v>0</v>
      </c>
      <c r="S57" s="18">
        <v>0</v>
      </c>
      <c r="T57" s="18">
        <v>25.298069357864794</v>
      </c>
      <c r="U57" s="18">
        <v>0</v>
      </c>
      <c r="V57" s="18">
        <v>0</v>
      </c>
      <c r="W57" s="18">
        <v>0</v>
      </c>
      <c r="X57" s="18">
        <v>0</v>
      </c>
      <c r="Y57" s="18">
        <v>0</v>
      </c>
      <c r="Z57" s="18">
        <v>64.516129032258064</v>
      </c>
      <c r="AA57" s="18">
        <v>0</v>
      </c>
      <c r="AB57" s="18">
        <v>0</v>
      </c>
      <c r="AC57" s="18">
        <v>7.8980814622041997</v>
      </c>
      <c r="AD57" s="18">
        <v>0</v>
      </c>
      <c r="AE57" s="18">
        <v>0</v>
      </c>
      <c r="AF57" s="18">
        <v>0</v>
      </c>
      <c r="AG57" s="18">
        <v>0</v>
      </c>
      <c r="AH57" s="18">
        <v>0</v>
      </c>
      <c r="AI57" s="18">
        <v>0</v>
      </c>
      <c r="AJ57" s="18">
        <v>0</v>
      </c>
      <c r="AK57">
        <v>28.579473087477858</v>
      </c>
      <c r="AL57">
        <v>7.2073153684826536</v>
      </c>
      <c r="AM57">
        <v>13.856541807775288</v>
      </c>
      <c r="AN57">
        <v>42.832299552551014</v>
      </c>
      <c r="AO57">
        <v>8.2116344012685101</v>
      </c>
      <c r="AP57">
        <v>980.66937321095008</v>
      </c>
      <c r="AQ57">
        <v>48.726798559848625</v>
      </c>
      <c r="AR57">
        <v>27.64838094969171</v>
      </c>
      <c r="AS57">
        <v>23.624820490459655</v>
      </c>
      <c r="AT57">
        <v>5.8879087046508891</v>
      </c>
      <c r="AU57">
        <v>1.3568015035580054</v>
      </c>
      <c r="AV57">
        <v>2.6168483131781728</v>
      </c>
      <c r="AW57">
        <v>0.95033657332134736</v>
      </c>
    </row>
    <row r="58" spans="1:49" x14ac:dyDescent="0.3">
      <c r="A58" s="22">
        <v>55</v>
      </c>
      <c r="B58" s="16" t="s">
        <v>80</v>
      </c>
      <c r="C58" s="16" t="s">
        <v>59</v>
      </c>
      <c r="D58" s="16">
        <v>4</v>
      </c>
      <c r="E58" s="16" t="str">
        <f t="shared" si="1"/>
        <v>Adult</v>
      </c>
      <c r="F58" s="18" t="s">
        <v>66</v>
      </c>
      <c r="G58" s="16">
        <v>2015</v>
      </c>
      <c r="H58" s="20" t="s">
        <v>48</v>
      </c>
      <c r="I58" s="16" t="s">
        <v>53</v>
      </c>
      <c r="J58" s="18">
        <v>95.989993935718616</v>
      </c>
      <c r="K58" s="18">
        <v>0</v>
      </c>
      <c r="L58" s="18">
        <v>0</v>
      </c>
      <c r="M58" s="18">
        <v>0</v>
      </c>
      <c r="N58" s="18">
        <v>0</v>
      </c>
      <c r="O58" s="18">
        <v>0</v>
      </c>
      <c r="P58" s="18">
        <v>1.250758035172832</v>
      </c>
      <c r="Q58" s="18">
        <v>0</v>
      </c>
      <c r="R58" s="18">
        <v>0</v>
      </c>
      <c r="S58" s="18">
        <v>0</v>
      </c>
      <c r="T58" s="18">
        <v>0</v>
      </c>
      <c r="U58" s="18">
        <v>0</v>
      </c>
      <c r="V58" s="18">
        <v>0</v>
      </c>
      <c r="W58" s="18">
        <v>0</v>
      </c>
      <c r="X58" s="18">
        <v>0</v>
      </c>
      <c r="Y58" s="18">
        <v>0</v>
      </c>
      <c r="Z58" s="18">
        <v>2.7592480291085506</v>
      </c>
      <c r="AA58" s="18">
        <v>0</v>
      </c>
      <c r="AB58" s="18">
        <v>0</v>
      </c>
      <c r="AC58" s="18">
        <v>0</v>
      </c>
      <c r="AD58" s="18">
        <v>0</v>
      </c>
      <c r="AE58" s="18">
        <v>0</v>
      </c>
      <c r="AF58" s="18">
        <v>0</v>
      </c>
      <c r="AG58" s="18">
        <v>0</v>
      </c>
      <c r="AH58" s="18">
        <v>0</v>
      </c>
      <c r="AI58" s="18">
        <v>0</v>
      </c>
      <c r="AJ58" s="18">
        <v>0</v>
      </c>
      <c r="AK58">
        <v>6.1941025257259854</v>
      </c>
      <c r="AL58">
        <v>2.6217892601730339</v>
      </c>
      <c r="AM58">
        <v>65.415068533528057</v>
      </c>
      <c r="AN58">
        <v>24.124826929864412</v>
      </c>
      <c r="AO58">
        <v>1.8618446488285643</v>
      </c>
      <c r="AP58">
        <v>1295.9370520784373</v>
      </c>
      <c r="AQ58">
        <v>7.9915451189576849</v>
      </c>
      <c r="AR58">
        <v>7.6108412680633659</v>
      </c>
      <c r="AS58">
        <v>84.397613612978915</v>
      </c>
      <c r="AT58">
        <v>27.313091920487899</v>
      </c>
      <c r="AU58">
        <v>9.1040396728895384E-2</v>
      </c>
      <c r="AV58">
        <v>12.139151964661286</v>
      </c>
      <c r="AW58">
        <v>8.6856638656631638E-2</v>
      </c>
    </row>
    <row r="59" spans="1:49" x14ac:dyDescent="0.3">
      <c r="A59" s="22">
        <v>56</v>
      </c>
      <c r="B59" s="16" t="s">
        <v>69</v>
      </c>
      <c r="C59" s="16" t="s">
        <v>59</v>
      </c>
      <c r="D59" s="16">
        <v>10</v>
      </c>
      <c r="E59" s="16" t="str">
        <f t="shared" si="1"/>
        <v>Adult</v>
      </c>
      <c r="F59" s="18" t="s">
        <v>66</v>
      </c>
      <c r="G59" s="16">
        <v>2015</v>
      </c>
      <c r="H59" s="20" t="s">
        <v>48</v>
      </c>
      <c r="I59" s="16" t="s">
        <v>55</v>
      </c>
      <c r="J59" s="18">
        <v>0</v>
      </c>
      <c r="K59" s="18">
        <v>2.6</v>
      </c>
      <c r="L59" s="18">
        <v>97.399999999999991</v>
      </c>
      <c r="M59" s="18">
        <v>0</v>
      </c>
      <c r="N59" s="18">
        <v>0</v>
      </c>
      <c r="O59" s="18">
        <v>0</v>
      </c>
      <c r="P59" s="18">
        <v>0</v>
      </c>
      <c r="Q59" s="18">
        <v>0</v>
      </c>
      <c r="R59" s="18">
        <v>0</v>
      </c>
      <c r="S59" s="18">
        <v>0</v>
      </c>
      <c r="T59" s="18">
        <v>0</v>
      </c>
      <c r="U59" s="18">
        <v>0</v>
      </c>
      <c r="V59" s="18">
        <v>0</v>
      </c>
      <c r="W59" s="18">
        <v>0</v>
      </c>
      <c r="X59" s="18">
        <v>0</v>
      </c>
      <c r="Y59" s="18">
        <v>0</v>
      </c>
      <c r="Z59" s="18">
        <v>0</v>
      </c>
      <c r="AA59" s="18">
        <v>0</v>
      </c>
      <c r="AB59" s="18">
        <v>0</v>
      </c>
      <c r="AC59" s="18">
        <v>0</v>
      </c>
      <c r="AD59" s="18">
        <v>0</v>
      </c>
      <c r="AE59" s="18">
        <v>0</v>
      </c>
      <c r="AF59" s="18">
        <v>0</v>
      </c>
      <c r="AG59" s="18">
        <v>0</v>
      </c>
      <c r="AH59" s="18">
        <v>0</v>
      </c>
      <c r="AI59" s="18">
        <v>0</v>
      </c>
      <c r="AJ59" s="18">
        <v>0</v>
      </c>
      <c r="AK59">
        <v>4.7154266666666658</v>
      </c>
      <c r="AL59">
        <v>7.0315299999999992</v>
      </c>
      <c r="AM59">
        <v>49.77678333333332</v>
      </c>
      <c r="AN59">
        <v>36.797040000000003</v>
      </c>
      <c r="AO59">
        <v>1.6792199999999999</v>
      </c>
      <c r="AP59">
        <v>1175.6359097999996</v>
      </c>
      <c r="AQ59">
        <v>6.7063223579211115</v>
      </c>
      <c r="AR59">
        <v>22.500687193622849</v>
      </c>
      <c r="AS59">
        <v>70.792990448456052</v>
      </c>
      <c r="AT59">
        <v>7.7496945899398844</v>
      </c>
      <c r="AU59">
        <v>8.3005926245301898E-2</v>
      </c>
      <c r="AV59">
        <v>3.4443087066399483</v>
      </c>
      <c r="AW59">
        <v>7.1883996080097837E-2</v>
      </c>
    </row>
    <row r="60" spans="1:49" x14ac:dyDescent="0.3">
      <c r="A60" s="22">
        <v>57</v>
      </c>
      <c r="B60" s="19" t="s">
        <v>74</v>
      </c>
      <c r="C60" s="16" t="s">
        <v>59</v>
      </c>
      <c r="D60" s="16">
        <v>14</v>
      </c>
      <c r="E60" s="16" t="str">
        <f t="shared" si="1"/>
        <v>Adult</v>
      </c>
      <c r="F60" s="18" t="s">
        <v>66</v>
      </c>
      <c r="G60" s="16">
        <v>2015</v>
      </c>
      <c r="H60" s="20" t="s">
        <v>48</v>
      </c>
      <c r="I60" s="16" t="s">
        <v>49</v>
      </c>
      <c r="J60" s="18">
        <v>97.597575399172086</v>
      </c>
      <c r="K60" s="18">
        <v>0.99793021880544064</v>
      </c>
      <c r="L60" s="18">
        <v>0.99793021880544064</v>
      </c>
      <c r="M60" s="18">
        <v>0</v>
      </c>
      <c r="N60" s="18">
        <v>0</v>
      </c>
      <c r="O60" s="18">
        <v>0</v>
      </c>
      <c r="P60" s="18">
        <v>0.40656416321703137</v>
      </c>
      <c r="Q60" s="18">
        <v>0</v>
      </c>
      <c r="R60" s="18">
        <v>0</v>
      </c>
      <c r="S60" s="18">
        <v>0</v>
      </c>
      <c r="T60" s="18">
        <v>0</v>
      </c>
      <c r="U60" s="18">
        <v>0</v>
      </c>
      <c r="V60" s="18">
        <v>0</v>
      </c>
      <c r="W60" s="18">
        <v>0</v>
      </c>
      <c r="X60" s="18">
        <v>0</v>
      </c>
      <c r="Y60" s="18">
        <v>0</v>
      </c>
      <c r="Z60" s="18">
        <v>0</v>
      </c>
      <c r="AA60" s="18">
        <v>0</v>
      </c>
      <c r="AB60" s="18">
        <v>0</v>
      </c>
      <c r="AC60" s="18">
        <v>0</v>
      </c>
      <c r="AD60" s="18">
        <v>0</v>
      </c>
      <c r="AE60" s="18">
        <v>0</v>
      </c>
      <c r="AF60" s="18">
        <v>0</v>
      </c>
      <c r="AG60" s="18">
        <v>0</v>
      </c>
      <c r="AH60" s="18">
        <v>0</v>
      </c>
      <c r="AI60" s="18">
        <v>0</v>
      </c>
      <c r="AJ60" s="18">
        <v>0</v>
      </c>
      <c r="AK60">
        <v>5.386510902820091</v>
      </c>
      <c r="AL60">
        <v>2.5872967261110023</v>
      </c>
      <c r="AM60">
        <v>67.161315086313593</v>
      </c>
      <c r="AN60">
        <v>23.315631441498763</v>
      </c>
      <c r="AO60">
        <v>1.6199880076562989</v>
      </c>
      <c r="AP60">
        <v>1310.3337533746108</v>
      </c>
      <c r="AQ60">
        <v>6.8732460003572848</v>
      </c>
      <c r="AR60">
        <v>7.4281916790759102</v>
      </c>
      <c r="AS60">
        <v>85.698562320566822</v>
      </c>
      <c r="AT60">
        <v>28.04000996753906</v>
      </c>
      <c r="AU60">
        <v>7.7227499771695393E-2</v>
      </c>
      <c r="AV60">
        <v>12.462226652239583</v>
      </c>
      <c r="AW60">
        <v>7.3805278345508027E-2</v>
      </c>
    </row>
    <row r="61" spans="1:49" x14ac:dyDescent="0.3">
      <c r="A61" s="22">
        <v>58</v>
      </c>
      <c r="B61" s="19" t="s">
        <v>76</v>
      </c>
      <c r="C61" s="16" t="s">
        <v>59</v>
      </c>
      <c r="D61" s="16">
        <v>8</v>
      </c>
      <c r="E61" s="16" t="str">
        <f t="shared" si="1"/>
        <v>Adult</v>
      </c>
      <c r="F61" s="18" t="s">
        <v>66</v>
      </c>
      <c r="G61" s="16">
        <v>2015</v>
      </c>
      <c r="H61" s="20" t="s">
        <v>48</v>
      </c>
      <c r="I61" s="16" t="s">
        <v>51</v>
      </c>
      <c r="J61" s="18">
        <v>96.862759453819962</v>
      </c>
      <c r="K61" s="18">
        <v>0</v>
      </c>
      <c r="L61" s="18">
        <v>0</v>
      </c>
      <c r="M61" s="18">
        <v>0</v>
      </c>
      <c r="N61" s="18">
        <v>0</v>
      </c>
      <c r="O61" s="18">
        <v>0</v>
      </c>
      <c r="P61" s="18">
        <v>0.80535930006955381</v>
      </c>
      <c r="Q61" s="18">
        <v>2.0133982501738847</v>
      </c>
      <c r="R61" s="18">
        <v>0</v>
      </c>
      <c r="S61" s="18">
        <v>0</v>
      </c>
      <c r="T61" s="18">
        <v>0</v>
      </c>
      <c r="U61" s="18">
        <v>0</v>
      </c>
      <c r="V61" s="18">
        <v>0</v>
      </c>
      <c r="W61" s="18">
        <v>0</v>
      </c>
      <c r="X61" s="18">
        <v>0</v>
      </c>
      <c r="Y61" s="18">
        <v>0</v>
      </c>
      <c r="Z61" s="18">
        <v>0</v>
      </c>
      <c r="AA61" s="18">
        <v>0</v>
      </c>
      <c r="AB61" s="18">
        <v>0</v>
      </c>
      <c r="AC61" s="18">
        <v>0.31848299593659624</v>
      </c>
      <c r="AD61" s="18">
        <v>0</v>
      </c>
      <c r="AE61" s="18">
        <v>0</v>
      </c>
      <c r="AF61" s="18">
        <v>0</v>
      </c>
      <c r="AG61" s="18">
        <v>0</v>
      </c>
      <c r="AH61" s="18">
        <v>0</v>
      </c>
      <c r="AI61" s="18">
        <v>0</v>
      </c>
      <c r="AJ61" s="18">
        <v>0</v>
      </c>
      <c r="AK61">
        <v>6.5545432166620285</v>
      </c>
      <c r="AL61">
        <v>2.9124075364811399</v>
      </c>
      <c r="AM61">
        <v>66.207816578430482</v>
      </c>
      <c r="AN61">
        <v>22.933476441491745</v>
      </c>
      <c r="AO61">
        <v>1.7191347824128427</v>
      </c>
      <c r="AP61">
        <v>1326.1514272963675</v>
      </c>
      <c r="AQ61">
        <v>8.2639101634128522</v>
      </c>
      <c r="AR61">
        <v>8.2618597897067296</v>
      </c>
      <c r="AS61">
        <v>83.474230046880393</v>
      </c>
      <c r="AT61">
        <v>24.983577635912255</v>
      </c>
      <c r="AU61">
        <v>9.4828153418096153E-2</v>
      </c>
      <c r="AV61">
        <v>11.10381228262767</v>
      </c>
      <c r="AW61">
        <v>9.0083523051109546E-2</v>
      </c>
    </row>
    <row r="62" spans="1:49" x14ac:dyDescent="0.3">
      <c r="A62" s="22">
        <v>59</v>
      </c>
      <c r="B62" s="16" t="s">
        <v>70</v>
      </c>
      <c r="C62" s="16" t="s">
        <v>59</v>
      </c>
      <c r="D62" s="16">
        <v>23</v>
      </c>
      <c r="E62" s="16" t="str">
        <f t="shared" si="1"/>
        <v>Adult</v>
      </c>
      <c r="F62" s="18" t="s">
        <v>66</v>
      </c>
      <c r="G62" s="16">
        <v>2015</v>
      </c>
      <c r="H62" s="20" t="s">
        <v>48</v>
      </c>
      <c r="I62" s="16" t="s">
        <v>49</v>
      </c>
      <c r="J62" s="18">
        <v>99.4</v>
      </c>
      <c r="K62" s="18">
        <v>0.6</v>
      </c>
      <c r="L62" s="18">
        <v>0</v>
      </c>
      <c r="M62" s="18">
        <v>0</v>
      </c>
      <c r="N62" s="18">
        <v>0</v>
      </c>
      <c r="O62" s="18">
        <v>0</v>
      </c>
      <c r="P62" s="18">
        <v>0</v>
      </c>
      <c r="Q62" s="18">
        <v>0</v>
      </c>
      <c r="R62" s="18">
        <v>0</v>
      </c>
      <c r="S62" s="18">
        <v>0</v>
      </c>
      <c r="T62" s="18">
        <v>0</v>
      </c>
      <c r="U62" s="18">
        <v>0</v>
      </c>
      <c r="V62" s="18">
        <v>0</v>
      </c>
      <c r="W62" s="18">
        <v>0</v>
      </c>
      <c r="X62" s="18">
        <v>0</v>
      </c>
      <c r="Y62" s="18">
        <v>0</v>
      </c>
      <c r="Z62" s="18">
        <v>0</v>
      </c>
      <c r="AA62" s="18">
        <v>0</v>
      </c>
      <c r="AB62" s="18">
        <v>0</v>
      </c>
      <c r="AC62" s="18">
        <v>0</v>
      </c>
      <c r="AD62" s="18">
        <v>0</v>
      </c>
      <c r="AE62" s="18">
        <v>0</v>
      </c>
      <c r="AF62" s="18">
        <v>0</v>
      </c>
      <c r="AG62" s="18">
        <v>0</v>
      </c>
      <c r="AH62" s="18">
        <v>0</v>
      </c>
      <c r="AI62" s="18">
        <v>0</v>
      </c>
      <c r="AJ62" s="18">
        <v>0</v>
      </c>
      <c r="AK62">
        <v>5.1682582773907528</v>
      </c>
      <c r="AL62">
        <v>2.5011753768207727</v>
      </c>
      <c r="AM62">
        <v>67.525409658011398</v>
      </c>
      <c r="AN62">
        <v>23.199899278024066</v>
      </c>
      <c r="AO62">
        <v>1.6052574097530081</v>
      </c>
      <c r="AP62">
        <v>1309.5323455559214</v>
      </c>
      <c r="AQ62">
        <v>6.5987891548634714</v>
      </c>
      <c r="AR62">
        <v>7.1853297855008451</v>
      </c>
      <c r="AS62">
        <v>86.215881059635677</v>
      </c>
      <c r="AT62">
        <v>29.063802806104135</v>
      </c>
      <c r="AU62">
        <v>7.3804231276164492E-2</v>
      </c>
      <c r="AV62">
        <v>12.917245691601837</v>
      </c>
      <c r="AW62">
        <v>7.0649931571064598E-2</v>
      </c>
    </row>
    <row r="63" spans="1:49" x14ac:dyDescent="0.3">
      <c r="A63" s="22">
        <v>60</v>
      </c>
      <c r="B63" s="16" t="s">
        <v>78</v>
      </c>
      <c r="C63" s="16" t="s">
        <v>59</v>
      </c>
      <c r="D63" s="16" t="s">
        <v>46</v>
      </c>
      <c r="E63" s="16" t="s">
        <v>46</v>
      </c>
      <c r="F63" s="18" t="s">
        <v>66</v>
      </c>
      <c r="G63" s="16">
        <v>2015</v>
      </c>
      <c r="H63" s="20" t="s">
        <v>48</v>
      </c>
      <c r="I63" s="16" t="s">
        <v>49</v>
      </c>
      <c r="J63" s="18">
        <v>100</v>
      </c>
      <c r="K63" s="18">
        <v>0</v>
      </c>
      <c r="L63" s="18">
        <v>0</v>
      </c>
      <c r="M63" s="18">
        <v>0</v>
      </c>
      <c r="N63" s="18">
        <v>0</v>
      </c>
      <c r="O63" s="18">
        <v>0</v>
      </c>
      <c r="P63" s="18">
        <v>0</v>
      </c>
      <c r="Q63" s="18">
        <v>0</v>
      </c>
      <c r="R63" s="18">
        <v>0</v>
      </c>
      <c r="S63" s="18">
        <v>0</v>
      </c>
      <c r="T63" s="18">
        <v>0</v>
      </c>
      <c r="U63" s="18">
        <v>0</v>
      </c>
      <c r="V63" s="18">
        <v>0</v>
      </c>
      <c r="W63" s="18">
        <v>0</v>
      </c>
      <c r="X63" s="18">
        <v>0</v>
      </c>
      <c r="Y63" s="18">
        <v>0</v>
      </c>
      <c r="Z63" s="18">
        <v>0</v>
      </c>
      <c r="AA63" s="18">
        <v>0</v>
      </c>
      <c r="AB63" s="18">
        <v>0</v>
      </c>
      <c r="AC63" s="18">
        <v>0</v>
      </c>
      <c r="AD63" s="18">
        <v>0</v>
      </c>
      <c r="AE63" s="18">
        <v>0</v>
      </c>
      <c r="AF63" s="18">
        <v>0</v>
      </c>
      <c r="AG63" s="18">
        <v>0</v>
      </c>
      <c r="AH63" s="18">
        <v>0</v>
      </c>
      <c r="AI63" s="18">
        <v>0</v>
      </c>
      <c r="AJ63" s="18">
        <v>0</v>
      </c>
      <c r="AK63">
        <v>5.1773020899303344</v>
      </c>
      <c r="AL63">
        <v>2.4949651678277389</v>
      </c>
      <c r="AM63">
        <v>67.522846738442041</v>
      </c>
      <c r="AN63">
        <v>23.19989867004433</v>
      </c>
      <c r="AO63">
        <v>1.6049873337555414</v>
      </c>
      <c r="AP63">
        <v>1309.4070780240656</v>
      </c>
      <c r="AQ63">
        <v>6.6109686129284997</v>
      </c>
      <c r="AR63">
        <v>7.1681749082430466</v>
      </c>
      <c r="AS63">
        <v>86.220856478828452</v>
      </c>
      <c r="AT63">
        <v>29.138743003642546</v>
      </c>
      <c r="AU63">
        <v>7.3942643292838034E-2</v>
      </c>
      <c r="AV63">
        <v>12.950552446063355</v>
      </c>
      <c r="AW63">
        <v>7.0789561844022963E-2</v>
      </c>
    </row>
    <row r="64" spans="1:49" x14ac:dyDescent="0.3">
      <c r="A64" s="22">
        <v>61</v>
      </c>
      <c r="B64" s="16" t="s">
        <v>81</v>
      </c>
      <c r="C64" s="16" t="s">
        <v>59</v>
      </c>
      <c r="D64" s="16">
        <v>4</v>
      </c>
      <c r="E64" s="16" t="str">
        <f>IF(AND( OR(D64 &gt;= 4, D64="Adult"),D64&lt;&gt;"Subadult"),"Adult","Subadult")</f>
        <v>Adult</v>
      </c>
      <c r="F64" s="18" t="s">
        <v>66</v>
      </c>
      <c r="G64" s="16">
        <v>2015</v>
      </c>
      <c r="H64" s="20" t="s">
        <v>48</v>
      </c>
      <c r="I64" s="16" t="s">
        <v>51</v>
      </c>
      <c r="J64" s="18">
        <v>77.206244864420711</v>
      </c>
      <c r="K64" s="18">
        <v>0.66557107641741997</v>
      </c>
      <c r="L64" s="18">
        <v>0</v>
      </c>
      <c r="M64" s="18">
        <v>0</v>
      </c>
      <c r="N64" s="18">
        <v>0</v>
      </c>
      <c r="O64" s="18">
        <v>0</v>
      </c>
      <c r="P64" s="18">
        <v>8.1347576006573572</v>
      </c>
      <c r="Q64" s="18">
        <v>0</v>
      </c>
      <c r="R64" s="18">
        <v>0</v>
      </c>
      <c r="S64" s="18">
        <v>0</v>
      </c>
      <c r="T64" s="18">
        <v>0</v>
      </c>
      <c r="U64" s="18">
        <v>0</v>
      </c>
      <c r="V64" s="18">
        <v>0</v>
      </c>
      <c r="W64" s="18">
        <v>0</v>
      </c>
      <c r="X64" s="18">
        <v>0</v>
      </c>
      <c r="Y64" s="18">
        <v>0</v>
      </c>
      <c r="Z64" s="18">
        <v>13.993426458504521</v>
      </c>
      <c r="AA64" s="18">
        <v>0</v>
      </c>
      <c r="AB64" s="18">
        <v>0</v>
      </c>
      <c r="AC64" s="18">
        <v>0</v>
      </c>
      <c r="AD64" s="18">
        <v>0</v>
      </c>
      <c r="AE64" s="18">
        <v>0</v>
      </c>
      <c r="AF64" s="18">
        <v>0</v>
      </c>
      <c r="AG64" s="18">
        <v>0</v>
      </c>
      <c r="AH64" s="18">
        <v>0</v>
      </c>
      <c r="AI64" s="18">
        <v>0</v>
      </c>
      <c r="AJ64" s="18">
        <v>0</v>
      </c>
      <c r="AK64">
        <v>11.331213101557696</v>
      </c>
      <c r="AL64">
        <v>3.3027874048405459</v>
      </c>
      <c r="AM64">
        <v>56.025963841037793</v>
      </c>
      <c r="AN64">
        <v>27.786729490857564</v>
      </c>
      <c r="AO64">
        <v>2.9687539842207946</v>
      </c>
      <c r="AP64">
        <v>1250.4628606502977</v>
      </c>
      <c r="AQ64">
        <v>15.151020395721144</v>
      </c>
      <c r="AR64">
        <v>9.9363896425908411</v>
      </c>
      <c r="AS64">
        <v>74.912589961688028</v>
      </c>
      <c r="AT64">
        <v>20.394039544863592</v>
      </c>
      <c r="AU64">
        <v>0.19099025116165566</v>
      </c>
      <c r="AV64">
        <v>9.0640175754949297</v>
      </c>
      <c r="AW64">
        <v>0.17856455630206647</v>
      </c>
    </row>
    <row r="65" spans="1:49" x14ac:dyDescent="0.3">
      <c r="A65" s="22">
        <v>62</v>
      </c>
      <c r="B65" s="16" t="s">
        <v>80</v>
      </c>
      <c r="C65" s="16" t="s">
        <v>59</v>
      </c>
      <c r="D65" s="16">
        <v>4</v>
      </c>
      <c r="E65" s="16" t="str">
        <f>IF(AND( OR(D65 &gt;= 4, D65="Adult"),D65&lt;&gt;"Subadult"),"Adult","Subadult")</f>
        <v>Adult</v>
      </c>
      <c r="F65" s="18" t="s">
        <v>66</v>
      </c>
      <c r="G65" s="16">
        <v>2015</v>
      </c>
      <c r="H65" s="20" t="s">
        <v>48</v>
      </c>
      <c r="I65" s="16" t="s">
        <v>53</v>
      </c>
      <c r="J65" s="18">
        <v>99.113671615333487</v>
      </c>
      <c r="K65" s="18">
        <v>0.19942388654996679</v>
      </c>
      <c r="L65" s="18">
        <v>0</v>
      </c>
      <c r="M65" s="18">
        <v>0.6869044981165523</v>
      </c>
      <c r="N65" s="18">
        <v>0</v>
      </c>
      <c r="O65" s="18">
        <v>0</v>
      </c>
      <c r="P65" s="18">
        <v>0</v>
      </c>
      <c r="Q65" s="18">
        <v>0</v>
      </c>
      <c r="R65" s="18">
        <v>0</v>
      </c>
      <c r="S65" s="18">
        <v>0</v>
      </c>
      <c r="T65" s="18">
        <v>0</v>
      </c>
      <c r="U65" s="18">
        <v>0</v>
      </c>
      <c r="V65" s="18">
        <v>0</v>
      </c>
      <c r="W65" s="18">
        <v>0</v>
      </c>
      <c r="X65" s="18">
        <v>0</v>
      </c>
      <c r="Y65" s="18">
        <v>0</v>
      </c>
      <c r="Z65" s="18">
        <v>0</v>
      </c>
      <c r="AA65" s="18">
        <v>0</v>
      </c>
      <c r="AB65" s="18">
        <v>0</v>
      </c>
      <c r="AC65" s="18">
        <v>0</v>
      </c>
      <c r="AD65" s="18">
        <v>0</v>
      </c>
      <c r="AE65" s="18">
        <v>0</v>
      </c>
      <c r="AF65" s="18">
        <v>0</v>
      </c>
      <c r="AG65" s="18">
        <v>0</v>
      </c>
      <c r="AH65" s="18">
        <v>0</v>
      </c>
      <c r="AI65" s="18">
        <v>0</v>
      </c>
      <c r="AJ65" s="18">
        <v>0</v>
      </c>
      <c r="AK65">
        <v>5.1965704073251464</v>
      </c>
      <c r="AL65">
        <v>2.511214091667068</v>
      </c>
      <c r="AM65">
        <v>67.322347321305401</v>
      </c>
      <c r="AN65">
        <v>23.353834866188407</v>
      </c>
      <c r="AO65">
        <v>1.6160333135139677</v>
      </c>
      <c r="AP65">
        <v>1306.9881785512177</v>
      </c>
      <c r="AQ65">
        <v>6.6478533345871087</v>
      </c>
      <c r="AR65">
        <v>7.2282118292176252</v>
      </c>
      <c r="AS65">
        <v>86.123934836195275</v>
      </c>
      <c r="AT65">
        <v>28.878030737908492</v>
      </c>
      <c r="AU65">
        <v>7.4413653008391714E-2</v>
      </c>
      <c r="AV65">
        <v>12.834680327959331</v>
      </c>
      <c r="AW65">
        <v>7.1212645579688066E-2</v>
      </c>
    </row>
    <row r="66" spans="1:49" x14ac:dyDescent="0.3">
      <c r="A66" s="22">
        <v>63</v>
      </c>
      <c r="B66" s="16" t="s">
        <v>78</v>
      </c>
      <c r="C66" s="16" t="s">
        <v>59</v>
      </c>
      <c r="D66" s="16" t="s">
        <v>46</v>
      </c>
      <c r="E66" s="16" t="s">
        <v>46</v>
      </c>
      <c r="F66" s="18" t="s">
        <v>66</v>
      </c>
      <c r="G66" s="16">
        <v>2015</v>
      </c>
      <c r="H66" s="20" t="s">
        <v>48</v>
      </c>
      <c r="I66" s="16" t="s">
        <v>49</v>
      </c>
      <c r="J66" s="18">
        <v>98.994677705499711</v>
      </c>
      <c r="K66" s="18">
        <v>0.59875813128326427</v>
      </c>
      <c r="L66" s="18">
        <v>0</v>
      </c>
      <c r="M66" s="18">
        <v>0</v>
      </c>
      <c r="N66" s="18">
        <v>0</v>
      </c>
      <c r="O66" s="18">
        <v>0</v>
      </c>
      <c r="P66" s="18">
        <v>0</v>
      </c>
      <c r="Q66" s="18">
        <v>0.40656416321703137</v>
      </c>
      <c r="R66" s="18">
        <v>0</v>
      </c>
      <c r="S66" s="18">
        <v>0</v>
      </c>
      <c r="T66" s="18">
        <v>0</v>
      </c>
      <c r="U66" s="18">
        <v>0</v>
      </c>
      <c r="V66" s="18">
        <v>0</v>
      </c>
      <c r="W66" s="18">
        <v>0</v>
      </c>
      <c r="X66" s="18">
        <v>0</v>
      </c>
      <c r="Y66" s="18">
        <v>0</v>
      </c>
      <c r="Z66" s="18">
        <v>0</v>
      </c>
      <c r="AA66" s="18">
        <v>0</v>
      </c>
      <c r="AB66" s="18">
        <v>0</v>
      </c>
      <c r="AC66" s="18">
        <v>0</v>
      </c>
      <c r="AD66" s="18">
        <v>0</v>
      </c>
      <c r="AE66" s="18">
        <v>0</v>
      </c>
      <c r="AF66" s="18">
        <v>0</v>
      </c>
      <c r="AG66" s="18">
        <v>0</v>
      </c>
      <c r="AH66" s="18">
        <v>0</v>
      </c>
      <c r="AI66" s="18">
        <v>0</v>
      </c>
      <c r="AJ66" s="18">
        <v>0</v>
      </c>
      <c r="AK66">
        <v>5.3476640736507273</v>
      </c>
      <c r="AL66">
        <v>2.5698923364539534</v>
      </c>
      <c r="AM66">
        <v>67.361872673064454</v>
      </c>
      <c r="AN66">
        <v>23.1433872700498</v>
      </c>
      <c r="AO66">
        <v>1.6149941139602464</v>
      </c>
      <c r="AP66">
        <v>1312.3828041024756</v>
      </c>
      <c r="AQ66">
        <v>6.8130230777131153</v>
      </c>
      <c r="AR66">
        <v>7.3667034797454303</v>
      </c>
      <c r="AS66">
        <v>85.820273442541449</v>
      </c>
      <c r="AT66">
        <v>28.29283379514758</v>
      </c>
      <c r="AU66">
        <v>7.6469742654469791E-2</v>
      </c>
      <c r="AV66">
        <v>12.574592797843367</v>
      </c>
      <c r="AW66">
        <v>7.3111322018685337E-2</v>
      </c>
    </row>
    <row r="67" spans="1:49" x14ac:dyDescent="0.3">
      <c r="A67" s="22">
        <v>64</v>
      </c>
      <c r="B67" s="19" t="s">
        <v>71</v>
      </c>
      <c r="C67" s="16" t="s">
        <v>59</v>
      </c>
      <c r="D67" s="16" t="s">
        <v>46</v>
      </c>
      <c r="E67" s="16" t="s">
        <v>46</v>
      </c>
      <c r="F67" s="18" t="s">
        <v>66</v>
      </c>
      <c r="G67" s="16">
        <v>2015</v>
      </c>
      <c r="H67" s="20" t="s">
        <v>48</v>
      </c>
      <c r="I67" s="16" t="s">
        <v>49</v>
      </c>
      <c r="J67" s="18">
        <v>99.563124768604226</v>
      </c>
      <c r="K67" s="18">
        <v>0</v>
      </c>
      <c r="L67" s="18">
        <v>0</v>
      </c>
      <c r="M67" s="18">
        <v>0</v>
      </c>
      <c r="N67" s="18">
        <v>0</v>
      </c>
      <c r="O67" s="18">
        <v>0</v>
      </c>
      <c r="P67" s="18">
        <v>0</v>
      </c>
      <c r="Q67" s="18">
        <v>0</v>
      </c>
      <c r="R67" s="18">
        <v>0</v>
      </c>
      <c r="S67" s="18">
        <v>0</v>
      </c>
      <c r="T67" s="18">
        <v>0</v>
      </c>
      <c r="U67" s="18">
        <v>0</v>
      </c>
      <c r="V67" s="18">
        <v>0</v>
      </c>
      <c r="W67" s="18">
        <v>0</v>
      </c>
      <c r="X67" s="18">
        <v>0</v>
      </c>
      <c r="Y67" s="18">
        <v>0</v>
      </c>
      <c r="Z67" s="18">
        <v>0</v>
      </c>
      <c r="AA67" s="18">
        <v>0.43687523139577938</v>
      </c>
      <c r="AB67" s="18">
        <v>0</v>
      </c>
      <c r="AC67" s="18">
        <v>0</v>
      </c>
      <c r="AD67" s="18">
        <v>0</v>
      </c>
      <c r="AE67" s="18">
        <v>0</v>
      </c>
      <c r="AF67" s="18">
        <v>0</v>
      </c>
      <c r="AG67" s="18">
        <v>0</v>
      </c>
      <c r="AH67" s="18">
        <v>0</v>
      </c>
      <c r="AI67" s="18">
        <v>0</v>
      </c>
      <c r="AJ67" s="18">
        <v>0</v>
      </c>
      <c r="AK67">
        <v>5.2099637062848378</v>
      </c>
      <c r="AL67">
        <v>2.5087225557346953</v>
      </c>
      <c r="AM67">
        <v>67.46405519525463</v>
      </c>
      <c r="AN67">
        <v>23.20623312847475</v>
      </c>
      <c r="AO67">
        <v>1.6110254142510805</v>
      </c>
      <c r="AP67">
        <v>1309.4877385804791</v>
      </c>
      <c r="AQ67">
        <v>6.6522648973798528</v>
      </c>
      <c r="AR67">
        <v>7.2072566826053484</v>
      </c>
      <c r="AS67">
        <v>86.140478420014787</v>
      </c>
      <c r="AT67">
        <v>28.968535693759257</v>
      </c>
      <c r="AU67">
        <v>7.4457008478717654E-2</v>
      </c>
      <c r="AV67">
        <v>12.874904752781891</v>
      </c>
      <c r="AW67">
        <v>7.1263270502137058E-2</v>
      </c>
    </row>
    <row r="68" spans="1:49" x14ac:dyDescent="0.3">
      <c r="A68" s="22">
        <v>65</v>
      </c>
      <c r="B68" s="16" t="s">
        <v>70</v>
      </c>
      <c r="C68" s="16" t="s">
        <v>59</v>
      </c>
      <c r="D68" s="16">
        <v>23</v>
      </c>
      <c r="E68" s="16" t="str">
        <f>IF(AND( OR(D68 &gt;= 4, D68="Adult"),D68&lt;&gt;"Subadult"),"Adult","Subadult")</f>
        <v>Adult</v>
      </c>
      <c r="F68" s="18" t="s">
        <v>66</v>
      </c>
      <c r="G68" s="16">
        <v>2015</v>
      </c>
      <c r="H68" s="20" t="s">
        <v>48</v>
      </c>
      <c r="I68" s="16" t="s">
        <v>49</v>
      </c>
      <c r="J68" s="18">
        <v>85.34482758620689</v>
      </c>
      <c r="K68" s="18">
        <v>5.818965517241379</v>
      </c>
      <c r="L68" s="18">
        <v>0</v>
      </c>
      <c r="M68" s="18">
        <v>0</v>
      </c>
      <c r="N68" s="18">
        <v>0</v>
      </c>
      <c r="O68" s="18">
        <v>0</v>
      </c>
      <c r="P68" s="18">
        <v>0</v>
      </c>
      <c r="Q68" s="18">
        <v>7.9022988505747129</v>
      </c>
      <c r="R68" s="18">
        <v>0</v>
      </c>
      <c r="S68" s="18">
        <v>0</v>
      </c>
      <c r="T68" s="18">
        <v>0</v>
      </c>
      <c r="U68" s="18">
        <v>0</v>
      </c>
      <c r="V68" s="18">
        <v>0</v>
      </c>
      <c r="W68" s="18">
        <v>0</v>
      </c>
      <c r="X68" s="18">
        <v>0</v>
      </c>
      <c r="Y68" s="18">
        <v>0</v>
      </c>
      <c r="Z68" s="18">
        <v>0.93390804597701138</v>
      </c>
      <c r="AA68" s="18">
        <v>0</v>
      </c>
      <c r="AB68" s="18">
        <v>0</v>
      </c>
      <c r="AC68" s="18">
        <v>0</v>
      </c>
      <c r="AD68" s="18">
        <v>0</v>
      </c>
      <c r="AE68" s="18">
        <v>0</v>
      </c>
      <c r="AF68" s="18">
        <v>0</v>
      </c>
      <c r="AG68" s="18">
        <v>0</v>
      </c>
      <c r="AH68" s="18">
        <v>0</v>
      </c>
      <c r="AI68" s="18">
        <v>0</v>
      </c>
      <c r="AJ68" s="18">
        <v>0</v>
      </c>
      <c r="AK68">
        <v>8.6824394723427751</v>
      </c>
      <c r="AL68">
        <v>3.8967303300139031</v>
      </c>
      <c r="AM68">
        <v>63.847209815089968</v>
      </c>
      <c r="AN68">
        <v>22.439101738514847</v>
      </c>
      <c r="AO68">
        <v>1.8694324371419417</v>
      </c>
      <c r="AP68">
        <v>1359.2907311009985</v>
      </c>
      <c r="AQ68">
        <v>10.679863009143457</v>
      </c>
      <c r="AR68">
        <v>10.784668184736608</v>
      </c>
      <c r="AS68">
        <v>78.535468806119923</v>
      </c>
      <c r="AT68">
        <v>18.612950639356654</v>
      </c>
      <c r="AU68">
        <v>0.12816555183748474</v>
      </c>
      <c r="AV68">
        <v>8.2724225063807353</v>
      </c>
      <c r="AW68">
        <v>0.11956836799563716</v>
      </c>
    </row>
    <row r="69" spans="1:49" x14ac:dyDescent="0.3">
      <c r="A69" s="22">
        <v>66</v>
      </c>
      <c r="B69" s="16" t="s">
        <v>65</v>
      </c>
      <c r="C69" s="16" t="s">
        <v>59</v>
      </c>
      <c r="D69" s="16" t="s">
        <v>46</v>
      </c>
      <c r="E69" s="16" t="s">
        <v>46</v>
      </c>
      <c r="F69" s="18" t="s">
        <v>66</v>
      </c>
      <c r="G69" s="16">
        <v>2015</v>
      </c>
      <c r="H69" s="20" t="s">
        <v>48</v>
      </c>
      <c r="I69" s="16" t="s">
        <v>67</v>
      </c>
      <c r="J69" s="18">
        <v>98.532731376975164</v>
      </c>
      <c r="K69" s="18">
        <v>0</v>
      </c>
      <c r="L69" s="18">
        <v>0</v>
      </c>
      <c r="M69" s="18">
        <v>0</v>
      </c>
      <c r="N69" s="18">
        <v>0</v>
      </c>
      <c r="O69" s="18">
        <v>0</v>
      </c>
      <c r="P69" s="18">
        <v>0</v>
      </c>
      <c r="Q69" s="18">
        <v>0</v>
      </c>
      <c r="R69" s="18">
        <v>0</v>
      </c>
      <c r="S69" s="18">
        <v>0</v>
      </c>
      <c r="T69" s="18">
        <v>0</v>
      </c>
      <c r="U69" s="18">
        <v>0</v>
      </c>
      <c r="V69" s="18">
        <v>0</v>
      </c>
      <c r="W69" s="18">
        <v>0</v>
      </c>
      <c r="X69" s="18">
        <v>0</v>
      </c>
      <c r="Y69" s="18">
        <v>0</v>
      </c>
      <c r="Z69" s="18">
        <v>1.4672686230248306</v>
      </c>
      <c r="AA69" s="18">
        <v>0</v>
      </c>
      <c r="AB69" s="18">
        <v>0</v>
      </c>
      <c r="AC69" s="18">
        <v>0</v>
      </c>
      <c r="AD69" s="18">
        <v>0</v>
      </c>
      <c r="AE69" s="18">
        <v>0</v>
      </c>
      <c r="AF69" s="18">
        <v>0</v>
      </c>
      <c r="AG69" s="18">
        <v>0</v>
      </c>
      <c r="AH69" s="18">
        <v>0</v>
      </c>
      <c r="AI69" s="18">
        <v>0</v>
      </c>
      <c r="AJ69" s="18">
        <v>0</v>
      </c>
      <c r="AK69">
        <v>5.3440582248003254</v>
      </c>
      <c r="AL69">
        <v>2.5038426540785732</v>
      </c>
      <c r="AM69">
        <v>66.702787065458239</v>
      </c>
      <c r="AN69">
        <v>23.730317764050451</v>
      </c>
      <c r="AO69">
        <v>1.7189942916124012</v>
      </c>
      <c r="AP69">
        <v>1298.817813899559</v>
      </c>
      <c r="AQ69">
        <v>6.8795371115514525</v>
      </c>
      <c r="AR69">
        <v>7.2523305145951928</v>
      </c>
      <c r="AS69">
        <v>85.868132373853356</v>
      </c>
      <c r="AT69">
        <v>28.774509920940766</v>
      </c>
      <c r="AU69">
        <v>7.7218876955248053E-2</v>
      </c>
      <c r="AV69">
        <v>12.788671075973674</v>
      </c>
      <c r="AW69">
        <v>7.3877823393045536E-2</v>
      </c>
    </row>
    <row r="70" spans="1:49" x14ac:dyDescent="0.3">
      <c r="A70" s="22">
        <v>67</v>
      </c>
      <c r="B70" s="16" t="s">
        <v>75</v>
      </c>
      <c r="C70" s="16" t="s">
        <v>59</v>
      </c>
      <c r="D70" s="16">
        <v>10</v>
      </c>
      <c r="E70" s="16" t="str">
        <f t="shared" ref="E70:E75" si="2">IF(AND( OR(D70 &gt;= 4, D70="Adult"),D70&lt;&gt;"Subadult"),"Adult","Subadult")</f>
        <v>Adult</v>
      </c>
      <c r="F70" s="18" t="s">
        <v>66</v>
      </c>
      <c r="G70" s="16">
        <v>2015</v>
      </c>
      <c r="H70" s="20" t="s">
        <v>48</v>
      </c>
      <c r="I70" s="16" t="s">
        <v>55</v>
      </c>
      <c r="J70" s="18">
        <v>0</v>
      </c>
      <c r="K70" s="18">
        <v>0</v>
      </c>
      <c r="L70" s="18">
        <v>0</v>
      </c>
      <c r="M70" s="18">
        <v>0</v>
      </c>
      <c r="N70" s="18">
        <v>0</v>
      </c>
      <c r="O70" s="18">
        <v>0</v>
      </c>
      <c r="P70" s="18">
        <v>0</v>
      </c>
      <c r="Q70" s="18">
        <v>0.37223782613109546</v>
      </c>
      <c r="R70" s="18">
        <v>0</v>
      </c>
      <c r="S70" s="18">
        <v>0</v>
      </c>
      <c r="T70" s="18">
        <v>0</v>
      </c>
      <c r="U70" s="18">
        <v>0</v>
      </c>
      <c r="V70" s="18">
        <v>0</v>
      </c>
      <c r="W70" s="18">
        <v>0</v>
      </c>
      <c r="X70" s="18">
        <v>0</v>
      </c>
      <c r="Y70" s="18">
        <v>0</v>
      </c>
      <c r="Z70" s="18">
        <v>0</v>
      </c>
      <c r="AA70" s="18">
        <v>99.627762173868902</v>
      </c>
      <c r="AB70" s="18">
        <v>0</v>
      </c>
      <c r="AC70" s="18">
        <v>0</v>
      </c>
      <c r="AD70" s="18">
        <v>0</v>
      </c>
      <c r="AE70" s="18">
        <v>0</v>
      </c>
      <c r="AF70" s="18">
        <v>0</v>
      </c>
      <c r="AG70" s="18">
        <v>0</v>
      </c>
      <c r="AH70" s="18">
        <v>0</v>
      </c>
      <c r="AI70" s="18">
        <v>0</v>
      </c>
      <c r="AJ70" s="18">
        <v>0</v>
      </c>
      <c r="AK70">
        <v>12.789902884320398</v>
      </c>
      <c r="AL70">
        <v>5.6952129479224514</v>
      </c>
      <c r="AM70">
        <v>53.965930602828728</v>
      </c>
      <c r="AN70">
        <v>24.592707537310698</v>
      </c>
      <c r="AO70">
        <v>2.9908641454479006</v>
      </c>
      <c r="AP70">
        <v>1330.411447005976</v>
      </c>
      <c r="AQ70">
        <v>16.073762497089856</v>
      </c>
      <c r="AR70">
        <v>16.104334608891875</v>
      </c>
      <c r="AS70">
        <v>67.821902894018265</v>
      </c>
      <c r="AT70">
        <v>11.72139375604926</v>
      </c>
      <c r="AU70">
        <v>0.21437575820920321</v>
      </c>
      <c r="AV70">
        <v>5.2095083360218943</v>
      </c>
      <c r="AW70">
        <v>0.19152249612682207</v>
      </c>
    </row>
    <row r="71" spans="1:49" x14ac:dyDescent="0.3">
      <c r="A71" s="22">
        <v>68</v>
      </c>
      <c r="B71" s="19" t="s">
        <v>74</v>
      </c>
      <c r="C71" s="16" t="s">
        <v>59</v>
      </c>
      <c r="D71" s="16">
        <v>14</v>
      </c>
      <c r="E71" s="16" t="str">
        <f t="shared" si="2"/>
        <v>Adult</v>
      </c>
      <c r="F71" s="18" t="s">
        <v>66</v>
      </c>
      <c r="G71" s="16">
        <v>2015</v>
      </c>
      <c r="H71" s="20" t="s">
        <v>48</v>
      </c>
      <c r="I71" s="16" t="s">
        <v>49</v>
      </c>
      <c r="J71" s="18">
        <v>99.4</v>
      </c>
      <c r="K71" s="18">
        <v>0.6</v>
      </c>
      <c r="L71" s="18">
        <v>0</v>
      </c>
      <c r="M71" s="18">
        <v>0</v>
      </c>
      <c r="N71" s="18">
        <v>0</v>
      </c>
      <c r="O71" s="18">
        <v>0</v>
      </c>
      <c r="P71" s="18">
        <v>0</v>
      </c>
      <c r="Q71" s="18">
        <v>0</v>
      </c>
      <c r="R71" s="18">
        <v>0</v>
      </c>
      <c r="S71" s="18">
        <v>0</v>
      </c>
      <c r="T71" s="18">
        <v>0</v>
      </c>
      <c r="U71" s="18">
        <v>0</v>
      </c>
      <c r="V71" s="18">
        <v>0</v>
      </c>
      <c r="W71" s="18">
        <v>0</v>
      </c>
      <c r="X71" s="18">
        <v>0</v>
      </c>
      <c r="Y71" s="18">
        <v>0</v>
      </c>
      <c r="Z71" s="18">
        <v>0</v>
      </c>
      <c r="AA71" s="18">
        <v>0</v>
      </c>
      <c r="AB71" s="18">
        <v>0</v>
      </c>
      <c r="AC71" s="18">
        <v>0</v>
      </c>
      <c r="AD71" s="18">
        <v>0</v>
      </c>
      <c r="AE71" s="18">
        <v>0</v>
      </c>
      <c r="AF71" s="18">
        <v>0</v>
      </c>
      <c r="AG71" s="18">
        <v>0</v>
      </c>
      <c r="AH71" s="18">
        <v>0</v>
      </c>
      <c r="AI71" s="18">
        <v>0</v>
      </c>
      <c r="AJ71" s="18">
        <v>0</v>
      </c>
      <c r="AK71">
        <v>5.1682582773907528</v>
      </c>
      <c r="AL71">
        <v>2.5011753768207727</v>
      </c>
      <c r="AM71">
        <v>67.525409658011398</v>
      </c>
      <c r="AN71">
        <v>23.199899278024066</v>
      </c>
      <c r="AO71">
        <v>1.6052574097530081</v>
      </c>
      <c r="AP71">
        <v>1309.5323455559214</v>
      </c>
      <c r="AQ71">
        <v>6.5987891548634714</v>
      </c>
      <c r="AR71">
        <v>7.1853297855008451</v>
      </c>
      <c r="AS71">
        <v>86.215881059635677</v>
      </c>
      <c r="AT71">
        <v>29.063802806104135</v>
      </c>
      <c r="AU71">
        <v>7.3804231276164492E-2</v>
      </c>
      <c r="AV71">
        <v>12.917245691601837</v>
      </c>
      <c r="AW71">
        <v>7.0649931571064598E-2</v>
      </c>
    </row>
    <row r="72" spans="1:49" x14ac:dyDescent="0.3">
      <c r="A72" s="22">
        <v>69</v>
      </c>
      <c r="B72" s="16" t="s">
        <v>69</v>
      </c>
      <c r="C72" s="16" t="s">
        <v>59</v>
      </c>
      <c r="D72" s="16">
        <v>10</v>
      </c>
      <c r="E72" s="16" t="str">
        <f t="shared" si="2"/>
        <v>Adult</v>
      </c>
      <c r="F72" s="18" t="s">
        <v>66</v>
      </c>
      <c r="G72" s="16">
        <v>2015</v>
      </c>
      <c r="H72" s="20" t="s">
        <v>48</v>
      </c>
      <c r="I72" s="16" t="s">
        <v>55</v>
      </c>
      <c r="J72" s="18">
        <v>92.561572858258216</v>
      </c>
      <c r="K72" s="18">
        <v>0.76655546880545111</v>
      </c>
      <c r="L72" s="18">
        <v>0</v>
      </c>
      <c r="M72" s="18">
        <v>0</v>
      </c>
      <c r="N72" s="18">
        <v>0</v>
      </c>
      <c r="O72" s="18">
        <v>0</v>
      </c>
      <c r="P72" s="18">
        <v>1.9518773511249914</v>
      </c>
      <c r="Q72" s="18">
        <v>1.1711264106749946</v>
      </c>
      <c r="R72" s="18">
        <v>0</v>
      </c>
      <c r="S72" s="18">
        <v>0</v>
      </c>
      <c r="T72" s="18">
        <v>0</v>
      </c>
      <c r="U72" s="18">
        <v>0</v>
      </c>
      <c r="V72" s="18">
        <v>0</v>
      </c>
      <c r="W72" s="18">
        <v>3.5488679111363477</v>
      </c>
      <c r="X72" s="18">
        <v>0</v>
      </c>
      <c r="Y72" s="18">
        <v>0</v>
      </c>
      <c r="Z72" s="18">
        <v>0</v>
      </c>
      <c r="AA72" s="18">
        <v>0</v>
      </c>
      <c r="AB72" s="18">
        <v>0</v>
      </c>
      <c r="AC72" s="18">
        <v>0</v>
      </c>
      <c r="AD72" s="18">
        <v>0</v>
      </c>
      <c r="AE72" s="18">
        <v>0</v>
      </c>
      <c r="AF72" s="18">
        <v>0</v>
      </c>
      <c r="AG72" s="18">
        <v>0</v>
      </c>
      <c r="AH72" s="18">
        <v>0</v>
      </c>
      <c r="AI72" s="18">
        <v>0</v>
      </c>
      <c r="AJ72" s="18">
        <v>0</v>
      </c>
      <c r="AK72">
        <v>9.1318089683285883</v>
      </c>
      <c r="AL72">
        <v>3.5330102032537116</v>
      </c>
      <c r="AM72">
        <v>63.815107127264014</v>
      </c>
      <c r="AN72">
        <v>22.519339808080638</v>
      </c>
      <c r="AO72">
        <v>1.8680417218756487</v>
      </c>
      <c r="AP72">
        <v>1352.5842809647129</v>
      </c>
      <c r="AQ72">
        <v>11.288305512581756</v>
      </c>
      <c r="AR72">
        <v>9.8265110512453244</v>
      </c>
      <c r="AS72">
        <v>78.885183436172923</v>
      </c>
      <c r="AT72">
        <v>20.647241841648924</v>
      </c>
      <c r="AU72">
        <v>0.13559115429334584</v>
      </c>
      <c r="AV72">
        <v>9.1765519296217448</v>
      </c>
      <c r="AW72">
        <v>0.12724709608813467</v>
      </c>
    </row>
    <row r="73" spans="1:49" x14ac:dyDescent="0.3">
      <c r="A73" s="22">
        <v>70</v>
      </c>
      <c r="B73" s="19" t="s">
        <v>76</v>
      </c>
      <c r="C73" s="16" t="s">
        <v>59</v>
      </c>
      <c r="D73" s="16">
        <v>8</v>
      </c>
      <c r="E73" s="16" t="str">
        <f t="shared" si="2"/>
        <v>Adult</v>
      </c>
      <c r="F73" s="18" t="s">
        <v>66</v>
      </c>
      <c r="G73" s="16">
        <v>2015</v>
      </c>
      <c r="H73" s="20" t="s">
        <v>48</v>
      </c>
      <c r="I73" s="16" t="s">
        <v>51</v>
      </c>
      <c r="J73" s="18">
        <v>99.800000000000011</v>
      </c>
      <c r="K73" s="18">
        <v>0.2</v>
      </c>
      <c r="L73" s="18">
        <v>0</v>
      </c>
      <c r="M73" s="18">
        <v>0</v>
      </c>
      <c r="N73" s="18">
        <v>0</v>
      </c>
      <c r="O73" s="18">
        <v>0</v>
      </c>
      <c r="P73" s="18">
        <v>0</v>
      </c>
      <c r="Q73" s="18">
        <v>0</v>
      </c>
      <c r="R73" s="18">
        <v>0</v>
      </c>
      <c r="S73" s="18">
        <v>0</v>
      </c>
      <c r="T73" s="18">
        <v>0</v>
      </c>
      <c r="U73" s="18">
        <v>0</v>
      </c>
      <c r="V73" s="18">
        <v>0</v>
      </c>
      <c r="W73" s="18">
        <v>0</v>
      </c>
      <c r="X73" s="18">
        <v>0</v>
      </c>
      <c r="Y73" s="18">
        <v>0</v>
      </c>
      <c r="Z73" s="18">
        <v>0</v>
      </c>
      <c r="AA73" s="18">
        <v>0</v>
      </c>
      <c r="AB73" s="18">
        <v>0</v>
      </c>
      <c r="AC73" s="18">
        <v>0</v>
      </c>
      <c r="AD73" s="18">
        <v>0</v>
      </c>
      <c r="AE73" s="18">
        <v>0</v>
      </c>
      <c r="AF73" s="18">
        <v>0</v>
      </c>
      <c r="AG73" s="18">
        <v>0</v>
      </c>
      <c r="AH73" s="18">
        <v>0</v>
      </c>
      <c r="AI73" s="18">
        <v>0</v>
      </c>
      <c r="AJ73" s="18">
        <v>0</v>
      </c>
      <c r="AK73">
        <v>5.1742874857504741</v>
      </c>
      <c r="AL73">
        <v>2.4970352374920837</v>
      </c>
      <c r="AM73">
        <v>67.523701044965179</v>
      </c>
      <c r="AN73">
        <v>23.199898872704242</v>
      </c>
      <c r="AO73">
        <v>1.6050773590880305</v>
      </c>
      <c r="AP73">
        <v>1309.4488338680176</v>
      </c>
      <c r="AQ73">
        <v>6.606908534653587</v>
      </c>
      <c r="AR73">
        <v>7.1738935653533495</v>
      </c>
      <c r="AS73">
        <v>86.219197899993077</v>
      </c>
      <c r="AT73">
        <v>29.113721520297979</v>
      </c>
      <c r="AU73">
        <v>7.3896502100147449E-2</v>
      </c>
      <c r="AV73">
        <v>12.939431786799101</v>
      </c>
      <c r="AW73">
        <v>7.0743011404704223E-2</v>
      </c>
    </row>
    <row r="74" spans="1:49" x14ac:dyDescent="0.3">
      <c r="A74" s="22">
        <v>71</v>
      </c>
      <c r="B74" s="16" t="s">
        <v>82</v>
      </c>
      <c r="C74" s="16" t="s">
        <v>59</v>
      </c>
      <c r="D74" s="16">
        <v>5</v>
      </c>
      <c r="E74" s="16" t="str">
        <f t="shared" si="2"/>
        <v>Adult</v>
      </c>
      <c r="F74" s="18" t="s">
        <v>66</v>
      </c>
      <c r="G74" s="16">
        <v>2015</v>
      </c>
      <c r="H74" s="20" t="s">
        <v>48</v>
      </c>
      <c r="I74" s="16" t="s">
        <v>55</v>
      </c>
      <c r="J74" s="18">
        <v>92.692496321726338</v>
      </c>
      <c r="K74" s="18">
        <v>5.9588033349681222</v>
      </c>
      <c r="L74" s="18">
        <v>0</v>
      </c>
      <c r="M74" s="18">
        <v>0</v>
      </c>
      <c r="N74" s="18">
        <v>0</v>
      </c>
      <c r="O74" s="18">
        <v>0</v>
      </c>
      <c r="P74" s="18">
        <v>0</v>
      </c>
      <c r="Q74" s="18">
        <v>1.348700343305542</v>
      </c>
      <c r="R74" s="18">
        <v>0</v>
      </c>
      <c r="S74" s="18">
        <v>0</v>
      </c>
      <c r="T74" s="18">
        <v>0</v>
      </c>
      <c r="U74" s="18">
        <v>0</v>
      </c>
      <c r="V74" s="18">
        <v>0</v>
      </c>
      <c r="W74" s="18">
        <v>0</v>
      </c>
      <c r="X74" s="18">
        <v>0</v>
      </c>
      <c r="Y74" s="18">
        <v>0</v>
      </c>
      <c r="Z74" s="18">
        <v>0</v>
      </c>
      <c r="AA74" s="18">
        <v>0</v>
      </c>
      <c r="AB74" s="18">
        <v>0</v>
      </c>
      <c r="AC74" s="18">
        <v>0</v>
      </c>
      <c r="AD74" s="18">
        <v>0</v>
      </c>
      <c r="AE74" s="18">
        <v>0</v>
      </c>
      <c r="AF74" s="18">
        <v>0</v>
      </c>
      <c r="AG74" s="18">
        <v>0</v>
      </c>
      <c r="AH74" s="18">
        <v>0</v>
      </c>
      <c r="AI74" s="18">
        <v>0</v>
      </c>
      <c r="AJ74" s="18">
        <v>0</v>
      </c>
      <c r="AK74">
        <v>5.6825679009162977</v>
      </c>
      <c r="AL74">
        <v>2.7846391207427299</v>
      </c>
      <c r="AM74">
        <v>67.005814289188564</v>
      </c>
      <c r="AN74">
        <v>23.012436727015096</v>
      </c>
      <c r="AO74">
        <v>1.6399710940647245</v>
      </c>
      <c r="AP74">
        <v>1320.1078739408945</v>
      </c>
      <c r="AQ74">
        <v>7.1973311559517681</v>
      </c>
      <c r="AR74">
        <v>7.9355729778058919</v>
      </c>
      <c r="AS74">
        <v>84.867095866242352</v>
      </c>
      <c r="AT74">
        <v>26.103340159466384</v>
      </c>
      <c r="AU74">
        <v>8.1423283891542381E-2</v>
      </c>
      <c r="AV74">
        <v>11.601484515318393</v>
      </c>
      <c r="AW74">
        <v>7.7555217383312974E-2</v>
      </c>
    </row>
    <row r="75" spans="1:49" x14ac:dyDescent="0.3">
      <c r="A75" s="22">
        <v>72</v>
      </c>
      <c r="B75" s="16" t="s">
        <v>70</v>
      </c>
      <c r="C75" s="16" t="s">
        <v>59</v>
      </c>
      <c r="D75" s="16">
        <v>23</v>
      </c>
      <c r="E75" s="16" t="str">
        <f t="shared" si="2"/>
        <v>Adult</v>
      </c>
      <c r="F75" s="18" t="s">
        <v>66</v>
      </c>
      <c r="G75" s="16">
        <v>2015</v>
      </c>
      <c r="H75" s="20" t="s">
        <v>48</v>
      </c>
      <c r="I75" s="16" t="s">
        <v>49</v>
      </c>
      <c r="J75" s="18">
        <v>99.4</v>
      </c>
      <c r="K75" s="18">
        <v>0.6</v>
      </c>
      <c r="L75" s="18">
        <v>0</v>
      </c>
      <c r="M75" s="18">
        <v>0</v>
      </c>
      <c r="N75" s="18">
        <v>0</v>
      </c>
      <c r="O75" s="18">
        <v>0</v>
      </c>
      <c r="P75" s="18">
        <v>0</v>
      </c>
      <c r="Q75" s="18">
        <v>0</v>
      </c>
      <c r="R75" s="18">
        <v>0</v>
      </c>
      <c r="S75" s="18">
        <v>0</v>
      </c>
      <c r="T75" s="18">
        <v>0</v>
      </c>
      <c r="U75" s="18">
        <v>0</v>
      </c>
      <c r="V75" s="18">
        <v>0</v>
      </c>
      <c r="W75" s="18">
        <v>0</v>
      </c>
      <c r="X75" s="18">
        <v>0</v>
      </c>
      <c r="Y75" s="18">
        <v>0</v>
      </c>
      <c r="Z75" s="18">
        <v>0</v>
      </c>
      <c r="AA75" s="18">
        <v>0</v>
      </c>
      <c r="AB75" s="18">
        <v>0</v>
      </c>
      <c r="AC75" s="18">
        <v>0</v>
      </c>
      <c r="AD75" s="18">
        <v>0</v>
      </c>
      <c r="AE75" s="18">
        <v>0</v>
      </c>
      <c r="AF75" s="18">
        <v>0</v>
      </c>
      <c r="AG75" s="18">
        <v>0</v>
      </c>
      <c r="AH75" s="18">
        <v>0</v>
      </c>
      <c r="AI75" s="18">
        <v>0</v>
      </c>
      <c r="AJ75" s="18">
        <v>0</v>
      </c>
      <c r="AK75">
        <v>5.1682582773907528</v>
      </c>
      <c r="AL75">
        <v>2.5011753768207727</v>
      </c>
      <c r="AM75">
        <v>67.525409658011398</v>
      </c>
      <c r="AN75">
        <v>23.199899278024066</v>
      </c>
      <c r="AO75">
        <v>1.6052574097530081</v>
      </c>
      <c r="AP75">
        <v>1309.5323455559214</v>
      </c>
      <c r="AQ75">
        <v>6.5987891548634714</v>
      </c>
      <c r="AR75">
        <v>7.1853297855008451</v>
      </c>
      <c r="AS75">
        <v>86.215881059635677</v>
      </c>
      <c r="AT75">
        <v>29.063802806104135</v>
      </c>
      <c r="AU75">
        <v>7.3804231276164492E-2</v>
      </c>
      <c r="AV75">
        <v>12.917245691601837</v>
      </c>
      <c r="AW75">
        <v>7.0649931571064598E-2</v>
      </c>
    </row>
    <row r="76" spans="1:49" x14ac:dyDescent="0.3">
      <c r="A76" s="22">
        <v>73</v>
      </c>
      <c r="B76" s="19" t="s">
        <v>71</v>
      </c>
      <c r="C76" s="16" t="s">
        <v>59</v>
      </c>
      <c r="D76" s="16" t="s">
        <v>46</v>
      </c>
      <c r="E76" s="16" t="s">
        <v>46</v>
      </c>
      <c r="F76" s="18" t="s">
        <v>66</v>
      </c>
      <c r="G76" s="16">
        <v>2015</v>
      </c>
      <c r="H76" s="20" t="s">
        <v>48</v>
      </c>
      <c r="I76" s="16" t="s">
        <v>49</v>
      </c>
      <c r="J76" s="18">
        <v>3.1213872832369942</v>
      </c>
      <c r="K76" s="18">
        <v>0.18361101666099969</v>
      </c>
      <c r="L76" s="18">
        <v>0</v>
      </c>
      <c r="M76" s="18">
        <v>0</v>
      </c>
      <c r="N76" s="18">
        <v>0</v>
      </c>
      <c r="O76" s="18">
        <v>0</v>
      </c>
      <c r="P76" s="18">
        <v>0</v>
      </c>
      <c r="Q76" s="18">
        <v>0</v>
      </c>
      <c r="R76" s="18">
        <v>0</v>
      </c>
      <c r="S76" s="18">
        <v>0</v>
      </c>
      <c r="T76" s="18">
        <v>0</v>
      </c>
      <c r="U76" s="18">
        <v>0</v>
      </c>
      <c r="V76" s="18">
        <v>0</v>
      </c>
      <c r="W76" s="18">
        <v>0</v>
      </c>
      <c r="X76" s="18">
        <v>0</v>
      </c>
      <c r="Y76" s="18">
        <v>0</v>
      </c>
      <c r="Z76" s="18">
        <v>0</v>
      </c>
      <c r="AA76" s="18">
        <v>96.695001700101997</v>
      </c>
      <c r="AB76" s="18">
        <v>0</v>
      </c>
      <c r="AC76" s="18">
        <v>0</v>
      </c>
      <c r="AD76" s="18">
        <v>0</v>
      </c>
      <c r="AE76" s="18">
        <v>0</v>
      </c>
      <c r="AF76" s="18">
        <v>0</v>
      </c>
      <c r="AG76" s="18">
        <v>0</v>
      </c>
      <c r="AH76" s="18">
        <v>0</v>
      </c>
      <c r="AI76" s="18">
        <v>0</v>
      </c>
      <c r="AJ76" s="18">
        <v>0</v>
      </c>
      <c r="AK76">
        <v>12.403635235163529</v>
      </c>
      <c r="AL76">
        <v>5.5418325699480588</v>
      </c>
      <c r="AM76">
        <v>54.511109476848247</v>
      </c>
      <c r="AN76">
        <v>24.601924937414729</v>
      </c>
      <c r="AO76">
        <v>2.9414977806254128</v>
      </c>
      <c r="AP76">
        <v>1327.298272866283</v>
      </c>
      <c r="AQ76">
        <v>15.624881412983449</v>
      </c>
      <c r="AR76">
        <v>15.707376822786642</v>
      </c>
      <c r="AS76">
        <v>68.667741764229902</v>
      </c>
      <c r="AT76">
        <v>12.074479672098601</v>
      </c>
      <c r="AU76">
        <v>0.20654500533042972</v>
      </c>
      <c r="AV76">
        <v>5.3664354098216016</v>
      </c>
      <c r="AW76">
        <v>0.18518351943848729</v>
      </c>
    </row>
    <row r="77" spans="1:49" x14ac:dyDescent="0.3">
      <c r="A77" s="22">
        <v>74</v>
      </c>
      <c r="B77" s="16" t="s">
        <v>77</v>
      </c>
      <c r="C77" s="16" t="s">
        <v>59</v>
      </c>
      <c r="D77" s="16">
        <v>15</v>
      </c>
      <c r="E77" s="16" t="str">
        <f>IF(AND( OR(D77 &gt;= 4, D77="Adult"),D77&lt;&gt;"Subadult"),"Adult","Subadult")</f>
        <v>Adult</v>
      </c>
      <c r="F77" s="18" t="s">
        <v>66</v>
      </c>
      <c r="G77" s="16">
        <v>2015</v>
      </c>
      <c r="H77" s="20" t="s">
        <v>48</v>
      </c>
      <c r="I77" s="16" t="s">
        <v>49</v>
      </c>
      <c r="J77" s="18">
        <v>98.8</v>
      </c>
      <c r="K77" s="18">
        <v>1.2</v>
      </c>
      <c r="L77" s="18">
        <v>0</v>
      </c>
      <c r="M77" s="18">
        <v>0</v>
      </c>
      <c r="N77" s="18">
        <v>0</v>
      </c>
      <c r="O77" s="18">
        <v>0</v>
      </c>
      <c r="P77" s="18">
        <v>0</v>
      </c>
      <c r="Q77" s="18">
        <v>0</v>
      </c>
      <c r="R77" s="18">
        <v>0</v>
      </c>
      <c r="S77" s="18">
        <v>0</v>
      </c>
      <c r="T77" s="18">
        <v>0</v>
      </c>
      <c r="U77" s="18">
        <v>0</v>
      </c>
      <c r="V77" s="18">
        <v>0</v>
      </c>
      <c r="W77" s="18">
        <v>0</v>
      </c>
      <c r="X77" s="18">
        <v>0</v>
      </c>
      <c r="Y77" s="18">
        <v>0</v>
      </c>
      <c r="Z77" s="18">
        <v>0</v>
      </c>
      <c r="AA77" s="18">
        <v>0</v>
      </c>
      <c r="AB77" s="18">
        <v>0</v>
      </c>
      <c r="AC77" s="18">
        <v>0</v>
      </c>
      <c r="AD77" s="18">
        <v>0</v>
      </c>
      <c r="AE77" s="18">
        <v>0</v>
      </c>
      <c r="AF77" s="18">
        <v>0</v>
      </c>
      <c r="AG77" s="18">
        <v>0</v>
      </c>
      <c r="AH77" s="18">
        <v>0</v>
      </c>
      <c r="AI77" s="18">
        <v>0</v>
      </c>
      <c r="AJ77" s="18">
        <v>0</v>
      </c>
      <c r="AK77">
        <v>5.1592144648511704</v>
      </c>
      <c r="AL77">
        <v>2.5073855858138061</v>
      </c>
      <c r="AM77">
        <v>67.527972577580741</v>
      </c>
      <c r="AN77">
        <v>23.199899886003799</v>
      </c>
      <c r="AO77">
        <v>1.6055274857504749</v>
      </c>
      <c r="AP77">
        <v>1309.6576130877768</v>
      </c>
      <c r="AQ77">
        <v>6.586612026706101</v>
      </c>
      <c r="AR77">
        <v>7.2024813810625528</v>
      </c>
      <c r="AS77">
        <v>86.210906592231353</v>
      </c>
      <c r="AT77">
        <v>28.989233827329475</v>
      </c>
      <c r="AU77">
        <v>7.3665853936444092E-2</v>
      </c>
      <c r="AV77">
        <v>12.884103923257545</v>
      </c>
      <c r="AW77">
        <v>7.0510364409319543E-2</v>
      </c>
    </row>
    <row r="78" spans="1:49" x14ac:dyDescent="0.3">
      <c r="A78" s="22">
        <v>75</v>
      </c>
      <c r="B78" s="16" t="s">
        <v>81</v>
      </c>
      <c r="C78" s="16" t="s">
        <v>59</v>
      </c>
      <c r="D78" s="16">
        <v>4</v>
      </c>
      <c r="E78" s="16" t="str">
        <f>IF(AND( OR(D78 &gt;= 4, D78="Adult"),D78&lt;&gt;"Subadult"),"Adult","Subadult")</f>
        <v>Adult</v>
      </c>
      <c r="F78" s="18" t="s">
        <v>66</v>
      </c>
      <c r="G78" s="16">
        <v>2015</v>
      </c>
      <c r="H78" s="20" t="s">
        <v>48</v>
      </c>
      <c r="I78" s="16" t="s">
        <v>51</v>
      </c>
      <c r="J78" s="18">
        <v>0</v>
      </c>
      <c r="K78" s="18">
        <v>0</v>
      </c>
      <c r="L78" s="18">
        <v>0</v>
      </c>
      <c r="M78" s="18">
        <v>0</v>
      </c>
      <c r="N78" s="18">
        <v>0</v>
      </c>
      <c r="O78" s="18">
        <v>0</v>
      </c>
      <c r="P78" s="18">
        <v>0</v>
      </c>
      <c r="Q78" s="18">
        <v>0</v>
      </c>
      <c r="R78" s="18">
        <v>0</v>
      </c>
      <c r="S78" s="18">
        <v>0</v>
      </c>
      <c r="T78" s="18">
        <v>0</v>
      </c>
      <c r="U78" s="18">
        <v>0</v>
      </c>
      <c r="V78" s="18">
        <v>0</v>
      </c>
      <c r="W78" s="18">
        <v>0</v>
      </c>
      <c r="X78" s="18">
        <v>0</v>
      </c>
      <c r="Y78" s="18">
        <v>0</v>
      </c>
      <c r="Z78" s="18">
        <v>100</v>
      </c>
      <c r="AA78" s="18">
        <v>0</v>
      </c>
      <c r="AB78" s="18">
        <v>0</v>
      </c>
      <c r="AC78" s="18">
        <v>0</v>
      </c>
      <c r="AD78" s="18">
        <v>0</v>
      </c>
      <c r="AE78" s="18">
        <v>0</v>
      </c>
      <c r="AF78" s="18">
        <v>0</v>
      </c>
      <c r="AG78" s="18">
        <v>0</v>
      </c>
      <c r="AH78" s="18">
        <v>0</v>
      </c>
      <c r="AI78" s="18">
        <v>0</v>
      </c>
      <c r="AJ78" s="18">
        <v>0</v>
      </c>
      <c r="AK78">
        <v>16.542374051069704</v>
      </c>
      <c r="AL78">
        <v>3.1</v>
      </c>
      <c r="AM78">
        <v>11.632625948930311</v>
      </c>
      <c r="AN78">
        <v>59.349999999999994</v>
      </c>
      <c r="AO78">
        <v>9.375</v>
      </c>
      <c r="AP78">
        <v>587.7080000000002</v>
      </c>
      <c r="AQ78">
        <v>47.062230586258032</v>
      </c>
      <c r="AR78">
        <v>19.843527738264573</v>
      </c>
      <c r="AS78">
        <v>33.094241675477399</v>
      </c>
      <c r="AT78">
        <v>9.0887096774193594</v>
      </c>
      <c r="AU78">
        <v>1.122839479425648</v>
      </c>
      <c r="AV78">
        <v>4.0394265232974931</v>
      </c>
      <c r="AW78">
        <v>0.88901045713575666</v>
      </c>
    </row>
    <row r="79" spans="1:49" x14ac:dyDescent="0.3">
      <c r="A79" s="22">
        <v>76</v>
      </c>
      <c r="B79" s="16" t="s">
        <v>80</v>
      </c>
      <c r="C79" s="16" t="s">
        <v>59</v>
      </c>
      <c r="D79" s="16">
        <v>4</v>
      </c>
      <c r="E79" s="16" t="str">
        <f>IF(AND( OR(D79 &gt;= 4, D79="Adult"),D79&lt;&gt;"Subadult"),"Adult","Subadult")</f>
        <v>Adult</v>
      </c>
      <c r="F79" s="18" t="s">
        <v>66</v>
      </c>
      <c r="G79" s="16">
        <v>2015</v>
      </c>
      <c r="H79" s="20" t="s">
        <v>48</v>
      </c>
      <c r="I79" s="16" t="s">
        <v>53</v>
      </c>
      <c r="J79" s="18">
        <v>8.3284371327849609</v>
      </c>
      <c r="K79" s="18">
        <v>0.39659224441833146</v>
      </c>
      <c r="L79" s="18">
        <v>0</v>
      </c>
      <c r="M79" s="18">
        <v>0</v>
      </c>
      <c r="N79" s="18">
        <v>0</v>
      </c>
      <c r="O79" s="18">
        <v>0</v>
      </c>
      <c r="P79" s="18">
        <v>0</v>
      </c>
      <c r="Q79" s="18">
        <v>0</v>
      </c>
      <c r="R79" s="18">
        <v>0</v>
      </c>
      <c r="S79" s="18">
        <v>0</v>
      </c>
      <c r="T79" s="18">
        <v>0</v>
      </c>
      <c r="U79" s="18">
        <v>0</v>
      </c>
      <c r="V79" s="18">
        <v>0</v>
      </c>
      <c r="W79" s="18">
        <v>0</v>
      </c>
      <c r="X79" s="18">
        <v>0</v>
      </c>
      <c r="Y79" s="18">
        <v>0</v>
      </c>
      <c r="Z79" s="18">
        <v>91.274970622796701</v>
      </c>
      <c r="AA79" s="18">
        <v>0</v>
      </c>
      <c r="AB79" s="18">
        <v>0</v>
      </c>
      <c r="AC79" s="18">
        <v>0</v>
      </c>
      <c r="AD79" s="18">
        <v>0</v>
      </c>
      <c r="AE79" s="18">
        <v>0</v>
      </c>
      <c r="AF79" s="18">
        <v>0</v>
      </c>
      <c r="AG79" s="18">
        <v>0</v>
      </c>
      <c r="AH79" s="18">
        <v>0</v>
      </c>
      <c r="AI79" s="18">
        <v>0</v>
      </c>
      <c r="AJ79" s="18">
        <v>0</v>
      </c>
      <c r="AK79">
        <v>15.544790340531378</v>
      </c>
      <c r="AL79">
        <v>3.0513154010220807</v>
      </c>
      <c r="AM79">
        <v>16.510758188506109</v>
      </c>
      <c r="AN79">
        <v>56.195893440939344</v>
      </c>
      <c r="AO79">
        <v>8.6972426290010851</v>
      </c>
      <c r="AP79">
        <v>650.75925679195745</v>
      </c>
      <c r="AQ79">
        <v>39.939331139898854</v>
      </c>
      <c r="AR79">
        <v>17.639470232407049</v>
      </c>
      <c r="AS79">
        <v>42.421198627694089</v>
      </c>
      <c r="AT79">
        <v>10.505485115796301</v>
      </c>
      <c r="AU79">
        <v>0.79463919146345963</v>
      </c>
      <c r="AV79">
        <v>4.6691044959094654</v>
      </c>
      <c r="AW79">
        <v>0.66498312286413652</v>
      </c>
    </row>
    <row r="80" spans="1:49" x14ac:dyDescent="0.3">
      <c r="A80" s="22">
        <v>77</v>
      </c>
      <c r="B80" s="16" t="s">
        <v>78</v>
      </c>
      <c r="C80" s="16" t="s">
        <v>59</v>
      </c>
      <c r="D80" s="16" t="s">
        <v>46</v>
      </c>
      <c r="E80" s="16" t="s">
        <v>46</v>
      </c>
      <c r="F80" s="18" t="s">
        <v>66</v>
      </c>
      <c r="G80" s="16">
        <v>2015</v>
      </c>
      <c r="H80" s="20" t="s">
        <v>48</v>
      </c>
      <c r="I80" s="16" t="s">
        <v>49</v>
      </c>
      <c r="J80" s="18">
        <v>99</v>
      </c>
      <c r="K80" s="18">
        <v>1</v>
      </c>
      <c r="L80" s="18">
        <v>0</v>
      </c>
      <c r="M80" s="18">
        <v>0</v>
      </c>
      <c r="N80" s="18">
        <v>0</v>
      </c>
      <c r="O80" s="18">
        <v>0</v>
      </c>
      <c r="P80" s="18">
        <v>0</v>
      </c>
      <c r="Q80" s="18">
        <v>0</v>
      </c>
      <c r="R80" s="18">
        <v>0</v>
      </c>
      <c r="S80" s="18">
        <v>0</v>
      </c>
      <c r="T80" s="18">
        <v>0</v>
      </c>
      <c r="U80" s="18">
        <v>0</v>
      </c>
      <c r="V80" s="18">
        <v>0</v>
      </c>
      <c r="W80" s="18">
        <v>0</v>
      </c>
      <c r="X80" s="18">
        <v>0</v>
      </c>
      <c r="Y80" s="18">
        <v>0</v>
      </c>
      <c r="Z80" s="18">
        <v>0</v>
      </c>
      <c r="AA80" s="18">
        <v>0</v>
      </c>
      <c r="AB80" s="18">
        <v>0</v>
      </c>
      <c r="AC80" s="18">
        <v>0</v>
      </c>
      <c r="AD80" s="18">
        <v>0</v>
      </c>
      <c r="AE80" s="18">
        <v>0</v>
      </c>
      <c r="AF80" s="18">
        <v>0</v>
      </c>
      <c r="AG80" s="18">
        <v>0</v>
      </c>
      <c r="AH80" s="18">
        <v>0</v>
      </c>
      <c r="AI80" s="18">
        <v>0</v>
      </c>
      <c r="AJ80" s="18">
        <v>0</v>
      </c>
      <c r="AK80">
        <v>5.1622290690310306</v>
      </c>
      <c r="AL80">
        <v>2.5053155161494614</v>
      </c>
      <c r="AM80">
        <v>67.527118271057631</v>
      </c>
      <c r="AN80">
        <v>23.199899683343887</v>
      </c>
      <c r="AO80">
        <v>1.605437460417986</v>
      </c>
      <c r="AP80">
        <v>1309.6158572438251</v>
      </c>
      <c r="AQ80">
        <v>6.5906708105878646</v>
      </c>
      <c r="AR80">
        <v>7.1967645471167501</v>
      </c>
      <c r="AS80">
        <v>86.212564642295391</v>
      </c>
      <c r="AT80">
        <v>29.014049077462456</v>
      </c>
      <c r="AU80">
        <v>7.3711975864160534E-2</v>
      </c>
      <c r="AV80">
        <v>12.895132923316652</v>
      </c>
      <c r="AW80">
        <v>7.0556879786852281E-2</v>
      </c>
    </row>
    <row r="81" spans="1:49" x14ac:dyDescent="0.3">
      <c r="A81" s="22">
        <v>78</v>
      </c>
      <c r="B81" s="19" t="s">
        <v>74</v>
      </c>
      <c r="C81" s="16" t="s">
        <v>59</v>
      </c>
      <c r="D81" s="16">
        <v>14</v>
      </c>
      <c r="E81" s="16" t="str">
        <f>IF(AND( OR(D81 &gt;= 4, D81="Adult"),D81&lt;&gt;"Subadult"),"Adult","Subadult")</f>
        <v>Adult</v>
      </c>
      <c r="F81" s="18" t="s">
        <v>66</v>
      </c>
      <c r="G81" s="16">
        <v>2015</v>
      </c>
      <c r="H81" s="20" t="s">
        <v>48</v>
      </c>
      <c r="I81" s="16" t="s">
        <v>49</v>
      </c>
      <c r="J81" s="18">
        <v>92.491787893007967</v>
      </c>
      <c r="K81" s="18">
        <v>2.3228531206006569</v>
      </c>
      <c r="L81" s="18">
        <v>0</v>
      </c>
      <c r="M81" s="18">
        <v>0</v>
      </c>
      <c r="N81" s="18">
        <v>0</v>
      </c>
      <c r="O81" s="18">
        <v>0</v>
      </c>
      <c r="P81" s="18">
        <v>0</v>
      </c>
      <c r="Q81" s="18">
        <v>0</v>
      </c>
      <c r="R81" s="18">
        <v>0</v>
      </c>
      <c r="S81" s="18">
        <v>0</v>
      </c>
      <c r="T81" s="18">
        <v>0</v>
      </c>
      <c r="U81" s="18">
        <v>0</v>
      </c>
      <c r="V81" s="18">
        <v>0</v>
      </c>
      <c r="W81" s="18">
        <v>0</v>
      </c>
      <c r="X81" s="18">
        <v>0</v>
      </c>
      <c r="Y81" s="18">
        <v>0</v>
      </c>
      <c r="Z81" s="18">
        <v>5.1853589863913641</v>
      </c>
      <c r="AA81" s="18">
        <v>0</v>
      </c>
      <c r="AB81" s="18">
        <v>0</v>
      </c>
      <c r="AC81" s="18">
        <v>0</v>
      </c>
      <c r="AD81" s="18">
        <v>0</v>
      </c>
      <c r="AE81" s="18">
        <v>0</v>
      </c>
      <c r="AF81" s="18">
        <v>0</v>
      </c>
      <c r="AG81" s="18">
        <v>0</v>
      </c>
      <c r="AH81" s="18">
        <v>0</v>
      </c>
      <c r="AI81" s="18">
        <v>0</v>
      </c>
      <c r="AJ81" s="18">
        <v>0</v>
      </c>
      <c r="AK81">
        <v>5.7316094565442937</v>
      </c>
      <c r="AL81">
        <v>2.5503807347669976</v>
      </c>
      <c r="AM81">
        <v>64.63466029508497</v>
      </c>
      <c r="AN81">
        <v>25.074413551692803</v>
      </c>
      <c r="AO81">
        <v>2.0089359619109204</v>
      </c>
      <c r="AP81">
        <v>1272.4693534891755</v>
      </c>
      <c r="AQ81">
        <v>7.5312234318762163</v>
      </c>
      <c r="AR81">
        <v>7.5400891171836477</v>
      </c>
      <c r="AS81">
        <v>84.928687450940146</v>
      </c>
      <c r="AT81">
        <v>27.590496113929404</v>
      </c>
      <c r="AU81">
        <v>8.5310797890226761E-2</v>
      </c>
      <c r="AV81">
        <v>12.262442717301957</v>
      </c>
      <c r="AW81">
        <v>8.1446123885155958E-2</v>
      </c>
    </row>
    <row r="82" spans="1:49" x14ac:dyDescent="0.3">
      <c r="A82" s="22">
        <v>79</v>
      </c>
      <c r="B82" s="19" t="s">
        <v>76</v>
      </c>
      <c r="C82" s="16" t="s">
        <v>59</v>
      </c>
      <c r="D82" s="16">
        <v>8</v>
      </c>
      <c r="E82" s="16" t="str">
        <f>IF(AND( OR(D82 &gt;= 4, D82="Adult"),D82&lt;&gt;"Subadult"),"Adult","Subadult")</f>
        <v>Adult</v>
      </c>
      <c r="F82" s="18" t="s">
        <v>66</v>
      </c>
      <c r="G82" s="16">
        <v>2015</v>
      </c>
      <c r="H82" s="20" t="s">
        <v>48</v>
      </c>
      <c r="I82" s="16" t="s">
        <v>51</v>
      </c>
      <c r="J82" s="18">
        <v>87.920577617328533</v>
      </c>
      <c r="K82" s="18">
        <v>0.97472924187725651</v>
      </c>
      <c r="L82" s="18">
        <v>0</v>
      </c>
      <c r="M82" s="18">
        <v>0</v>
      </c>
      <c r="N82" s="18">
        <v>0</v>
      </c>
      <c r="O82" s="18">
        <v>0</v>
      </c>
      <c r="P82" s="18">
        <v>0</v>
      </c>
      <c r="Q82" s="18">
        <v>4.3682310469314087</v>
      </c>
      <c r="R82" s="18">
        <v>0</v>
      </c>
      <c r="S82" s="18">
        <v>3.5740072202166067</v>
      </c>
      <c r="T82" s="18">
        <v>1.1913357400722022</v>
      </c>
      <c r="U82" s="18">
        <v>0</v>
      </c>
      <c r="V82" s="18">
        <v>0</v>
      </c>
      <c r="W82" s="18">
        <v>0</v>
      </c>
      <c r="X82" s="18">
        <v>0</v>
      </c>
      <c r="Y82" s="18">
        <v>0</v>
      </c>
      <c r="Z82" s="18">
        <v>1.9711191335740075</v>
      </c>
      <c r="AA82" s="18">
        <v>0</v>
      </c>
      <c r="AB82" s="18">
        <v>0</v>
      </c>
      <c r="AC82" s="18">
        <v>0</v>
      </c>
      <c r="AD82" s="18">
        <v>0</v>
      </c>
      <c r="AE82" s="18">
        <v>0</v>
      </c>
      <c r="AF82" s="18">
        <v>0</v>
      </c>
      <c r="AG82" s="18">
        <v>0</v>
      </c>
      <c r="AH82" s="18">
        <v>0</v>
      </c>
      <c r="AI82" s="18">
        <v>0</v>
      </c>
      <c r="AJ82" s="18">
        <v>0</v>
      </c>
      <c r="AK82">
        <v>10.002298784478247</v>
      </c>
      <c r="AL82">
        <v>4.020210530587609</v>
      </c>
      <c r="AM82">
        <v>62.205217445347785</v>
      </c>
      <c r="AN82">
        <v>23.182777336110458</v>
      </c>
      <c r="AO82">
        <v>1.9787919323567673</v>
      </c>
      <c r="AP82">
        <v>1358.549991523397</v>
      </c>
      <c r="AQ82">
        <v>12.310068581940445</v>
      </c>
      <c r="AR82">
        <v>11.132481035248027</v>
      </c>
      <c r="AS82">
        <v>76.557450382811524</v>
      </c>
      <c r="AT82">
        <v>17.961128075367711</v>
      </c>
      <c r="AU82">
        <v>0.15103411318251994</v>
      </c>
      <c r="AV82">
        <v>7.9827235890523154</v>
      </c>
      <c r="AW82">
        <v>0.14038177910360655</v>
      </c>
    </row>
    <row r="83" spans="1:49" x14ac:dyDescent="0.3">
      <c r="A83" s="22">
        <v>80</v>
      </c>
      <c r="B83" s="16" t="s">
        <v>65</v>
      </c>
      <c r="C83" s="16" t="s">
        <v>59</v>
      </c>
      <c r="D83" s="16" t="s">
        <v>46</v>
      </c>
      <c r="E83" s="16" t="s">
        <v>46</v>
      </c>
      <c r="F83" s="18" t="s">
        <v>66</v>
      </c>
      <c r="G83" s="16">
        <v>2015</v>
      </c>
      <c r="H83" s="20" t="s">
        <v>48</v>
      </c>
      <c r="I83" s="16" t="s">
        <v>67</v>
      </c>
      <c r="J83" s="18">
        <v>3.3969385615433003</v>
      </c>
      <c r="K83" s="18">
        <v>0</v>
      </c>
      <c r="L83" s="18">
        <v>0</v>
      </c>
      <c r="M83" s="18">
        <v>0</v>
      </c>
      <c r="N83" s="18">
        <v>0</v>
      </c>
      <c r="O83" s="18">
        <v>0</v>
      </c>
      <c r="P83" s="18">
        <v>0</v>
      </c>
      <c r="Q83" s="18">
        <v>0</v>
      </c>
      <c r="R83" s="18">
        <v>0</v>
      </c>
      <c r="S83" s="18">
        <v>4.0364856364017614</v>
      </c>
      <c r="T83" s="18">
        <v>0</v>
      </c>
      <c r="U83" s="18">
        <v>0</v>
      </c>
      <c r="V83" s="18">
        <v>0</v>
      </c>
      <c r="W83" s="18">
        <v>0</v>
      </c>
      <c r="X83" s="18">
        <v>0</v>
      </c>
      <c r="Y83" s="18">
        <v>0</v>
      </c>
      <c r="Z83" s="18">
        <v>0</v>
      </c>
      <c r="AA83" s="18">
        <v>0</v>
      </c>
      <c r="AB83" s="18">
        <v>0</v>
      </c>
      <c r="AC83" s="18">
        <v>0</v>
      </c>
      <c r="AD83" s="18">
        <v>0</v>
      </c>
      <c r="AE83" s="18">
        <v>0</v>
      </c>
      <c r="AF83" s="18">
        <v>0</v>
      </c>
      <c r="AG83" s="18">
        <v>0</v>
      </c>
      <c r="AH83" s="18">
        <v>0</v>
      </c>
      <c r="AI83" s="18">
        <v>92.566575802054942</v>
      </c>
      <c r="AJ83" s="18">
        <v>0</v>
      </c>
      <c r="AK83">
        <v>51.396492543210051</v>
      </c>
      <c r="AL83">
        <v>37.761529536000857</v>
      </c>
      <c r="AM83">
        <v>5.76498242223267</v>
      </c>
      <c r="AN83">
        <v>1.8617914834445757</v>
      </c>
      <c r="AO83">
        <v>4.2889091943947157</v>
      </c>
      <c r="AP83">
        <v>2376.3286025665543</v>
      </c>
      <c r="AQ83">
        <v>36.162900803968419</v>
      </c>
      <c r="AR83">
        <v>59.780820700051542</v>
      </c>
      <c r="AS83">
        <v>4.0562784959800444</v>
      </c>
      <c r="AT83">
        <v>1.5137489309310541</v>
      </c>
      <c r="AU83">
        <v>1.1808088962545005</v>
      </c>
      <c r="AV83">
        <v>0.67277730263602398</v>
      </c>
      <c r="AW83">
        <v>0.56648721917828737</v>
      </c>
    </row>
    <row r="84" spans="1:49" x14ac:dyDescent="0.3">
      <c r="A84" s="22">
        <v>81</v>
      </c>
      <c r="B84" s="16" t="s">
        <v>69</v>
      </c>
      <c r="C84" s="16" t="s">
        <v>59</v>
      </c>
      <c r="D84" s="16">
        <v>10</v>
      </c>
      <c r="E84" s="16" t="str">
        <f t="shared" ref="E84:E91" si="3">IF(AND( OR(D84 &gt;= 4, D84="Adult"),D84&lt;&gt;"Subadult"),"Adult","Subadult")</f>
        <v>Adult</v>
      </c>
      <c r="F84" s="18" t="s">
        <v>66</v>
      </c>
      <c r="G84" s="16">
        <v>2015</v>
      </c>
      <c r="H84" s="20" t="s">
        <v>48</v>
      </c>
      <c r="I84" s="16" t="s">
        <v>55</v>
      </c>
      <c r="J84" s="18">
        <v>97.2</v>
      </c>
      <c r="K84" s="18">
        <v>2.8</v>
      </c>
      <c r="L84" s="18">
        <v>0</v>
      </c>
      <c r="M84" s="18">
        <v>0</v>
      </c>
      <c r="N84" s="18">
        <v>0</v>
      </c>
      <c r="O84" s="18">
        <v>0</v>
      </c>
      <c r="P84" s="18">
        <v>0</v>
      </c>
      <c r="Q84" s="18">
        <v>0</v>
      </c>
      <c r="R84" s="18">
        <v>0</v>
      </c>
      <c r="S84" s="18">
        <v>0</v>
      </c>
      <c r="T84" s="18">
        <v>0</v>
      </c>
      <c r="U84" s="18">
        <v>0</v>
      </c>
      <c r="V84" s="18">
        <v>0</v>
      </c>
      <c r="W84" s="18">
        <v>0</v>
      </c>
      <c r="X84" s="18">
        <v>0</v>
      </c>
      <c r="Y84" s="18">
        <v>0</v>
      </c>
      <c r="Z84" s="18">
        <v>0</v>
      </c>
      <c r="AA84" s="18">
        <v>0</v>
      </c>
      <c r="AB84" s="18">
        <v>0</v>
      </c>
      <c r="AC84" s="18">
        <v>0</v>
      </c>
      <c r="AD84" s="18">
        <v>0</v>
      </c>
      <c r="AE84" s="18">
        <v>0</v>
      </c>
      <c r="AF84" s="18">
        <v>0</v>
      </c>
      <c r="AG84" s="18">
        <v>0</v>
      </c>
      <c r="AH84" s="18">
        <v>0</v>
      </c>
      <c r="AI84" s="18">
        <v>0</v>
      </c>
      <c r="AJ84" s="18">
        <v>0</v>
      </c>
      <c r="AK84">
        <v>5.1350976314122851</v>
      </c>
      <c r="AL84">
        <v>2.5239461431285624</v>
      </c>
      <c r="AM84">
        <v>67.534807029765659</v>
      </c>
      <c r="AN84">
        <v>23.199901507283091</v>
      </c>
      <c r="AO84">
        <v>1.6062476884103862</v>
      </c>
      <c r="AP84">
        <v>1309.9916598393918</v>
      </c>
      <c r="AQ84">
        <v>6.5541510705297092</v>
      </c>
      <c r="AR84">
        <v>7.2482029325391064</v>
      </c>
      <c r="AS84">
        <v>86.197645996931172</v>
      </c>
      <c r="AT84">
        <v>28.792177225738982</v>
      </c>
      <c r="AU84">
        <v>7.3297017129888883E-2</v>
      </c>
      <c r="AV84">
        <v>12.796523211439549</v>
      </c>
      <c r="AW84">
        <v>7.0138493529836282E-2</v>
      </c>
    </row>
    <row r="85" spans="1:49" x14ac:dyDescent="0.3">
      <c r="A85" s="22">
        <v>82</v>
      </c>
      <c r="B85" s="16" t="s">
        <v>81</v>
      </c>
      <c r="C85" s="16" t="s">
        <v>59</v>
      </c>
      <c r="D85" s="16">
        <v>4</v>
      </c>
      <c r="E85" s="16" t="str">
        <f t="shared" si="3"/>
        <v>Adult</v>
      </c>
      <c r="F85" s="18" t="s">
        <v>66</v>
      </c>
      <c r="G85" s="16">
        <v>2015</v>
      </c>
      <c r="H85" s="20" t="s">
        <v>48</v>
      </c>
      <c r="I85" s="16" t="s">
        <v>51</v>
      </c>
      <c r="J85" s="18">
        <v>0</v>
      </c>
      <c r="K85" s="18">
        <v>0</v>
      </c>
      <c r="L85" s="18">
        <v>0</v>
      </c>
      <c r="M85" s="18">
        <v>0</v>
      </c>
      <c r="N85" s="18">
        <v>0</v>
      </c>
      <c r="O85" s="18">
        <v>0</v>
      </c>
      <c r="P85" s="18">
        <v>0</v>
      </c>
      <c r="Q85" s="18">
        <v>0</v>
      </c>
      <c r="R85" s="18">
        <v>0</v>
      </c>
      <c r="S85" s="18">
        <v>0</v>
      </c>
      <c r="T85" s="18">
        <v>0</v>
      </c>
      <c r="U85" s="18">
        <v>0</v>
      </c>
      <c r="V85" s="18">
        <v>0</v>
      </c>
      <c r="W85" s="18">
        <v>0</v>
      </c>
      <c r="X85" s="18">
        <v>0</v>
      </c>
      <c r="Y85" s="18">
        <v>0</v>
      </c>
      <c r="Z85" s="18">
        <v>0</v>
      </c>
      <c r="AA85" s="18">
        <v>100</v>
      </c>
      <c r="AB85" s="18">
        <v>0</v>
      </c>
      <c r="AC85" s="18">
        <v>0</v>
      </c>
      <c r="AD85" s="18">
        <v>0</v>
      </c>
      <c r="AE85" s="18">
        <v>0</v>
      </c>
      <c r="AF85" s="18">
        <v>0</v>
      </c>
      <c r="AG85" s="18">
        <v>0</v>
      </c>
      <c r="AH85" s="18">
        <v>0</v>
      </c>
      <c r="AI85" s="18">
        <v>0</v>
      </c>
      <c r="AJ85" s="18">
        <v>0</v>
      </c>
      <c r="AK85">
        <v>12.653490714804255</v>
      </c>
      <c r="AL85">
        <v>5.6440079421234461</v>
      </c>
      <c r="AM85">
        <v>54.065562149525888</v>
      </c>
      <c r="AN85">
        <v>24.649845468396741</v>
      </c>
      <c r="AO85">
        <v>2.9870937251496521</v>
      </c>
      <c r="AP85">
        <v>1327.8701426742841</v>
      </c>
      <c r="AQ85">
        <v>15.932760136125951</v>
      </c>
      <c r="AR85">
        <v>15.990086075364546</v>
      </c>
      <c r="AS85">
        <v>68.077153788509492</v>
      </c>
      <c r="AT85">
        <v>11.821218812677364</v>
      </c>
      <c r="AU85">
        <v>0.21191729726712444</v>
      </c>
      <c r="AV85">
        <v>5.2538750278566066</v>
      </c>
      <c r="AW85">
        <v>0.18952400675846012</v>
      </c>
    </row>
    <row r="86" spans="1:49" x14ac:dyDescent="0.3">
      <c r="A86" s="22">
        <v>83</v>
      </c>
      <c r="B86" s="16" t="s">
        <v>69</v>
      </c>
      <c r="C86" s="16" t="s">
        <v>59</v>
      </c>
      <c r="D86" s="16">
        <v>10</v>
      </c>
      <c r="E86" s="16" t="str">
        <f t="shared" si="3"/>
        <v>Adult</v>
      </c>
      <c r="F86" s="18" t="s">
        <v>66</v>
      </c>
      <c r="G86" s="16">
        <v>2015</v>
      </c>
      <c r="H86" s="20" t="s">
        <v>48</v>
      </c>
      <c r="I86" s="16" t="s">
        <v>55</v>
      </c>
      <c r="J86" s="18">
        <v>100</v>
      </c>
      <c r="K86" s="18">
        <v>0</v>
      </c>
      <c r="L86" s="18">
        <v>0</v>
      </c>
      <c r="M86" s="18">
        <v>0</v>
      </c>
      <c r="N86" s="18">
        <v>0</v>
      </c>
      <c r="O86" s="18">
        <v>0</v>
      </c>
      <c r="P86" s="18">
        <v>0</v>
      </c>
      <c r="Q86" s="18">
        <v>0</v>
      </c>
      <c r="R86" s="18">
        <v>0</v>
      </c>
      <c r="S86" s="18">
        <v>0</v>
      </c>
      <c r="T86" s="18">
        <v>0</v>
      </c>
      <c r="U86" s="18">
        <v>0</v>
      </c>
      <c r="V86" s="18">
        <v>0</v>
      </c>
      <c r="W86" s="18">
        <v>0</v>
      </c>
      <c r="X86" s="18">
        <v>0</v>
      </c>
      <c r="Y86" s="18">
        <v>0</v>
      </c>
      <c r="Z86" s="18">
        <v>0</v>
      </c>
      <c r="AA86" s="18">
        <v>0</v>
      </c>
      <c r="AB86" s="18">
        <v>0</v>
      </c>
      <c r="AC86" s="18">
        <v>0</v>
      </c>
      <c r="AD86" s="18">
        <v>0</v>
      </c>
      <c r="AE86" s="18">
        <v>0</v>
      </c>
      <c r="AF86" s="18">
        <v>0</v>
      </c>
      <c r="AG86" s="18">
        <v>0</v>
      </c>
      <c r="AH86" s="18">
        <v>0</v>
      </c>
      <c r="AI86" s="18">
        <v>0</v>
      </c>
      <c r="AJ86" s="18">
        <v>0</v>
      </c>
      <c r="AK86">
        <v>5.1773020899303344</v>
      </c>
      <c r="AL86">
        <v>2.4949651678277389</v>
      </c>
      <c r="AM86">
        <v>67.522846738442041</v>
      </c>
      <c r="AN86">
        <v>23.19989867004433</v>
      </c>
      <c r="AO86">
        <v>1.6049873337555414</v>
      </c>
      <c r="AP86">
        <v>1309.4070780240656</v>
      </c>
      <c r="AQ86">
        <v>6.6109686129284997</v>
      </c>
      <c r="AR86">
        <v>7.1681749082430466</v>
      </c>
      <c r="AS86">
        <v>86.220856478828452</v>
      </c>
      <c r="AT86">
        <v>29.138743003642546</v>
      </c>
      <c r="AU86">
        <v>7.3942643292838034E-2</v>
      </c>
      <c r="AV86">
        <v>12.950552446063355</v>
      </c>
      <c r="AW86">
        <v>7.0789561844022963E-2</v>
      </c>
    </row>
    <row r="87" spans="1:49" x14ac:dyDescent="0.3">
      <c r="A87" s="22">
        <v>84</v>
      </c>
      <c r="B87" s="19" t="s">
        <v>76</v>
      </c>
      <c r="C87" s="16" t="s">
        <v>59</v>
      </c>
      <c r="D87" s="16">
        <v>8</v>
      </c>
      <c r="E87" s="16" t="str">
        <f t="shared" si="3"/>
        <v>Adult</v>
      </c>
      <c r="F87" s="18" t="s">
        <v>66</v>
      </c>
      <c r="G87" s="16">
        <v>2015</v>
      </c>
      <c r="H87" s="20" t="s">
        <v>48</v>
      </c>
      <c r="I87" s="16" t="s">
        <v>51</v>
      </c>
      <c r="J87" s="18">
        <v>96.598240469208207</v>
      </c>
      <c r="K87" s="18">
        <v>1.3856304985337242</v>
      </c>
      <c r="L87" s="18">
        <v>0</v>
      </c>
      <c r="M87" s="18">
        <v>0</v>
      </c>
      <c r="N87" s="18">
        <v>0</v>
      </c>
      <c r="O87" s="18">
        <v>0</v>
      </c>
      <c r="P87" s="18">
        <v>0</v>
      </c>
      <c r="Q87" s="18">
        <v>0</v>
      </c>
      <c r="R87" s="18">
        <v>0</v>
      </c>
      <c r="S87" s="18">
        <v>1.612903225806452</v>
      </c>
      <c r="T87" s="18">
        <v>0.40322580645161299</v>
      </c>
      <c r="U87" s="18">
        <v>0</v>
      </c>
      <c r="V87" s="18">
        <v>0</v>
      </c>
      <c r="W87" s="18">
        <v>0</v>
      </c>
      <c r="X87" s="18">
        <v>0</v>
      </c>
      <c r="Y87" s="18">
        <v>0</v>
      </c>
      <c r="Z87" s="18">
        <v>0</v>
      </c>
      <c r="AA87" s="18">
        <v>0</v>
      </c>
      <c r="AB87" s="18">
        <v>0</v>
      </c>
      <c r="AC87" s="18">
        <v>0</v>
      </c>
      <c r="AD87" s="18">
        <v>0</v>
      </c>
      <c r="AE87" s="18">
        <v>0</v>
      </c>
      <c r="AF87" s="18">
        <v>0</v>
      </c>
      <c r="AG87" s="18">
        <v>0</v>
      </c>
      <c r="AH87" s="18">
        <v>0</v>
      </c>
      <c r="AI87" s="18">
        <v>0</v>
      </c>
      <c r="AJ87" s="18">
        <v>0</v>
      </c>
      <c r="AK87">
        <v>6.2889809264605629</v>
      </c>
      <c r="AL87">
        <v>2.8322914993620447</v>
      </c>
      <c r="AM87">
        <v>66.492175852324948</v>
      </c>
      <c r="AN87">
        <v>23.172146740701667</v>
      </c>
      <c r="AO87">
        <v>1.6543915402905434</v>
      </c>
      <c r="AP87">
        <v>1323.4517475472937</v>
      </c>
      <c r="AQ87">
        <v>7.945265952105518</v>
      </c>
      <c r="AR87">
        <v>8.0509777861918241</v>
      </c>
      <c r="AS87">
        <v>84.003756261702662</v>
      </c>
      <c r="AT87">
        <v>25.696916011356528</v>
      </c>
      <c r="AU87">
        <v>9.0718056217528556E-2</v>
      </c>
      <c r="AV87">
        <v>11.4208515606029</v>
      </c>
      <c r="AW87">
        <v>8.6310237428655581E-2</v>
      </c>
    </row>
    <row r="88" spans="1:49" x14ac:dyDescent="0.3">
      <c r="A88" s="22">
        <v>85</v>
      </c>
      <c r="B88" s="16" t="s">
        <v>82</v>
      </c>
      <c r="C88" s="16" t="s">
        <v>59</v>
      </c>
      <c r="D88" s="16">
        <v>5</v>
      </c>
      <c r="E88" s="16" t="str">
        <f t="shared" si="3"/>
        <v>Adult</v>
      </c>
      <c r="F88" s="18" t="s">
        <v>66</v>
      </c>
      <c r="G88" s="16">
        <v>2015</v>
      </c>
      <c r="H88" s="20" t="s">
        <v>48</v>
      </c>
      <c r="I88" s="16" t="s">
        <v>55</v>
      </c>
      <c r="J88" s="18">
        <v>96.935376415722857</v>
      </c>
      <c r="K88" s="18">
        <v>0.99933377748167906</v>
      </c>
      <c r="L88" s="18">
        <v>0.19986675549633581</v>
      </c>
      <c r="M88" s="18">
        <v>0</v>
      </c>
      <c r="N88" s="18">
        <v>0</v>
      </c>
      <c r="O88" s="18">
        <v>0</v>
      </c>
      <c r="P88" s="18">
        <v>0</v>
      </c>
      <c r="Q88" s="18">
        <v>0</v>
      </c>
      <c r="R88" s="18">
        <v>0</v>
      </c>
      <c r="S88" s="18">
        <v>1.2214079502553856</v>
      </c>
      <c r="T88" s="18">
        <v>0</v>
      </c>
      <c r="U88" s="18">
        <v>0</v>
      </c>
      <c r="V88" s="18">
        <v>0</v>
      </c>
      <c r="W88" s="18">
        <v>0</v>
      </c>
      <c r="X88" s="18">
        <v>0</v>
      </c>
      <c r="Y88" s="18">
        <v>0</v>
      </c>
      <c r="Z88" s="18">
        <v>0</v>
      </c>
      <c r="AA88" s="18">
        <v>0</v>
      </c>
      <c r="AB88" s="18">
        <v>0</v>
      </c>
      <c r="AC88" s="18">
        <v>0.64401510104374871</v>
      </c>
      <c r="AD88" s="18">
        <v>0</v>
      </c>
      <c r="AE88" s="18">
        <v>0</v>
      </c>
      <c r="AF88" s="18">
        <v>0</v>
      </c>
      <c r="AG88" s="18">
        <v>0</v>
      </c>
      <c r="AH88" s="18">
        <v>0</v>
      </c>
      <c r="AI88" s="18">
        <v>0</v>
      </c>
      <c r="AJ88" s="18">
        <v>0</v>
      </c>
      <c r="AK88">
        <v>5.9088263096926301</v>
      </c>
      <c r="AL88">
        <v>2.7212933752341084</v>
      </c>
      <c r="AM88">
        <v>66.590954461004387</v>
      </c>
      <c r="AN88">
        <v>23.390957896741998</v>
      </c>
      <c r="AO88">
        <v>1.7128624720948118</v>
      </c>
      <c r="AP88">
        <v>1314.5713912623612</v>
      </c>
      <c r="AQ88">
        <v>7.5154211140399925</v>
      </c>
      <c r="AR88">
        <v>7.7877137336754361</v>
      </c>
      <c r="AS88">
        <v>84.696865152284573</v>
      </c>
      <c r="AT88">
        <v>26.641662905771774</v>
      </c>
      <c r="AU88">
        <v>8.5249382239819968E-2</v>
      </c>
      <c r="AV88">
        <v>11.840739069231899</v>
      </c>
      <c r="AW88">
        <v>8.1261343291696611E-2</v>
      </c>
    </row>
    <row r="89" spans="1:49" x14ac:dyDescent="0.3">
      <c r="A89" s="22">
        <v>86</v>
      </c>
      <c r="B89" s="16" t="s">
        <v>70</v>
      </c>
      <c r="C89" s="16" t="s">
        <v>59</v>
      </c>
      <c r="D89" s="16">
        <v>23</v>
      </c>
      <c r="E89" s="16" t="str">
        <f t="shared" si="3"/>
        <v>Adult</v>
      </c>
      <c r="F89" s="18" t="s">
        <v>66</v>
      </c>
      <c r="G89" s="16">
        <v>2015</v>
      </c>
      <c r="H89" s="20" t="s">
        <v>48</v>
      </c>
      <c r="I89" s="16" t="s">
        <v>49</v>
      </c>
      <c r="J89" s="18">
        <v>97.103499627699179</v>
      </c>
      <c r="K89" s="18">
        <v>2.4125093075204767</v>
      </c>
      <c r="L89" s="18">
        <v>0</v>
      </c>
      <c r="M89" s="18">
        <v>0</v>
      </c>
      <c r="N89" s="18">
        <v>0</v>
      </c>
      <c r="O89" s="18">
        <v>0</v>
      </c>
      <c r="P89" s="18">
        <v>0</v>
      </c>
      <c r="Q89" s="18">
        <v>0</v>
      </c>
      <c r="R89" s="18">
        <v>0</v>
      </c>
      <c r="S89" s="18">
        <v>0</v>
      </c>
      <c r="T89" s="18">
        <v>0</v>
      </c>
      <c r="U89" s="18">
        <v>0</v>
      </c>
      <c r="V89" s="18">
        <v>0</v>
      </c>
      <c r="W89" s="18">
        <v>0</v>
      </c>
      <c r="X89" s="18">
        <v>0</v>
      </c>
      <c r="Y89" s="18">
        <v>0</v>
      </c>
      <c r="Z89" s="18">
        <v>0.48399106478034259</v>
      </c>
      <c r="AA89" s="18">
        <v>0</v>
      </c>
      <c r="AB89" s="18">
        <v>0</v>
      </c>
      <c r="AC89" s="18">
        <v>0</v>
      </c>
      <c r="AD89" s="18">
        <v>0</v>
      </c>
      <c r="AE89" s="18">
        <v>0</v>
      </c>
      <c r="AF89" s="18">
        <v>0</v>
      </c>
      <c r="AG89" s="18">
        <v>0</v>
      </c>
      <c r="AH89" s="18">
        <v>0</v>
      </c>
      <c r="AI89" s="18">
        <v>0</v>
      </c>
      <c r="AJ89" s="18">
        <v>0</v>
      </c>
      <c r="AK89">
        <v>5.1959442195160852</v>
      </c>
      <c r="AL89">
        <v>2.5228637940164962</v>
      </c>
      <c r="AM89">
        <v>67.262648175927268</v>
      </c>
      <c r="AN89">
        <v>23.37486437498497</v>
      </c>
      <c r="AO89">
        <v>1.6436794355551763</v>
      </c>
      <c r="AP89">
        <v>1306.4178007827131</v>
      </c>
      <c r="AQ89">
        <v>6.6499543483148251</v>
      </c>
      <c r="AR89">
        <v>7.2649144763671414</v>
      </c>
      <c r="AS89">
        <v>86.085131175318054</v>
      </c>
      <c r="AT89">
        <v>28.720770644572326</v>
      </c>
      <c r="AU89">
        <v>7.4455916032455979E-2</v>
      </c>
      <c r="AV89">
        <v>12.764786953143259</v>
      </c>
      <c r="AW89">
        <v>7.1236755181970035E-2</v>
      </c>
    </row>
    <row r="90" spans="1:49" x14ac:dyDescent="0.3">
      <c r="A90" s="22">
        <v>87</v>
      </c>
      <c r="B90" s="16" t="s">
        <v>77</v>
      </c>
      <c r="C90" s="16" t="s">
        <v>59</v>
      </c>
      <c r="D90" s="16">
        <v>15</v>
      </c>
      <c r="E90" s="16" t="str">
        <f t="shared" si="3"/>
        <v>Adult</v>
      </c>
      <c r="F90" s="18" t="s">
        <v>66</v>
      </c>
      <c r="G90" s="16">
        <v>2015</v>
      </c>
      <c r="H90" s="20" t="s">
        <v>48</v>
      </c>
      <c r="I90" s="16" t="s">
        <v>49</v>
      </c>
      <c r="J90" s="18">
        <v>97.617257967528559</v>
      </c>
      <c r="K90" s="18">
        <v>1.0147324113048706</v>
      </c>
      <c r="L90" s="18">
        <v>0</v>
      </c>
      <c r="M90" s="18">
        <v>0</v>
      </c>
      <c r="N90" s="18">
        <v>0</v>
      </c>
      <c r="O90" s="18">
        <v>0</v>
      </c>
      <c r="P90" s="18">
        <v>0</v>
      </c>
      <c r="Q90" s="18">
        <v>0</v>
      </c>
      <c r="R90" s="18">
        <v>0</v>
      </c>
      <c r="S90" s="18">
        <v>0</v>
      </c>
      <c r="T90" s="18">
        <v>0</v>
      </c>
      <c r="U90" s="18">
        <v>0</v>
      </c>
      <c r="V90" s="18">
        <v>0</v>
      </c>
      <c r="W90" s="18">
        <v>0</v>
      </c>
      <c r="X90" s="18">
        <v>0</v>
      </c>
      <c r="Y90" s="18">
        <v>0</v>
      </c>
      <c r="Z90" s="18">
        <v>1.3680096211665662</v>
      </c>
      <c r="AA90" s="18">
        <v>0</v>
      </c>
      <c r="AB90" s="18">
        <v>0</v>
      </c>
      <c r="AC90" s="18">
        <v>0</v>
      </c>
      <c r="AD90" s="18">
        <v>0</v>
      </c>
      <c r="AE90" s="18">
        <v>0</v>
      </c>
      <c r="AF90" s="18">
        <v>0</v>
      </c>
      <c r="AG90" s="18">
        <v>0</v>
      </c>
      <c r="AH90" s="18">
        <v>0</v>
      </c>
      <c r="AI90" s="18">
        <v>0</v>
      </c>
      <c r="AJ90" s="18">
        <v>0</v>
      </c>
      <c r="AK90">
        <v>5.3174822849684249</v>
      </c>
      <c r="AL90">
        <v>2.5137449364536115</v>
      </c>
      <c r="AM90">
        <v>66.762597603341263</v>
      </c>
      <c r="AN90">
        <v>23.694436562527489</v>
      </c>
      <c r="AO90">
        <v>1.7117386127092014</v>
      </c>
      <c r="AP90">
        <v>1299.7460202419227</v>
      </c>
      <c r="AQ90">
        <v>6.8404367022507584</v>
      </c>
      <c r="AR90">
        <v>7.2758125846604251</v>
      </c>
      <c r="AS90">
        <v>85.88375071308883</v>
      </c>
      <c r="AT90">
        <v>28.674380937789248</v>
      </c>
      <c r="AU90">
        <v>7.6757549403158348E-2</v>
      </c>
      <c r="AV90">
        <v>12.744169305684114</v>
      </c>
      <c r="AW90">
        <v>7.3427101417252172E-2</v>
      </c>
    </row>
    <row r="91" spans="1:49" x14ac:dyDescent="0.3">
      <c r="A91" s="22">
        <v>88</v>
      </c>
      <c r="B91" s="16" t="s">
        <v>80</v>
      </c>
      <c r="C91" s="16" t="s">
        <v>59</v>
      </c>
      <c r="D91" s="16">
        <v>4</v>
      </c>
      <c r="E91" s="16" t="str">
        <f t="shared" si="3"/>
        <v>Adult</v>
      </c>
      <c r="F91" s="18" t="s">
        <v>66</v>
      </c>
      <c r="G91" s="16">
        <v>2015</v>
      </c>
      <c r="H91" s="20" t="s">
        <v>48</v>
      </c>
      <c r="I91" s="16" t="s">
        <v>53</v>
      </c>
      <c r="J91" s="18">
        <v>95.399999999999991</v>
      </c>
      <c r="K91" s="18">
        <v>2.4</v>
      </c>
      <c r="L91" s="18">
        <v>2.1999999999999997</v>
      </c>
      <c r="M91" s="18">
        <v>0</v>
      </c>
      <c r="N91" s="18">
        <v>0</v>
      </c>
      <c r="O91" s="18">
        <v>0</v>
      </c>
      <c r="P91" s="18">
        <v>0</v>
      </c>
      <c r="Q91" s="18">
        <v>0</v>
      </c>
      <c r="R91" s="18">
        <v>0</v>
      </c>
      <c r="S91" s="18">
        <v>0</v>
      </c>
      <c r="T91" s="18">
        <v>0</v>
      </c>
      <c r="U91" s="18">
        <v>0</v>
      </c>
      <c r="V91" s="18">
        <v>0</v>
      </c>
      <c r="W91" s="18">
        <v>0</v>
      </c>
      <c r="X91" s="18">
        <v>0</v>
      </c>
      <c r="Y91" s="18">
        <v>0</v>
      </c>
      <c r="Z91" s="18">
        <v>0</v>
      </c>
      <c r="AA91" s="18">
        <v>0</v>
      </c>
      <c r="AB91" s="18">
        <v>0</v>
      </c>
      <c r="AC91" s="18">
        <v>0</v>
      </c>
      <c r="AD91" s="18">
        <v>0</v>
      </c>
      <c r="AE91" s="18">
        <v>0</v>
      </c>
      <c r="AF91" s="18">
        <v>0</v>
      </c>
      <c r="AG91" s="18">
        <v>0</v>
      </c>
      <c r="AH91" s="18">
        <v>0</v>
      </c>
      <c r="AI91" s="18">
        <v>0</v>
      </c>
      <c r="AJ91" s="18">
        <v>0</v>
      </c>
      <c r="AK91">
        <v>5.1315795271268714</v>
      </c>
      <c r="AL91">
        <v>2.6216667701076628</v>
      </c>
      <c r="AM91">
        <v>67.132012455140369</v>
      </c>
      <c r="AN91">
        <v>23.507023331222285</v>
      </c>
      <c r="AO91">
        <v>1.6077179164027864</v>
      </c>
      <c r="AP91">
        <v>1306.8743618349586</v>
      </c>
      <c r="AQ91">
        <v>6.5652837180990407</v>
      </c>
      <c r="AR91">
        <v>7.5467930790967337</v>
      </c>
      <c r="AS91">
        <v>85.887923202804203</v>
      </c>
      <c r="AT91">
        <v>27.563988225437068</v>
      </c>
      <c r="AU91">
        <v>7.3567152071735378E-2</v>
      </c>
      <c r="AV91">
        <v>12.250661433527585</v>
      </c>
      <c r="AW91">
        <v>7.026599939888499E-2</v>
      </c>
    </row>
    <row r="92" spans="1:49" x14ac:dyDescent="0.3">
      <c r="A92" s="22">
        <v>89</v>
      </c>
      <c r="B92" s="16" t="s">
        <v>78</v>
      </c>
      <c r="C92" s="16" t="s">
        <v>59</v>
      </c>
      <c r="D92" s="16" t="s">
        <v>46</v>
      </c>
      <c r="E92" s="16" t="s">
        <v>46</v>
      </c>
      <c r="F92" s="18" t="s">
        <v>66</v>
      </c>
      <c r="G92" s="16">
        <v>2015</v>
      </c>
      <c r="H92" s="20" t="s">
        <v>48</v>
      </c>
      <c r="I92" s="16" t="s">
        <v>49</v>
      </c>
      <c r="J92" s="18">
        <v>91.338983667382053</v>
      </c>
      <c r="K92" s="18">
        <v>3.7321305154414168</v>
      </c>
      <c r="L92" s="18">
        <v>0</v>
      </c>
      <c r="M92" s="18">
        <v>3.0446327889127351</v>
      </c>
      <c r="N92" s="18">
        <v>0</v>
      </c>
      <c r="O92" s="18">
        <v>0</v>
      </c>
      <c r="P92" s="18">
        <v>0</v>
      </c>
      <c r="Q92" s="18">
        <v>0</v>
      </c>
      <c r="R92" s="18">
        <v>0</v>
      </c>
      <c r="S92" s="18">
        <v>0</v>
      </c>
      <c r="T92" s="18">
        <v>1.6005238077916411</v>
      </c>
      <c r="U92" s="18">
        <v>0</v>
      </c>
      <c r="V92" s="18">
        <v>0</v>
      </c>
      <c r="W92" s="18">
        <v>0</v>
      </c>
      <c r="X92" s="18">
        <v>0</v>
      </c>
      <c r="Y92" s="18">
        <v>0</v>
      </c>
      <c r="Z92" s="18">
        <v>0.28372922047215449</v>
      </c>
      <c r="AA92" s="18">
        <v>0</v>
      </c>
      <c r="AB92" s="18">
        <v>0</v>
      </c>
      <c r="AC92" s="18">
        <v>0</v>
      </c>
      <c r="AD92" s="18">
        <v>0</v>
      </c>
      <c r="AE92" s="18">
        <v>0</v>
      </c>
      <c r="AF92" s="18">
        <v>0</v>
      </c>
      <c r="AG92" s="18">
        <v>0</v>
      </c>
      <c r="AH92" s="18">
        <v>0</v>
      </c>
      <c r="AI92" s="18">
        <v>0</v>
      </c>
      <c r="AJ92" s="18">
        <v>0</v>
      </c>
      <c r="AK92">
        <v>6.2120992562705659</v>
      </c>
      <c r="AL92">
        <v>2.8619502878816525</v>
      </c>
      <c r="AM92">
        <v>65.594925482023072</v>
      </c>
      <c r="AN92">
        <v>23.65693714081505</v>
      </c>
      <c r="AO92">
        <v>1.7175687297879902</v>
      </c>
      <c r="AP92">
        <v>1308.2800234543772</v>
      </c>
      <c r="AQ92">
        <v>7.9391489362189986</v>
      </c>
      <c r="AR92">
        <v>8.2296272892576461</v>
      </c>
      <c r="AS92">
        <v>83.831223774523352</v>
      </c>
      <c r="AT92">
        <v>25.090241798519667</v>
      </c>
      <c r="AU92">
        <v>9.0744708787916267E-2</v>
      </c>
      <c r="AV92">
        <v>11.151218577119852</v>
      </c>
      <c r="AW92">
        <v>8.6238057159808881E-2</v>
      </c>
    </row>
    <row r="93" spans="1:49" x14ac:dyDescent="0.3">
      <c r="A93" s="22">
        <v>90</v>
      </c>
      <c r="B93" s="19" t="s">
        <v>74</v>
      </c>
      <c r="C93" s="16" t="s">
        <v>59</v>
      </c>
      <c r="D93" s="16">
        <v>14</v>
      </c>
      <c r="E93" s="16" t="str">
        <f>IF(AND( OR(D93 &gt;= 4, D93="Adult"),D93&lt;&gt;"Subadult"),"Adult","Subadult")</f>
        <v>Adult</v>
      </c>
      <c r="F93" s="18" t="s">
        <v>66</v>
      </c>
      <c r="G93" s="16">
        <v>2015</v>
      </c>
      <c r="H93" s="20" t="s">
        <v>48</v>
      </c>
      <c r="I93" s="16" t="s">
        <v>49</v>
      </c>
      <c r="J93" s="18">
        <v>0</v>
      </c>
      <c r="K93" s="18">
        <v>0</v>
      </c>
      <c r="L93" s="18">
        <v>0</v>
      </c>
      <c r="M93" s="18">
        <v>0</v>
      </c>
      <c r="N93" s="18">
        <v>0</v>
      </c>
      <c r="O93" s="18">
        <v>0</v>
      </c>
      <c r="P93" s="18">
        <v>0</v>
      </c>
      <c r="Q93" s="18">
        <v>0</v>
      </c>
      <c r="R93" s="18">
        <v>0</v>
      </c>
      <c r="S93" s="18">
        <v>0</v>
      </c>
      <c r="T93" s="18">
        <v>0</v>
      </c>
      <c r="U93" s="18">
        <v>0</v>
      </c>
      <c r="V93" s="18">
        <v>0</v>
      </c>
      <c r="W93" s="18">
        <v>0</v>
      </c>
      <c r="X93" s="18">
        <v>0</v>
      </c>
      <c r="Y93" s="18">
        <v>0</v>
      </c>
      <c r="Z93" s="18">
        <v>0</v>
      </c>
      <c r="AA93" s="18">
        <v>100</v>
      </c>
      <c r="AB93" s="18">
        <v>0</v>
      </c>
      <c r="AC93" s="18">
        <v>0</v>
      </c>
      <c r="AD93" s="18">
        <v>0</v>
      </c>
      <c r="AE93" s="18">
        <v>0</v>
      </c>
      <c r="AF93" s="18">
        <v>0</v>
      </c>
      <c r="AG93" s="18">
        <v>0</v>
      </c>
      <c r="AH93" s="18">
        <v>0</v>
      </c>
      <c r="AI93" s="18">
        <v>0</v>
      </c>
      <c r="AJ93" s="18">
        <v>0</v>
      </c>
      <c r="AK93">
        <v>12.653490714804255</v>
      </c>
      <c r="AL93">
        <v>5.6440079421234461</v>
      </c>
      <c r="AM93">
        <v>54.065562149525888</v>
      </c>
      <c r="AN93">
        <v>24.649845468396741</v>
      </c>
      <c r="AO93">
        <v>2.9870937251496521</v>
      </c>
      <c r="AP93">
        <v>1327.8701426742841</v>
      </c>
      <c r="AQ93">
        <v>15.932760136125951</v>
      </c>
      <c r="AR93">
        <v>15.990086075364546</v>
      </c>
      <c r="AS93">
        <v>68.077153788509492</v>
      </c>
      <c r="AT93">
        <v>11.821218812677364</v>
      </c>
      <c r="AU93">
        <v>0.21191729726712444</v>
      </c>
      <c r="AV93">
        <v>5.2538750278566066</v>
      </c>
      <c r="AW93">
        <v>0.18952400675846012</v>
      </c>
    </row>
    <row r="94" spans="1:49" x14ac:dyDescent="0.3">
      <c r="A94" s="22">
        <v>91</v>
      </c>
      <c r="B94" s="16" t="s">
        <v>77</v>
      </c>
      <c r="C94" s="16" t="s">
        <v>59</v>
      </c>
      <c r="D94" s="16">
        <v>15</v>
      </c>
      <c r="E94" s="16" t="str">
        <f>IF(AND( OR(D94 &gt;= 4, D94="Adult"),D94&lt;&gt;"Subadult"),"Adult","Subadult")</f>
        <v>Adult</v>
      </c>
      <c r="F94" s="18" t="s">
        <v>66</v>
      </c>
      <c r="G94" s="16">
        <v>2015</v>
      </c>
      <c r="H94" s="20" t="s">
        <v>48</v>
      </c>
      <c r="I94" s="16" t="s">
        <v>49</v>
      </c>
      <c r="J94" s="18">
        <v>94.611307420494697</v>
      </c>
      <c r="K94" s="18">
        <v>3.5777385159010597</v>
      </c>
      <c r="L94" s="18">
        <v>0</v>
      </c>
      <c r="M94" s="18">
        <v>0</v>
      </c>
      <c r="N94" s="18">
        <v>0</v>
      </c>
      <c r="O94" s="18">
        <v>0</v>
      </c>
      <c r="P94" s="18">
        <v>0</v>
      </c>
      <c r="Q94" s="18">
        <v>0</v>
      </c>
      <c r="R94" s="18">
        <v>0</v>
      </c>
      <c r="S94" s="18">
        <v>1.6195524146054179</v>
      </c>
      <c r="T94" s="18">
        <v>0</v>
      </c>
      <c r="U94" s="18">
        <v>0</v>
      </c>
      <c r="V94" s="18">
        <v>0</v>
      </c>
      <c r="W94" s="18">
        <v>0</v>
      </c>
      <c r="X94" s="18">
        <v>0</v>
      </c>
      <c r="Y94" s="18">
        <v>0</v>
      </c>
      <c r="Z94" s="18">
        <v>0.19140164899882212</v>
      </c>
      <c r="AA94" s="18">
        <v>0</v>
      </c>
      <c r="AB94" s="18">
        <v>0</v>
      </c>
      <c r="AC94" s="18">
        <v>0</v>
      </c>
      <c r="AD94" s="18">
        <v>0</v>
      </c>
      <c r="AE94" s="18">
        <v>0</v>
      </c>
      <c r="AF94" s="18">
        <v>0</v>
      </c>
      <c r="AG94" s="18">
        <v>0</v>
      </c>
      <c r="AH94" s="18">
        <v>0</v>
      </c>
      <c r="AI94" s="18">
        <v>0</v>
      </c>
      <c r="AJ94" s="18">
        <v>0</v>
      </c>
      <c r="AK94">
        <v>6.0394882350642272</v>
      </c>
      <c r="AL94">
        <v>2.7907444299854314</v>
      </c>
      <c r="AM94">
        <v>66.616149481531892</v>
      </c>
      <c r="AN94">
        <v>23.324160608613795</v>
      </c>
      <c r="AO94">
        <v>1.6602581870896804</v>
      </c>
      <c r="AP94">
        <v>1319.7900680775392</v>
      </c>
      <c r="AQ94">
        <v>7.6512352784534787</v>
      </c>
      <c r="AR94">
        <v>7.9548867653612128</v>
      </c>
      <c r="AS94">
        <v>84.393877956185278</v>
      </c>
      <c r="AT94">
        <v>26.034500664389181</v>
      </c>
      <c r="AU94">
        <v>8.7015682372468747E-2</v>
      </c>
      <c r="AV94">
        <v>11.57088918417297</v>
      </c>
      <c r="AW94">
        <v>8.2851517305334563E-2</v>
      </c>
    </row>
    <row r="95" spans="1:49" x14ac:dyDescent="0.3">
      <c r="A95" s="22">
        <v>92</v>
      </c>
      <c r="B95" s="16" t="s">
        <v>65</v>
      </c>
      <c r="C95" s="16" t="s">
        <v>59</v>
      </c>
      <c r="D95" s="16" t="s">
        <v>46</v>
      </c>
      <c r="E95" s="16" t="s">
        <v>46</v>
      </c>
      <c r="F95" s="18" t="s">
        <v>66</v>
      </c>
      <c r="G95" s="16">
        <v>2015</v>
      </c>
      <c r="H95" s="20" t="s">
        <v>48</v>
      </c>
      <c r="I95" s="16" t="s">
        <v>67</v>
      </c>
      <c r="J95" s="18">
        <v>96.602525556223682</v>
      </c>
      <c r="K95" s="18">
        <v>0.81178592904389646</v>
      </c>
      <c r="L95" s="18">
        <v>1.2176788935658445</v>
      </c>
      <c r="M95" s="18">
        <v>0</v>
      </c>
      <c r="N95" s="18">
        <v>0</v>
      </c>
      <c r="O95" s="18">
        <v>0</v>
      </c>
      <c r="P95" s="18">
        <v>0</v>
      </c>
      <c r="Q95" s="18">
        <v>0</v>
      </c>
      <c r="R95" s="18">
        <v>0</v>
      </c>
      <c r="S95" s="18">
        <v>0</v>
      </c>
      <c r="T95" s="18">
        <v>0</v>
      </c>
      <c r="U95" s="18">
        <v>0</v>
      </c>
      <c r="V95" s="18">
        <v>0</v>
      </c>
      <c r="W95" s="18">
        <v>0</v>
      </c>
      <c r="X95" s="18">
        <v>0</v>
      </c>
      <c r="Y95" s="18">
        <v>0</v>
      </c>
      <c r="Z95" s="18">
        <v>1.368009621166566</v>
      </c>
      <c r="AA95" s="18">
        <v>0</v>
      </c>
      <c r="AB95" s="18">
        <v>0</v>
      </c>
      <c r="AC95" s="18">
        <v>0</v>
      </c>
      <c r="AD95" s="18">
        <v>0</v>
      </c>
      <c r="AE95" s="18">
        <v>0</v>
      </c>
      <c r="AF95" s="18">
        <v>0</v>
      </c>
      <c r="AG95" s="18">
        <v>0</v>
      </c>
      <c r="AH95" s="18">
        <v>0</v>
      </c>
      <c r="AI95" s="18">
        <v>0</v>
      </c>
      <c r="AJ95" s="18">
        <v>0</v>
      </c>
      <c r="AK95">
        <v>5.3152569555832327</v>
      </c>
      <c r="AL95">
        <v>2.5680233265876495</v>
      </c>
      <c r="AM95">
        <v>66.539733479041075</v>
      </c>
      <c r="AN95">
        <v>23.864425564297182</v>
      </c>
      <c r="AO95">
        <v>1.7125606744908461</v>
      </c>
      <c r="AP95">
        <v>1298.0244776131456</v>
      </c>
      <c r="AQ95">
        <v>6.8466425579871215</v>
      </c>
      <c r="AR95">
        <v>7.4427747097555175</v>
      </c>
      <c r="AS95">
        <v>85.710582732257365</v>
      </c>
      <c r="AT95">
        <v>27.980661114205741</v>
      </c>
      <c r="AU95">
        <v>7.6912595651640547E-2</v>
      </c>
      <c r="AV95">
        <v>12.435849384091439</v>
      </c>
      <c r="AW95">
        <v>7.3498612889493484E-2</v>
      </c>
    </row>
    <row r="96" spans="1:49" x14ac:dyDescent="0.3">
      <c r="A96" s="22">
        <v>93</v>
      </c>
      <c r="B96" s="16" t="s">
        <v>78</v>
      </c>
      <c r="C96" s="16" t="s">
        <v>59</v>
      </c>
      <c r="D96" s="16" t="s">
        <v>46</v>
      </c>
      <c r="E96" s="16" t="s">
        <v>46</v>
      </c>
      <c r="F96" s="18" t="s">
        <v>66</v>
      </c>
      <c r="G96" s="16">
        <v>2015</v>
      </c>
      <c r="H96" s="20" t="s">
        <v>48</v>
      </c>
      <c r="I96" s="16" t="s">
        <v>49</v>
      </c>
      <c r="J96" s="18">
        <v>70.599999999999994</v>
      </c>
      <c r="K96" s="18">
        <v>28.999999999999996</v>
      </c>
      <c r="L96" s="18">
        <v>0.4</v>
      </c>
      <c r="M96" s="18">
        <v>0</v>
      </c>
      <c r="N96" s="18">
        <v>0</v>
      </c>
      <c r="O96" s="18">
        <v>0</v>
      </c>
      <c r="P96" s="18">
        <v>0</v>
      </c>
      <c r="Q96" s="18">
        <v>0</v>
      </c>
      <c r="R96" s="18">
        <v>0</v>
      </c>
      <c r="S96" s="18">
        <v>0</v>
      </c>
      <c r="T96" s="18">
        <v>0</v>
      </c>
      <c r="U96" s="18">
        <v>0</v>
      </c>
      <c r="V96" s="18">
        <v>0</v>
      </c>
      <c r="W96" s="18">
        <v>0</v>
      </c>
      <c r="X96" s="18">
        <v>0</v>
      </c>
      <c r="Y96" s="18">
        <v>0</v>
      </c>
      <c r="Z96" s="18">
        <v>0</v>
      </c>
      <c r="AA96" s="18">
        <v>0</v>
      </c>
      <c r="AB96" s="18">
        <v>0</v>
      </c>
      <c r="AC96" s="18">
        <v>0</v>
      </c>
      <c r="AD96" s="18">
        <v>0</v>
      </c>
      <c r="AE96" s="18">
        <v>0</v>
      </c>
      <c r="AF96" s="18">
        <v>0</v>
      </c>
      <c r="AG96" s="18">
        <v>0</v>
      </c>
      <c r="AH96" s="18">
        <v>0</v>
      </c>
      <c r="AI96" s="18">
        <v>0</v>
      </c>
      <c r="AJ96" s="18">
        <v>0</v>
      </c>
      <c r="AK96">
        <v>4.7384486088241484</v>
      </c>
      <c r="AL96">
        <v>2.8136454084863836</v>
      </c>
      <c r="AM96">
        <v>67.573796464006733</v>
      </c>
      <c r="AN96">
        <v>23.255768461051293</v>
      </c>
      <c r="AO96">
        <v>1.6183410576314121</v>
      </c>
      <c r="AP96">
        <v>1314.9100778849902</v>
      </c>
      <c r="AQ96">
        <v>6.0252683489181846</v>
      </c>
      <c r="AR96">
        <v>8.0499299569986213</v>
      </c>
      <c r="AS96">
        <v>85.924801694083186</v>
      </c>
      <c r="AT96">
        <v>25.700553756605618</v>
      </c>
      <c r="AU96">
        <v>6.7319517271388421E-2</v>
      </c>
      <c r="AV96">
        <v>11.422468336269167</v>
      </c>
      <c r="AW96">
        <v>6.4115834576568581E-2</v>
      </c>
    </row>
    <row r="97" spans="1:49" x14ac:dyDescent="0.3">
      <c r="A97" s="22">
        <v>94</v>
      </c>
      <c r="B97" s="19" t="s">
        <v>76</v>
      </c>
      <c r="C97" s="16" t="s">
        <v>59</v>
      </c>
      <c r="D97" s="16">
        <v>8</v>
      </c>
      <c r="E97" s="16" t="str">
        <f t="shared" ref="E97:E102" si="4">IF(AND( OR(D97 &gt;= 4, D97="Adult"),D97&lt;&gt;"Subadult"),"Adult","Subadult")</f>
        <v>Adult</v>
      </c>
      <c r="F97" s="18" t="s">
        <v>66</v>
      </c>
      <c r="G97" s="16">
        <v>2015</v>
      </c>
      <c r="H97" s="20" t="s">
        <v>48</v>
      </c>
      <c r="I97" s="16" t="s">
        <v>51</v>
      </c>
      <c r="J97" s="18">
        <v>87.238123340218351</v>
      </c>
      <c r="K97" s="18">
        <v>11.950427854824431</v>
      </c>
      <c r="L97" s="18">
        <v>0</v>
      </c>
      <c r="M97" s="18">
        <v>0</v>
      </c>
      <c r="N97" s="18">
        <v>0</v>
      </c>
      <c r="O97" s="18">
        <v>0</v>
      </c>
      <c r="P97" s="18">
        <v>0</v>
      </c>
      <c r="Q97" s="18">
        <v>0</v>
      </c>
      <c r="R97" s="18">
        <v>0</v>
      </c>
      <c r="S97" s="18">
        <v>0.81144880495721461</v>
      </c>
      <c r="T97" s="18">
        <v>0</v>
      </c>
      <c r="U97" s="18">
        <v>0</v>
      </c>
      <c r="V97" s="18">
        <v>0</v>
      </c>
      <c r="W97" s="18">
        <v>0</v>
      </c>
      <c r="X97" s="18">
        <v>0</v>
      </c>
      <c r="Y97" s="18">
        <v>0</v>
      </c>
      <c r="Z97" s="18">
        <v>0</v>
      </c>
      <c r="AA97" s="18">
        <v>0</v>
      </c>
      <c r="AB97" s="18">
        <v>0</v>
      </c>
      <c r="AC97" s="18">
        <v>0</v>
      </c>
      <c r="AD97" s="18">
        <v>0</v>
      </c>
      <c r="AE97" s="18">
        <v>0</v>
      </c>
      <c r="AF97" s="18">
        <v>0</v>
      </c>
      <c r="AG97" s="18">
        <v>0</v>
      </c>
      <c r="AH97" s="18">
        <v>0</v>
      </c>
      <c r="AI97" s="18">
        <v>0</v>
      </c>
      <c r="AJ97" s="18">
        <v>0</v>
      </c>
      <c r="AK97">
        <v>5.4452769633753411</v>
      </c>
      <c r="AL97">
        <v>2.7477174737924788</v>
      </c>
      <c r="AM97">
        <v>67.165549242314526</v>
      </c>
      <c r="AN97">
        <v>23.227500861016839</v>
      </c>
      <c r="AO97">
        <v>1.6298008416194327</v>
      </c>
      <c r="AP97">
        <v>1317.4221455232075</v>
      </c>
      <c r="AQ97">
        <v>6.9108471522981443</v>
      </c>
      <c r="AR97">
        <v>7.8463180321764305</v>
      </c>
      <c r="AS97">
        <v>85.242834815525427</v>
      </c>
      <c r="AT97">
        <v>26.42587052644474</v>
      </c>
      <c r="AU97">
        <v>7.7886175530699792E-2</v>
      </c>
      <c r="AV97">
        <v>11.744831345086553</v>
      </c>
      <c r="AW97">
        <v>7.4239016479230494E-2</v>
      </c>
    </row>
    <row r="98" spans="1:49" x14ac:dyDescent="0.3">
      <c r="A98" s="22">
        <v>95</v>
      </c>
      <c r="B98" s="16" t="s">
        <v>82</v>
      </c>
      <c r="C98" s="16" t="s">
        <v>59</v>
      </c>
      <c r="D98" s="16">
        <v>5</v>
      </c>
      <c r="E98" s="16" t="str">
        <f t="shared" si="4"/>
        <v>Adult</v>
      </c>
      <c r="F98" s="18" t="s">
        <v>66</v>
      </c>
      <c r="G98" s="16">
        <v>2015</v>
      </c>
      <c r="H98" s="20" t="s">
        <v>48</v>
      </c>
      <c r="I98" s="16" t="s">
        <v>55</v>
      </c>
      <c r="J98" s="18">
        <v>96.600000000000009</v>
      </c>
      <c r="K98" s="18">
        <v>2</v>
      </c>
      <c r="L98" s="18">
        <v>1.4000000000000001</v>
      </c>
      <c r="M98" s="18">
        <v>0</v>
      </c>
      <c r="N98" s="18">
        <v>0</v>
      </c>
      <c r="O98" s="18">
        <v>0</v>
      </c>
      <c r="P98" s="18">
        <v>0</v>
      </c>
      <c r="Q98" s="18">
        <v>0</v>
      </c>
      <c r="R98" s="18">
        <v>0</v>
      </c>
      <c r="S98" s="18">
        <v>0</v>
      </c>
      <c r="T98" s="18">
        <v>0</v>
      </c>
      <c r="U98" s="18">
        <v>0</v>
      </c>
      <c r="V98" s="18">
        <v>0</v>
      </c>
      <c r="W98" s="18">
        <v>0</v>
      </c>
      <c r="X98" s="18">
        <v>0</v>
      </c>
      <c r="Y98" s="18">
        <v>0</v>
      </c>
      <c r="Z98" s="18">
        <v>0</v>
      </c>
      <c r="AA98" s="18">
        <v>0</v>
      </c>
      <c r="AB98" s="18">
        <v>0</v>
      </c>
      <c r="AC98" s="18">
        <v>0</v>
      </c>
      <c r="AD98" s="18">
        <v>0</v>
      </c>
      <c r="AE98" s="18">
        <v>0</v>
      </c>
      <c r="AF98" s="18">
        <v>0</v>
      </c>
      <c r="AG98" s="18">
        <v>0</v>
      </c>
      <c r="AH98" s="18">
        <v>0</v>
      </c>
      <c r="AI98" s="18">
        <v>0</v>
      </c>
      <c r="AJ98" s="18">
        <v>0</v>
      </c>
      <c r="AK98">
        <v>5.1410804855393701</v>
      </c>
      <c r="AL98">
        <v>2.5804863521215964</v>
      </c>
      <c r="AM98">
        <v>67.276153282668346</v>
      </c>
      <c r="AN98">
        <v>23.395342115262824</v>
      </c>
      <c r="AO98">
        <v>1.6069377644078531</v>
      </c>
      <c r="AP98">
        <v>1307.8940451712476</v>
      </c>
      <c r="AQ98">
        <v>6.572311116147282</v>
      </c>
      <c r="AR98">
        <v>7.422458793602325</v>
      </c>
      <c r="AS98">
        <v>86.005230090250379</v>
      </c>
      <c r="AT98">
        <v>28.063405066517209</v>
      </c>
      <c r="AU98">
        <v>7.3594729325900957E-2</v>
      </c>
      <c r="AV98">
        <v>12.472624474007651</v>
      </c>
      <c r="AW98">
        <v>7.0346502141542186E-2</v>
      </c>
    </row>
    <row r="99" spans="1:49" x14ac:dyDescent="0.3">
      <c r="A99" s="22">
        <v>96</v>
      </c>
      <c r="B99" s="16" t="s">
        <v>81</v>
      </c>
      <c r="C99" s="16" t="s">
        <v>59</v>
      </c>
      <c r="D99" s="16">
        <v>4</v>
      </c>
      <c r="E99" s="16" t="str">
        <f t="shared" si="4"/>
        <v>Adult</v>
      </c>
      <c r="F99" s="18" t="s">
        <v>66</v>
      </c>
      <c r="G99" s="16">
        <v>2015</v>
      </c>
      <c r="H99" s="20" t="s">
        <v>48</v>
      </c>
      <c r="I99" s="16" t="s">
        <v>51</v>
      </c>
      <c r="J99" s="18">
        <v>0</v>
      </c>
      <c r="K99" s="18">
        <v>0</v>
      </c>
      <c r="L99" s="18">
        <v>0</v>
      </c>
      <c r="M99" s="18">
        <v>0</v>
      </c>
      <c r="N99" s="18">
        <v>0</v>
      </c>
      <c r="O99" s="18">
        <v>0</v>
      </c>
      <c r="P99" s="18">
        <v>0</v>
      </c>
      <c r="Q99" s="18">
        <v>0</v>
      </c>
      <c r="R99" s="18">
        <v>0</v>
      </c>
      <c r="S99" s="18">
        <v>0</v>
      </c>
      <c r="T99" s="18">
        <v>0</v>
      </c>
      <c r="U99" s="18">
        <v>0</v>
      </c>
      <c r="V99" s="18">
        <v>0</v>
      </c>
      <c r="W99" s="18">
        <v>0</v>
      </c>
      <c r="X99" s="18">
        <v>0</v>
      </c>
      <c r="Y99" s="18">
        <v>0</v>
      </c>
      <c r="Z99" s="18">
        <v>0</v>
      </c>
      <c r="AA99" s="18">
        <v>100</v>
      </c>
      <c r="AB99" s="18">
        <v>0</v>
      </c>
      <c r="AC99" s="18">
        <v>0</v>
      </c>
      <c r="AD99" s="18">
        <v>0</v>
      </c>
      <c r="AE99" s="18">
        <v>0</v>
      </c>
      <c r="AF99" s="18">
        <v>0</v>
      </c>
      <c r="AG99" s="18">
        <v>0</v>
      </c>
      <c r="AH99" s="18">
        <v>0</v>
      </c>
      <c r="AI99" s="18">
        <v>0</v>
      </c>
      <c r="AJ99" s="18">
        <v>0</v>
      </c>
      <c r="AK99">
        <v>12.653490714804255</v>
      </c>
      <c r="AL99">
        <v>5.6440079421234461</v>
      </c>
      <c r="AM99">
        <v>54.065562149525888</v>
      </c>
      <c r="AN99">
        <v>24.649845468396741</v>
      </c>
      <c r="AO99">
        <v>2.9870937251496521</v>
      </c>
      <c r="AP99">
        <v>1327.8701426742841</v>
      </c>
      <c r="AQ99">
        <v>15.932760136125951</v>
      </c>
      <c r="AR99">
        <v>15.990086075364546</v>
      </c>
      <c r="AS99">
        <v>68.077153788509492</v>
      </c>
      <c r="AT99">
        <v>11.821218812677364</v>
      </c>
      <c r="AU99">
        <v>0.21191729726712444</v>
      </c>
      <c r="AV99">
        <v>5.2538750278566066</v>
      </c>
      <c r="AW99">
        <v>0.18952400675846012</v>
      </c>
    </row>
    <row r="100" spans="1:49" x14ac:dyDescent="0.3">
      <c r="A100" s="22">
        <v>97</v>
      </c>
      <c r="B100" s="16" t="s">
        <v>80</v>
      </c>
      <c r="C100" s="16" t="s">
        <v>59</v>
      </c>
      <c r="D100" s="16">
        <v>4</v>
      </c>
      <c r="E100" s="16" t="str">
        <f t="shared" si="4"/>
        <v>Adult</v>
      </c>
      <c r="F100" s="18" t="s">
        <v>66</v>
      </c>
      <c r="G100" s="16">
        <v>2015</v>
      </c>
      <c r="H100" s="20" t="s">
        <v>48</v>
      </c>
      <c r="I100" s="16" t="s">
        <v>53</v>
      </c>
      <c r="J100" s="18">
        <v>19.620091789903114</v>
      </c>
      <c r="K100" s="18">
        <v>13.424273329933708</v>
      </c>
      <c r="L100" s="18">
        <v>0</v>
      </c>
      <c r="M100" s="18">
        <v>0</v>
      </c>
      <c r="N100" s="18">
        <v>0</v>
      </c>
      <c r="O100" s="18">
        <v>0</v>
      </c>
      <c r="P100" s="18">
        <v>0</v>
      </c>
      <c r="Q100" s="18">
        <v>0</v>
      </c>
      <c r="R100" s="18">
        <v>0</v>
      </c>
      <c r="S100" s="18">
        <v>0</v>
      </c>
      <c r="T100" s="18">
        <v>0</v>
      </c>
      <c r="U100" s="18">
        <v>0</v>
      </c>
      <c r="V100" s="18">
        <v>0</v>
      </c>
      <c r="W100" s="18">
        <v>0</v>
      </c>
      <c r="X100" s="18">
        <v>0</v>
      </c>
      <c r="Y100" s="18">
        <v>0</v>
      </c>
      <c r="Z100" s="18">
        <v>66.955634880163188</v>
      </c>
      <c r="AA100" s="18">
        <v>0</v>
      </c>
      <c r="AB100" s="18">
        <v>0</v>
      </c>
      <c r="AC100" s="18">
        <v>0</v>
      </c>
      <c r="AD100" s="18">
        <v>0</v>
      </c>
      <c r="AE100" s="18">
        <v>0</v>
      </c>
      <c r="AF100" s="18">
        <v>0</v>
      </c>
      <c r="AG100" s="18">
        <v>0</v>
      </c>
      <c r="AH100" s="18">
        <v>0</v>
      </c>
      <c r="AI100" s="18">
        <v>0</v>
      </c>
      <c r="AJ100" s="18">
        <v>0</v>
      </c>
      <c r="AK100">
        <v>12.584513823638561</v>
      </c>
      <c r="AL100">
        <v>3.0390159858856314</v>
      </c>
      <c r="AM100">
        <v>30.15853679426878</v>
      </c>
      <c r="AN100">
        <v>47.404442128148681</v>
      </c>
      <c r="AO100">
        <v>6.8134912680583612</v>
      </c>
      <c r="AP100">
        <v>828.99158772042824</v>
      </c>
      <c r="AQ100">
        <v>25.381810171299001</v>
      </c>
      <c r="AR100">
        <v>13.791187158291612</v>
      </c>
      <c r="AS100">
        <v>60.827002670409371</v>
      </c>
      <c r="AT100">
        <v>14.064766627231526</v>
      </c>
      <c r="AU100">
        <v>0.37907956369487628</v>
      </c>
      <c r="AV100">
        <v>6.2510073898806784</v>
      </c>
      <c r="AW100">
        <v>0.34015580154875585</v>
      </c>
    </row>
    <row r="101" spans="1:49" x14ac:dyDescent="0.3">
      <c r="A101" s="22">
        <v>98</v>
      </c>
      <c r="B101" s="19" t="s">
        <v>74</v>
      </c>
      <c r="C101" s="16" t="s">
        <v>59</v>
      </c>
      <c r="D101" s="16">
        <v>14</v>
      </c>
      <c r="E101" s="16" t="str">
        <f t="shared" si="4"/>
        <v>Adult</v>
      </c>
      <c r="F101" s="18" t="s">
        <v>66</v>
      </c>
      <c r="G101" s="16">
        <v>2015</v>
      </c>
      <c r="H101" s="20" t="s">
        <v>48</v>
      </c>
      <c r="I101" s="16" t="s">
        <v>49</v>
      </c>
      <c r="J101" s="18">
        <v>2.7532290958531616</v>
      </c>
      <c r="K101" s="18">
        <v>0.18354860639021076</v>
      </c>
      <c r="L101" s="18">
        <v>0</v>
      </c>
      <c r="M101" s="18">
        <v>0</v>
      </c>
      <c r="N101" s="18">
        <v>0</v>
      </c>
      <c r="O101" s="18">
        <v>0</v>
      </c>
      <c r="P101" s="18">
        <v>0</v>
      </c>
      <c r="Q101" s="18">
        <v>0</v>
      </c>
      <c r="R101" s="18">
        <v>0</v>
      </c>
      <c r="S101" s="18">
        <v>0</v>
      </c>
      <c r="T101" s="18">
        <v>0</v>
      </c>
      <c r="U101" s="18">
        <v>0</v>
      </c>
      <c r="V101" s="18">
        <v>0</v>
      </c>
      <c r="W101" s="18">
        <v>0</v>
      </c>
      <c r="X101" s="18">
        <v>0</v>
      </c>
      <c r="Y101" s="18">
        <v>0</v>
      </c>
      <c r="Z101" s="18">
        <v>0</v>
      </c>
      <c r="AA101" s="18">
        <v>97.063222297756624</v>
      </c>
      <c r="AB101" s="18">
        <v>0</v>
      </c>
      <c r="AC101" s="18">
        <v>0</v>
      </c>
      <c r="AD101" s="18">
        <v>0</v>
      </c>
      <c r="AE101" s="18">
        <v>0</v>
      </c>
      <c r="AF101" s="18">
        <v>0</v>
      </c>
      <c r="AG101" s="18">
        <v>0</v>
      </c>
      <c r="AH101" s="18">
        <v>0</v>
      </c>
      <c r="AI101" s="18">
        <v>0</v>
      </c>
      <c r="AJ101" s="18">
        <v>0</v>
      </c>
      <c r="AK101">
        <v>12.431165042311145</v>
      </c>
      <c r="AL101">
        <v>5.5534273481039289</v>
      </c>
      <c r="AM101">
        <v>54.461556716519354</v>
      </c>
      <c r="AN101">
        <v>24.607263940118056</v>
      </c>
      <c r="AO101">
        <v>2.9465869529475004</v>
      </c>
      <c r="AP101">
        <v>1327.3662446433157</v>
      </c>
      <c r="AQ101">
        <v>15.658758865251594</v>
      </c>
      <c r="AR101">
        <v>15.739434212583122</v>
      </c>
      <c r="AS101">
        <v>68.601806922165281</v>
      </c>
      <c r="AT101">
        <v>12.045304199697373</v>
      </c>
      <c r="AU101">
        <v>0.20713435546238657</v>
      </c>
      <c r="AV101">
        <v>5.3534685331988321</v>
      </c>
      <c r="AW101">
        <v>0.18565957359145643</v>
      </c>
    </row>
    <row r="102" spans="1:49" x14ac:dyDescent="0.3">
      <c r="A102" s="22">
        <v>99</v>
      </c>
      <c r="B102" s="16" t="s">
        <v>70</v>
      </c>
      <c r="C102" s="16" t="s">
        <v>59</v>
      </c>
      <c r="D102" s="16">
        <v>23</v>
      </c>
      <c r="E102" s="16" t="str">
        <f t="shared" si="4"/>
        <v>Adult</v>
      </c>
      <c r="F102" s="18" t="s">
        <v>66</v>
      </c>
      <c r="G102" s="16">
        <v>2015</v>
      </c>
      <c r="H102" s="20" t="s">
        <v>48</v>
      </c>
      <c r="I102" s="16" t="s">
        <v>49</v>
      </c>
      <c r="J102" s="18">
        <v>75.68604308055474</v>
      </c>
      <c r="K102" s="18">
        <v>21.909117733844791</v>
      </c>
      <c r="L102" s="18">
        <v>1.5933903806432577</v>
      </c>
      <c r="M102" s="18">
        <v>0</v>
      </c>
      <c r="N102" s="18">
        <v>0</v>
      </c>
      <c r="O102" s="18">
        <v>0</v>
      </c>
      <c r="P102" s="18">
        <v>0</v>
      </c>
      <c r="Q102" s="18">
        <v>0</v>
      </c>
      <c r="R102" s="18">
        <v>0</v>
      </c>
      <c r="S102" s="18">
        <v>0.81144880495721461</v>
      </c>
      <c r="T102" s="18">
        <v>0</v>
      </c>
      <c r="U102" s="18">
        <v>0</v>
      </c>
      <c r="V102" s="18">
        <v>0</v>
      </c>
      <c r="W102" s="18">
        <v>0</v>
      </c>
      <c r="X102" s="18">
        <v>0</v>
      </c>
      <c r="Y102" s="18">
        <v>0</v>
      </c>
      <c r="Z102" s="18">
        <v>0</v>
      </c>
      <c r="AA102" s="18">
        <v>0</v>
      </c>
      <c r="AB102" s="18">
        <v>0</v>
      </c>
      <c r="AC102" s="18">
        <v>0</v>
      </c>
      <c r="AD102" s="18">
        <v>0</v>
      </c>
      <c r="AE102" s="18">
        <v>0</v>
      </c>
      <c r="AF102" s="18">
        <v>0</v>
      </c>
      <c r="AG102" s="18">
        <v>0</v>
      </c>
      <c r="AH102" s="18">
        <v>0</v>
      </c>
      <c r="AI102" s="18">
        <v>0</v>
      </c>
      <c r="AJ102" s="18">
        <v>0</v>
      </c>
      <c r="AK102">
        <v>5.2882546062765732</v>
      </c>
      <c r="AL102">
        <v>2.9245679125046178</v>
      </c>
      <c r="AM102">
        <v>66.917594241399783</v>
      </c>
      <c r="AN102">
        <v>23.44994986387244</v>
      </c>
      <c r="AO102">
        <v>1.6354787580652004</v>
      </c>
      <c r="AP102">
        <v>1317.3040376015722</v>
      </c>
      <c r="AQ102">
        <v>6.7121647313805193</v>
      </c>
      <c r="AR102">
        <v>8.3520767968450365</v>
      </c>
      <c r="AS102">
        <v>84.935758471774463</v>
      </c>
      <c r="AT102">
        <v>24.689407463900821</v>
      </c>
      <c r="AU102">
        <v>7.5717223567955405E-2</v>
      </c>
      <c r="AV102">
        <v>10.973069983955922</v>
      </c>
      <c r="AW102">
        <v>7.1951125375061431E-2</v>
      </c>
    </row>
    <row r="103" spans="1:49" x14ac:dyDescent="0.3">
      <c r="A103" s="22">
        <v>100</v>
      </c>
      <c r="B103" s="16" t="s">
        <v>83</v>
      </c>
      <c r="C103" s="16" t="s">
        <v>59</v>
      </c>
      <c r="D103" s="16">
        <v>3</v>
      </c>
      <c r="E103" s="16" t="s">
        <v>84</v>
      </c>
      <c r="F103" s="18" t="s">
        <v>131</v>
      </c>
      <c r="G103" s="16">
        <v>2015</v>
      </c>
      <c r="H103" s="20" t="s">
        <v>48</v>
      </c>
      <c r="I103" s="16" t="s">
        <v>49</v>
      </c>
      <c r="J103" s="18">
        <v>89.583333333333343</v>
      </c>
      <c r="K103" s="18">
        <v>0</v>
      </c>
      <c r="L103" s="18">
        <v>0</v>
      </c>
      <c r="M103" s="18">
        <v>0</v>
      </c>
      <c r="N103" s="18">
        <v>0</v>
      </c>
      <c r="O103" s="18">
        <v>0</v>
      </c>
      <c r="P103" s="18">
        <v>0</v>
      </c>
      <c r="Q103" s="18">
        <v>10.416666666666668</v>
      </c>
      <c r="R103" s="18">
        <v>0</v>
      </c>
      <c r="S103" s="18">
        <v>0</v>
      </c>
      <c r="T103" s="18">
        <v>0</v>
      </c>
      <c r="U103" s="18">
        <v>0</v>
      </c>
      <c r="V103" s="18">
        <v>0</v>
      </c>
      <c r="W103" s="18">
        <v>0</v>
      </c>
      <c r="X103" s="18">
        <v>0</v>
      </c>
      <c r="Y103" s="18">
        <v>0</v>
      </c>
      <c r="Z103" s="18">
        <v>0</v>
      </c>
      <c r="AA103" s="18">
        <v>0</v>
      </c>
      <c r="AB103" s="18">
        <v>0</v>
      </c>
      <c r="AC103" s="18">
        <v>0</v>
      </c>
      <c r="AD103" s="18">
        <v>0</v>
      </c>
      <c r="AE103" s="18">
        <v>0</v>
      </c>
      <c r="AF103" s="18">
        <v>0</v>
      </c>
      <c r="AG103" s="18">
        <v>0</v>
      </c>
      <c r="AH103" s="18">
        <v>0</v>
      </c>
      <c r="AI103" s="18">
        <v>0</v>
      </c>
      <c r="AJ103" s="18">
        <v>0</v>
      </c>
      <c r="AK103">
        <v>9.7734164555625931</v>
      </c>
      <c r="AL103">
        <v>4.2559062961790168</v>
      </c>
      <c r="AM103">
        <v>63.332966869854339</v>
      </c>
      <c r="AN103">
        <v>21.751992558581382</v>
      </c>
      <c r="AO103">
        <v>1.8544678198226727</v>
      </c>
      <c r="AP103">
        <v>1382.4459240632257</v>
      </c>
      <c r="AQ103">
        <v>11.82046402630451</v>
      </c>
      <c r="AR103">
        <v>11.581443590334036</v>
      </c>
      <c r="AS103">
        <v>76.598092383361433</v>
      </c>
      <c r="AT103">
        <v>17.177629918932276</v>
      </c>
      <c r="AU103">
        <v>0.14460096755207044</v>
      </c>
      <c r="AV103">
        <v>7.6345021861921225</v>
      </c>
      <c r="AW103">
        <v>0.13404996857582277</v>
      </c>
    </row>
    <row r="104" spans="1:49" x14ac:dyDescent="0.3">
      <c r="A104" s="22">
        <v>101</v>
      </c>
      <c r="B104" s="16" t="s">
        <v>85</v>
      </c>
      <c r="C104" s="16" t="s">
        <v>59</v>
      </c>
      <c r="D104" s="16">
        <v>2</v>
      </c>
      <c r="E104" s="16" t="s">
        <v>84</v>
      </c>
      <c r="F104" s="18" t="s">
        <v>131</v>
      </c>
      <c r="G104" s="16">
        <v>2015</v>
      </c>
      <c r="H104" s="20" t="s">
        <v>48</v>
      </c>
      <c r="I104" s="16" t="s">
        <v>73</v>
      </c>
      <c r="J104" s="18">
        <v>99.460465116279067</v>
      </c>
      <c r="K104" s="18">
        <v>0</v>
      </c>
      <c r="L104" s="18">
        <v>0</v>
      </c>
      <c r="M104" s="18">
        <v>0</v>
      </c>
      <c r="N104" s="18">
        <v>0</v>
      </c>
      <c r="O104" s="18">
        <v>0</v>
      </c>
      <c r="P104" s="18">
        <v>0</v>
      </c>
      <c r="Q104" s="18">
        <v>0</v>
      </c>
      <c r="R104" s="18">
        <v>0</v>
      </c>
      <c r="S104" s="18">
        <v>0</v>
      </c>
      <c r="T104" s="18">
        <v>0</v>
      </c>
      <c r="U104" s="18">
        <v>0</v>
      </c>
      <c r="V104" s="18">
        <v>0</v>
      </c>
      <c r="W104" s="18">
        <v>0</v>
      </c>
      <c r="X104" s="18">
        <v>0</v>
      </c>
      <c r="Y104" s="18">
        <v>0</v>
      </c>
      <c r="Z104" s="18">
        <v>0</v>
      </c>
      <c r="AA104" s="18">
        <v>0</v>
      </c>
      <c r="AB104" s="18">
        <v>0</v>
      </c>
      <c r="AC104" s="18">
        <v>0.53953488372093017</v>
      </c>
      <c r="AD104" s="18">
        <v>0</v>
      </c>
      <c r="AE104" s="18">
        <v>0</v>
      </c>
      <c r="AF104" s="18">
        <v>0</v>
      </c>
      <c r="AG104" s="18">
        <v>0</v>
      </c>
      <c r="AH104" s="18">
        <v>0</v>
      </c>
      <c r="AI104" s="18">
        <v>0</v>
      </c>
      <c r="AJ104" s="18">
        <v>0</v>
      </c>
      <c r="AK104">
        <v>5.2384257158637331</v>
      </c>
      <c r="AL104">
        <v>2.5054083531754796</v>
      </c>
      <c r="AM104">
        <v>67.284019644337548</v>
      </c>
      <c r="AN104">
        <v>23.301794233366081</v>
      </c>
      <c r="AO104">
        <v>1.6703520532571392</v>
      </c>
      <c r="AP104">
        <v>1306.8287486690267</v>
      </c>
      <c r="AQ104">
        <v>6.702215424817239</v>
      </c>
      <c r="AR104">
        <v>7.2123805313019318</v>
      </c>
      <c r="AS104">
        <v>86.085404043880857</v>
      </c>
      <c r="AT104">
        <v>28.946357294723118</v>
      </c>
      <c r="AU104">
        <v>7.5060447780864542E-2</v>
      </c>
      <c r="AV104">
        <v>12.86504768654361</v>
      </c>
      <c r="AW104">
        <v>7.1836812152986845E-2</v>
      </c>
    </row>
    <row r="105" spans="1:49" x14ac:dyDescent="0.3">
      <c r="A105" s="22">
        <v>102</v>
      </c>
      <c r="B105" s="16" t="s">
        <v>83</v>
      </c>
      <c r="C105" s="16" t="s">
        <v>59</v>
      </c>
      <c r="D105" s="16">
        <v>3</v>
      </c>
      <c r="E105" s="16" t="s">
        <v>84</v>
      </c>
      <c r="F105" s="18" t="s">
        <v>131</v>
      </c>
      <c r="G105" s="16">
        <v>2015</v>
      </c>
      <c r="H105" s="20" t="s">
        <v>48</v>
      </c>
      <c r="I105" s="16" t="s">
        <v>49</v>
      </c>
      <c r="J105" s="18">
        <v>99.800000000000011</v>
      </c>
      <c r="K105" s="18">
        <v>0.2</v>
      </c>
      <c r="L105" s="18">
        <v>0</v>
      </c>
      <c r="M105" s="18">
        <v>0</v>
      </c>
      <c r="N105" s="18">
        <v>0</v>
      </c>
      <c r="O105" s="18">
        <v>0</v>
      </c>
      <c r="P105" s="18">
        <v>0</v>
      </c>
      <c r="Q105" s="18">
        <v>0</v>
      </c>
      <c r="R105" s="18">
        <v>0</v>
      </c>
      <c r="S105" s="18">
        <v>0</v>
      </c>
      <c r="T105" s="18">
        <v>0</v>
      </c>
      <c r="U105" s="18">
        <v>0</v>
      </c>
      <c r="V105" s="18">
        <v>0</v>
      </c>
      <c r="W105" s="18">
        <v>0</v>
      </c>
      <c r="X105" s="18">
        <v>0</v>
      </c>
      <c r="Y105" s="18">
        <v>0</v>
      </c>
      <c r="Z105" s="18">
        <v>0</v>
      </c>
      <c r="AA105" s="18">
        <v>0</v>
      </c>
      <c r="AB105" s="18">
        <v>0</v>
      </c>
      <c r="AC105" s="18">
        <v>0</v>
      </c>
      <c r="AD105" s="18">
        <v>0</v>
      </c>
      <c r="AE105" s="18">
        <v>0</v>
      </c>
      <c r="AF105" s="18">
        <v>0</v>
      </c>
      <c r="AG105" s="18">
        <v>0</v>
      </c>
      <c r="AH105" s="18">
        <v>0</v>
      </c>
      <c r="AI105" s="18">
        <v>0</v>
      </c>
      <c r="AJ105" s="18">
        <v>0</v>
      </c>
      <c r="AK105">
        <v>5.1742874857504741</v>
      </c>
      <c r="AL105">
        <v>2.4970352374920837</v>
      </c>
      <c r="AM105">
        <v>67.523701044965179</v>
      </c>
      <c r="AN105">
        <v>23.199898872704242</v>
      </c>
      <c r="AO105">
        <v>1.6050773590880305</v>
      </c>
      <c r="AP105">
        <v>1309.4488338680176</v>
      </c>
      <c r="AQ105">
        <v>6.606908534653587</v>
      </c>
      <c r="AR105">
        <v>7.1738935653533495</v>
      </c>
      <c r="AS105">
        <v>86.219197899993077</v>
      </c>
      <c r="AT105">
        <v>29.113721520297979</v>
      </c>
      <c r="AU105">
        <v>7.3896502100147449E-2</v>
      </c>
      <c r="AV105">
        <v>12.939431786799101</v>
      </c>
      <c r="AW105">
        <v>7.0743011404704223E-2</v>
      </c>
    </row>
    <row r="106" spans="1:49" x14ac:dyDescent="0.3">
      <c r="A106" s="22">
        <v>103</v>
      </c>
      <c r="B106" s="16" t="s">
        <v>85</v>
      </c>
      <c r="C106" s="16" t="s">
        <v>59</v>
      </c>
      <c r="D106" s="16">
        <v>2</v>
      </c>
      <c r="E106" s="16" t="s">
        <v>84</v>
      </c>
      <c r="F106" s="18" t="s">
        <v>131</v>
      </c>
      <c r="G106" s="16">
        <v>2015</v>
      </c>
      <c r="H106" s="20" t="s">
        <v>48</v>
      </c>
      <c r="I106" s="16" t="s">
        <v>73</v>
      </c>
      <c r="J106" s="18">
        <v>98.677375382234828</v>
      </c>
      <c r="K106" s="18">
        <v>0</v>
      </c>
      <c r="L106" s="18">
        <v>0</v>
      </c>
      <c r="M106" s="18">
        <v>0</v>
      </c>
      <c r="N106" s="18">
        <v>0</v>
      </c>
      <c r="O106" s="18">
        <v>0</v>
      </c>
      <c r="P106" s="18">
        <v>1.215783074825922</v>
      </c>
      <c r="Q106" s="18">
        <v>0</v>
      </c>
      <c r="R106" s="18">
        <v>0</v>
      </c>
      <c r="S106" s="18">
        <v>0</v>
      </c>
      <c r="T106" s="18">
        <v>0</v>
      </c>
      <c r="U106" s="18">
        <v>0</v>
      </c>
      <c r="V106" s="18">
        <v>0</v>
      </c>
      <c r="W106" s="18">
        <v>0</v>
      </c>
      <c r="X106" s="18">
        <v>0</v>
      </c>
      <c r="Y106" s="18">
        <v>0</v>
      </c>
      <c r="Z106" s="18">
        <v>0</v>
      </c>
      <c r="AA106" s="18">
        <v>0</v>
      </c>
      <c r="AB106" s="18">
        <v>0</v>
      </c>
      <c r="AC106" s="18">
        <v>0.10684154293924768</v>
      </c>
      <c r="AD106" s="18">
        <v>0</v>
      </c>
      <c r="AE106" s="18">
        <v>0</v>
      </c>
      <c r="AF106" s="18">
        <v>0</v>
      </c>
      <c r="AG106" s="18">
        <v>0</v>
      </c>
      <c r="AH106" s="18">
        <v>0</v>
      </c>
      <c r="AI106" s="18">
        <v>0</v>
      </c>
      <c r="AJ106" s="18">
        <v>0</v>
      </c>
      <c r="AK106">
        <v>5.8729521580773705</v>
      </c>
      <c r="AL106">
        <v>2.6040833056850481</v>
      </c>
      <c r="AM106">
        <v>66.925741221200127</v>
      </c>
      <c r="AN106">
        <v>23.149562380457319</v>
      </c>
      <c r="AO106">
        <v>1.6592071895998386</v>
      </c>
      <c r="AP106">
        <v>1315.1597672613912</v>
      </c>
      <c r="AQ106">
        <v>7.4664510371641404</v>
      </c>
      <c r="AR106">
        <v>7.4489515569556355</v>
      </c>
      <c r="AS106">
        <v>85.084597405880217</v>
      </c>
      <c r="AT106">
        <v>27.955593133425726</v>
      </c>
      <c r="AU106">
        <v>8.4466661580692895E-2</v>
      </c>
      <c r="AV106">
        <v>12.42470805930032</v>
      </c>
      <c r="AW106">
        <v>8.0689124332223361E-2</v>
      </c>
    </row>
    <row r="107" spans="1:49" x14ac:dyDescent="0.3">
      <c r="A107" s="22">
        <v>104</v>
      </c>
      <c r="B107" s="16" t="s">
        <v>85</v>
      </c>
      <c r="C107" s="16" t="s">
        <v>59</v>
      </c>
      <c r="D107" s="16">
        <v>2</v>
      </c>
      <c r="E107" s="16" t="s">
        <v>84</v>
      </c>
      <c r="F107" s="18" t="s">
        <v>131</v>
      </c>
      <c r="G107" s="16">
        <v>2015</v>
      </c>
      <c r="H107" s="20" t="s">
        <v>48</v>
      </c>
      <c r="I107" s="16" t="s">
        <v>73</v>
      </c>
      <c r="J107" s="18">
        <v>95.8</v>
      </c>
      <c r="K107" s="18">
        <v>4.2</v>
      </c>
      <c r="L107" s="18">
        <v>0</v>
      </c>
      <c r="M107" s="18">
        <v>0</v>
      </c>
      <c r="N107" s="18">
        <v>0</v>
      </c>
      <c r="O107" s="18">
        <v>0</v>
      </c>
      <c r="P107" s="18">
        <v>0</v>
      </c>
      <c r="Q107" s="18">
        <v>0</v>
      </c>
      <c r="R107" s="18">
        <v>0</v>
      </c>
      <c r="S107" s="18">
        <v>0</v>
      </c>
      <c r="T107" s="18">
        <v>0</v>
      </c>
      <c r="U107" s="18">
        <v>0</v>
      </c>
      <c r="V107" s="18">
        <v>0</v>
      </c>
      <c r="W107" s="18">
        <v>0</v>
      </c>
      <c r="X107" s="18">
        <v>0</v>
      </c>
      <c r="Y107" s="18">
        <v>0</v>
      </c>
      <c r="Z107" s="18">
        <v>0</v>
      </c>
      <c r="AA107" s="18">
        <v>0</v>
      </c>
      <c r="AB107" s="18">
        <v>0</v>
      </c>
      <c r="AC107" s="18">
        <v>0</v>
      </c>
      <c r="AD107" s="18">
        <v>0</v>
      </c>
      <c r="AE107" s="18">
        <v>0</v>
      </c>
      <c r="AF107" s="18">
        <v>0</v>
      </c>
      <c r="AG107" s="18">
        <v>0</v>
      </c>
      <c r="AH107" s="18">
        <v>0</v>
      </c>
      <c r="AI107" s="18">
        <v>0</v>
      </c>
      <c r="AJ107" s="18">
        <v>0</v>
      </c>
      <c r="AK107">
        <v>5.1139954021532601</v>
      </c>
      <c r="AL107">
        <v>2.5384366307789739</v>
      </c>
      <c r="AM107">
        <v>67.540787175427468</v>
      </c>
      <c r="AN107">
        <v>23.199902925902467</v>
      </c>
      <c r="AO107">
        <v>1.6068778657378084</v>
      </c>
      <c r="AP107">
        <v>1310.2839507470549</v>
      </c>
      <c r="AQ107">
        <v>6.5257613111456862</v>
      </c>
      <c r="AR107">
        <v>7.2881901663725799</v>
      </c>
      <c r="AS107">
        <v>86.186048522481713</v>
      </c>
      <c r="AT107">
        <v>28.621861856478588</v>
      </c>
      <c r="AU107">
        <v>7.2974486936317182E-2</v>
      </c>
      <c r="AV107">
        <v>12.72082749176826</v>
      </c>
      <c r="AW107">
        <v>6.9813473772895332E-2</v>
      </c>
    </row>
    <row r="108" spans="1:49" x14ac:dyDescent="0.3">
      <c r="A108" s="22">
        <v>105</v>
      </c>
      <c r="B108" s="16" t="s">
        <v>83</v>
      </c>
      <c r="C108" s="16" t="s">
        <v>59</v>
      </c>
      <c r="D108" s="16">
        <v>3</v>
      </c>
      <c r="E108" s="16" t="s">
        <v>84</v>
      </c>
      <c r="F108" s="18" t="s">
        <v>131</v>
      </c>
      <c r="G108" s="16">
        <v>2015</v>
      </c>
      <c r="H108" s="20" t="s">
        <v>48</v>
      </c>
      <c r="I108" s="16" t="s">
        <v>49</v>
      </c>
      <c r="J108" s="18">
        <v>92.916547175222235</v>
      </c>
      <c r="K108" s="18">
        <v>0.77430455979351875</v>
      </c>
      <c r="L108" s="18">
        <v>0</v>
      </c>
      <c r="M108" s="18">
        <v>0</v>
      </c>
      <c r="N108" s="18">
        <v>0</v>
      </c>
      <c r="O108" s="18">
        <v>0</v>
      </c>
      <c r="P108" s="18">
        <v>6.309148264984227</v>
      </c>
      <c r="Q108" s="18">
        <v>0</v>
      </c>
      <c r="R108" s="18">
        <v>0</v>
      </c>
      <c r="S108" s="18">
        <v>0</v>
      </c>
      <c r="T108" s="18">
        <v>0</v>
      </c>
      <c r="U108" s="18">
        <v>0</v>
      </c>
      <c r="V108" s="18">
        <v>0</v>
      </c>
      <c r="W108" s="18">
        <v>0</v>
      </c>
      <c r="X108" s="18">
        <v>0</v>
      </c>
      <c r="Y108" s="18">
        <v>0</v>
      </c>
      <c r="Z108" s="18">
        <v>0</v>
      </c>
      <c r="AA108" s="18">
        <v>0</v>
      </c>
      <c r="AB108" s="18">
        <v>0</v>
      </c>
      <c r="AC108" s="18">
        <v>0</v>
      </c>
      <c r="AD108" s="18">
        <v>0</v>
      </c>
      <c r="AE108" s="18">
        <v>0</v>
      </c>
      <c r="AF108" s="18">
        <v>0</v>
      </c>
      <c r="AG108" s="18">
        <v>0</v>
      </c>
      <c r="AH108" s="18">
        <v>0</v>
      </c>
      <c r="AI108" s="18">
        <v>0</v>
      </c>
      <c r="AJ108" s="18">
        <v>0</v>
      </c>
      <c r="AK108">
        <v>8.7128043508386241</v>
      </c>
      <c r="AL108">
        <v>3.0585021920739526</v>
      </c>
      <c r="AM108">
        <v>64.672977755248681</v>
      </c>
      <c r="AN108">
        <v>22.833975248334848</v>
      </c>
      <c r="AO108">
        <v>1.8195322516111136</v>
      </c>
      <c r="AP108">
        <v>1342.0711292796018</v>
      </c>
      <c r="AQ108">
        <v>10.854721897208162</v>
      </c>
      <c r="AR108">
        <v>8.5733796037758871</v>
      </c>
      <c r="AS108">
        <v>80.571898499015944</v>
      </c>
      <c r="AT108">
        <v>23.994026323167301</v>
      </c>
      <c r="AU108">
        <v>0.12863744240661662</v>
      </c>
      <c r="AV108">
        <v>10.664011699185465</v>
      </c>
      <c r="AW108">
        <v>0.12176440668783124</v>
      </c>
    </row>
    <row r="109" spans="1:49" x14ac:dyDescent="0.3">
      <c r="A109" s="22">
        <v>106</v>
      </c>
      <c r="B109" s="16" t="s">
        <v>86</v>
      </c>
      <c r="C109" s="16" t="s">
        <v>59</v>
      </c>
      <c r="D109" s="16">
        <v>1</v>
      </c>
      <c r="E109" s="16" t="s">
        <v>84</v>
      </c>
      <c r="F109" s="18" t="s">
        <v>131</v>
      </c>
      <c r="G109" s="16">
        <v>2015</v>
      </c>
      <c r="H109" s="20" t="s">
        <v>48</v>
      </c>
      <c r="I109" s="16" t="s">
        <v>51</v>
      </c>
      <c r="J109" s="18">
        <v>87.399277577104755</v>
      </c>
      <c r="K109" s="18">
        <v>0.37510419560989167</v>
      </c>
      <c r="L109" s="18">
        <v>0</v>
      </c>
      <c r="M109" s="18">
        <v>0</v>
      </c>
      <c r="N109" s="18">
        <v>0</v>
      </c>
      <c r="O109" s="18">
        <v>0</v>
      </c>
      <c r="P109" s="18">
        <v>0</v>
      </c>
      <c r="Q109" s="18">
        <v>0</v>
      </c>
      <c r="R109" s="18">
        <v>0</v>
      </c>
      <c r="S109" s="18">
        <v>0</v>
      </c>
      <c r="T109" s="18">
        <v>12.225618227285358</v>
      </c>
      <c r="U109" s="18">
        <v>0</v>
      </c>
      <c r="V109" s="18">
        <v>0</v>
      </c>
      <c r="W109" s="18">
        <v>0</v>
      </c>
      <c r="X109" s="18">
        <v>0</v>
      </c>
      <c r="Y109" s="18">
        <v>0</v>
      </c>
      <c r="Z109" s="18">
        <v>0</v>
      </c>
      <c r="AA109" s="18">
        <v>0</v>
      </c>
      <c r="AB109" s="18">
        <v>0</v>
      </c>
      <c r="AC109" s="18">
        <v>0</v>
      </c>
      <c r="AD109" s="18">
        <v>0</v>
      </c>
      <c r="AE109" s="18">
        <v>0</v>
      </c>
      <c r="AF109" s="18">
        <v>0</v>
      </c>
      <c r="AG109" s="18">
        <v>0</v>
      </c>
      <c r="AH109" s="18">
        <v>0</v>
      </c>
      <c r="AI109" s="18">
        <v>0</v>
      </c>
      <c r="AJ109" s="18">
        <v>0</v>
      </c>
      <c r="AK109">
        <v>12.505209425917162</v>
      </c>
      <c r="AL109">
        <v>4.5136337692142696</v>
      </c>
      <c r="AM109">
        <v>60.704651129694213</v>
      </c>
      <c r="AN109">
        <v>20.695697304795157</v>
      </c>
      <c r="AO109">
        <v>1.9129376655537804</v>
      </c>
      <c r="AP109">
        <v>1393.8717708876629</v>
      </c>
      <c r="AQ109">
        <v>15.000454558899737</v>
      </c>
      <c r="AR109">
        <v>12.182103543836377</v>
      </c>
      <c r="AS109">
        <v>72.81744189726389</v>
      </c>
      <c r="AT109">
        <v>16.219716596181815</v>
      </c>
      <c r="AU109">
        <v>0.19174391729713294</v>
      </c>
      <c r="AV109">
        <v>7.2087629316363611</v>
      </c>
      <c r="AW109">
        <v>0.17647687974160023</v>
      </c>
    </row>
    <row r="110" spans="1:49" x14ac:dyDescent="0.3">
      <c r="A110" s="22">
        <v>107</v>
      </c>
      <c r="B110" s="16" t="s">
        <v>83</v>
      </c>
      <c r="C110" s="16" t="s">
        <v>59</v>
      </c>
      <c r="D110" s="16">
        <v>3</v>
      </c>
      <c r="E110" s="16" t="s">
        <v>84</v>
      </c>
      <c r="F110" s="18" t="s">
        <v>131</v>
      </c>
      <c r="G110" s="16">
        <v>2015</v>
      </c>
      <c r="H110" s="20" t="s">
        <v>48</v>
      </c>
      <c r="I110" s="16" t="s">
        <v>49</v>
      </c>
      <c r="J110" s="18">
        <v>88.017445298639842</v>
      </c>
      <c r="K110" s="18">
        <v>2.195446481371969</v>
      </c>
      <c r="L110" s="18">
        <v>0.39917208752217614</v>
      </c>
      <c r="M110" s="18">
        <v>0</v>
      </c>
      <c r="N110" s="18">
        <v>0</v>
      </c>
      <c r="O110" s="18">
        <v>0</v>
      </c>
      <c r="P110" s="18">
        <v>6.5050266114725002</v>
      </c>
      <c r="Q110" s="18">
        <v>0</v>
      </c>
      <c r="R110" s="18">
        <v>0</v>
      </c>
      <c r="S110" s="18">
        <v>0</v>
      </c>
      <c r="T110" s="18">
        <v>0</v>
      </c>
      <c r="U110" s="18">
        <v>0</v>
      </c>
      <c r="V110" s="18">
        <v>0</v>
      </c>
      <c r="W110" s="18">
        <v>0</v>
      </c>
      <c r="X110" s="18">
        <v>0</v>
      </c>
      <c r="Y110" s="18">
        <v>0</v>
      </c>
      <c r="Z110" s="18">
        <v>2.8829095209934943</v>
      </c>
      <c r="AA110" s="18">
        <v>0</v>
      </c>
      <c r="AB110" s="18">
        <v>0</v>
      </c>
      <c r="AC110" s="18">
        <v>0</v>
      </c>
      <c r="AD110" s="18">
        <v>0</v>
      </c>
      <c r="AE110" s="18">
        <v>0</v>
      </c>
      <c r="AF110" s="18">
        <v>0</v>
      </c>
      <c r="AG110" s="18">
        <v>0</v>
      </c>
      <c r="AH110" s="18">
        <v>0</v>
      </c>
      <c r="AI110" s="18">
        <v>0</v>
      </c>
      <c r="AJ110" s="18">
        <v>0</v>
      </c>
      <c r="AK110">
        <v>9.1274239994616817</v>
      </c>
      <c r="AL110">
        <v>3.1263830760884743</v>
      </c>
      <c r="AM110">
        <v>62.906428166374347</v>
      </c>
      <c r="AN110">
        <v>23.920515483753533</v>
      </c>
      <c r="AO110">
        <v>2.0511239047181569</v>
      </c>
      <c r="AP110">
        <v>1322.0205395352268</v>
      </c>
      <c r="AQ110">
        <v>11.543733603764696</v>
      </c>
      <c r="AR110">
        <v>8.8965736768202781</v>
      </c>
      <c r="AS110">
        <v>79.559692719415025</v>
      </c>
      <c r="AT110">
        <v>23.040635268522518</v>
      </c>
      <c r="AU110">
        <v>0.13822558554938871</v>
      </c>
      <c r="AV110">
        <v>10.240282341565564</v>
      </c>
      <c r="AW110">
        <v>0.13050215743964519</v>
      </c>
    </row>
    <row r="111" spans="1:49" x14ac:dyDescent="0.3">
      <c r="A111" s="22">
        <v>108</v>
      </c>
      <c r="B111" s="16" t="s">
        <v>85</v>
      </c>
      <c r="C111" s="16" t="s">
        <v>59</v>
      </c>
      <c r="D111" s="16">
        <v>2</v>
      </c>
      <c r="E111" s="16" t="s">
        <v>84</v>
      </c>
      <c r="F111" s="18" t="s">
        <v>131</v>
      </c>
      <c r="G111" s="16">
        <v>2015</v>
      </c>
      <c r="H111" s="20" t="s">
        <v>48</v>
      </c>
      <c r="I111" s="16" t="s">
        <v>73</v>
      </c>
      <c r="J111" s="18">
        <v>96.600000000000009</v>
      </c>
      <c r="K111" s="18">
        <v>3.4000000000000004</v>
      </c>
      <c r="L111" s="18">
        <v>0</v>
      </c>
      <c r="M111" s="18">
        <v>0</v>
      </c>
      <c r="N111" s="18">
        <v>0</v>
      </c>
      <c r="O111" s="18">
        <v>0</v>
      </c>
      <c r="P111" s="18">
        <v>0</v>
      </c>
      <c r="Q111" s="18">
        <v>0</v>
      </c>
      <c r="R111" s="18">
        <v>0</v>
      </c>
      <c r="S111" s="18">
        <v>0</v>
      </c>
      <c r="T111" s="18">
        <v>0</v>
      </c>
      <c r="U111" s="18">
        <v>0</v>
      </c>
      <c r="V111" s="18">
        <v>0</v>
      </c>
      <c r="W111" s="18">
        <v>0</v>
      </c>
      <c r="X111" s="18">
        <v>0</v>
      </c>
      <c r="Y111" s="18">
        <v>0</v>
      </c>
      <c r="Z111" s="18">
        <v>0</v>
      </c>
      <c r="AA111" s="18">
        <v>0</v>
      </c>
      <c r="AB111" s="18">
        <v>0</v>
      </c>
      <c r="AC111" s="18">
        <v>0</v>
      </c>
      <c r="AD111" s="18">
        <v>0</v>
      </c>
      <c r="AE111" s="18">
        <v>0</v>
      </c>
      <c r="AF111" s="18">
        <v>0</v>
      </c>
      <c r="AG111" s="18">
        <v>0</v>
      </c>
      <c r="AH111" s="18">
        <v>0</v>
      </c>
      <c r="AI111" s="18">
        <v>0</v>
      </c>
      <c r="AJ111" s="18">
        <v>0</v>
      </c>
      <c r="AK111">
        <v>5.1260538188727036</v>
      </c>
      <c r="AL111">
        <v>2.5301563521215957</v>
      </c>
      <c r="AM111">
        <v>67.537369949335016</v>
      </c>
      <c r="AN111">
        <v>23.199902115262823</v>
      </c>
      <c r="AO111">
        <v>1.6065177644078532</v>
      </c>
      <c r="AP111">
        <v>1310.1169273712474</v>
      </c>
      <c r="AQ111">
        <v>6.5419824796496702</v>
      </c>
      <c r="AR111">
        <v>7.2653425032681866</v>
      </c>
      <c r="AS111">
        <v>86.192675017082138</v>
      </c>
      <c r="AT111">
        <v>28.718946047455812</v>
      </c>
      <c r="AU111">
        <v>7.3158766827567306E-2</v>
      </c>
      <c r="AV111">
        <v>12.763976021091471</v>
      </c>
      <c r="AW111">
        <v>6.9999157410172597E-2</v>
      </c>
    </row>
    <row r="112" spans="1:49" x14ac:dyDescent="0.3">
      <c r="A112" s="22">
        <v>109</v>
      </c>
      <c r="B112" s="16" t="s">
        <v>83</v>
      </c>
      <c r="C112" s="16" t="s">
        <v>59</v>
      </c>
      <c r="D112" s="16">
        <v>3</v>
      </c>
      <c r="E112" s="16" t="s">
        <v>84</v>
      </c>
      <c r="F112" s="18" t="s">
        <v>131</v>
      </c>
      <c r="G112" s="16">
        <v>2015</v>
      </c>
      <c r="H112" s="20" t="s">
        <v>48</v>
      </c>
      <c r="I112" s="16" t="s">
        <v>49</v>
      </c>
      <c r="J112" s="18">
        <v>100</v>
      </c>
      <c r="K112" s="18">
        <v>0</v>
      </c>
      <c r="L112" s="18">
        <v>0</v>
      </c>
      <c r="M112" s="18">
        <v>0</v>
      </c>
      <c r="N112" s="18">
        <v>0</v>
      </c>
      <c r="O112" s="18">
        <v>0</v>
      </c>
      <c r="P112" s="18">
        <v>0</v>
      </c>
      <c r="Q112" s="18">
        <v>0</v>
      </c>
      <c r="R112" s="18">
        <v>0</v>
      </c>
      <c r="S112" s="18">
        <v>0</v>
      </c>
      <c r="T112" s="18">
        <v>0</v>
      </c>
      <c r="U112" s="18">
        <v>0</v>
      </c>
      <c r="V112" s="18">
        <v>0</v>
      </c>
      <c r="W112" s="18">
        <v>0</v>
      </c>
      <c r="X112" s="18">
        <v>0</v>
      </c>
      <c r="Y112" s="18">
        <v>0</v>
      </c>
      <c r="Z112" s="18">
        <v>0</v>
      </c>
      <c r="AA112" s="18">
        <v>0</v>
      </c>
      <c r="AB112" s="18">
        <v>0</v>
      </c>
      <c r="AC112" s="18">
        <v>0</v>
      </c>
      <c r="AD112" s="18">
        <v>0</v>
      </c>
      <c r="AE112" s="18">
        <v>0</v>
      </c>
      <c r="AF112" s="18">
        <v>0</v>
      </c>
      <c r="AG112" s="18">
        <v>0</v>
      </c>
      <c r="AH112" s="18">
        <v>0</v>
      </c>
      <c r="AI112" s="18">
        <v>0</v>
      </c>
      <c r="AJ112" s="18">
        <v>0</v>
      </c>
      <c r="AK112">
        <v>5.1773020899303344</v>
      </c>
      <c r="AL112">
        <v>2.4949651678277389</v>
      </c>
      <c r="AM112">
        <v>67.522846738442041</v>
      </c>
      <c r="AN112">
        <v>23.19989867004433</v>
      </c>
      <c r="AO112">
        <v>1.6049873337555414</v>
      </c>
      <c r="AP112">
        <v>1309.4070780240656</v>
      </c>
      <c r="AQ112">
        <v>6.6109686129284997</v>
      </c>
      <c r="AR112">
        <v>7.1681749082430466</v>
      </c>
      <c r="AS112">
        <v>86.220856478828452</v>
      </c>
      <c r="AT112">
        <v>29.138743003642546</v>
      </c>
      <c r="AU112">
        <v>7.3942643292838034E-2</v>
      </c>
      <c r="AV112">
        <v>12.950552446063355</v>
      </c>
      <c r="AW112">
        <v>7.0789561844022963E-2</v>
      </c>
    </row>
    <row r="113" spans="1:49" x14ac:dyDescent="0.3">
      <c r="A113" s="22">
        <v>110</v>
      </c>
      <c r="B113" s="16" t="s">
        <v>85</v>
      </c>
      <c r="C113" s="16" t="s">
        <v>59</v>
      </c>
      <c r="D113" s="16">
        <v>2</v>
      </c>
      <c r="E113" s="16" t="s">
        <v>84</v>
      </c>
      <c r="F113" s="18" t="s">
        <v>131</v>
      </c>
      <c r="G113" s="16">
        <v>2015</v>
      </c>
      <c r="H113" s="20" t="s">
        <v>48</v>
      </c>
      <c r="I113" s="16" t="s">
        <v>73</v>
      </c>
      <c r="J113" s="18">
        <v>89.381799927434315</v>
      </c>
      <c r="K113" s="18">
        <v>0.67098415980357562</v>
      </c>
      <c r="L113" s="18">
        <v>0</v>
      </c>
      <c r="M113" s="18">
        <v>0</v>
      </c>
      <c r="N113" s="18">
        <v>0</v>
      </c>
      <c r="O113" s="18">
        <v>0</v>
      </c>
      <c r="P113" s="18">
        <v>0</v>
      </c>
      <c r="Q113" s="18">
        <v>0</v>
      </c>
      <c r="R113" s="18">
        <v>0</v>
      </c>
      <c r="S113" s="18">
        <v>0</v>
      </c>
      <c r="T113" s="18">
        <v>0</v>
      </c>
      <c r="U113" s="18">
        <v>0</v>
      </c>
      <c r="V113" s="18">
        <v>0</v>
      </c>
      <c r="W113" s="18">
        <v>0</v>
      </c>
      <c r="X113" s="18">
        <v>0</v>
      </c>
      <c r="Y113" s="18">
        <v>0</v>
      </c>
      <c r="Z113" s="18">
        <v>9.9472159127621218</v>
      </c>
      <c r="AA113" s="18">
        <v>0</v>
      </c>
      <c r="AB113" s="18">
        <v>0</v>
      </c>
      <c r="AC113" s="18">
        <v>0</v>
      </c>
      <c r="AD113" s="18">
        <v>0</v>
      </c>
      <c r="AE113" s="18">
        <v>0</v>
      </c>
      <c r="AF113" s="18">
        <v>0</v>
      </c>
      <c r="AG113" s="18">
        <v>0</v>
      </c>
      <c r="AH113" s="18">
        <v>0</v>
      </c>
      <c r="AI113" s="18">
        <v>0</v>
      </c>
      <c r="AJ113" s="18">
        <v>0</v>
      </c>
      <c r="AK113">
        <v>6.297696578281835</v>
      </c>
      <c r="AL113">
        <v>2.5620942087036571</v>
      </c>
      <c r="AM113">
        <v>61.966191933113002</v>
      </c>
      <c r="AN113">
        <v>26.795827981925267</v>
      </c>
      <c r="AO113">
        <v>2.3781892979762485</v>
      </c>
      <c r="AP113">
        <v>1237.7582000419532</v>
      </c>
      <c r="AQ113">
        <v>8.507112842015772</v>
      </c>
      <c r="AR113">
        <v>7.7871416346233557</v>
      </c>
      <c r="AS113">
        <v>83.705745523360875</v>
      </c>
      <c r="AT113">
        <v>26.643785493717001</v>
      </c>
      <c r="AU113">
        <v>9.7595906459395323E-2</v>
      </c>
      <c r="AV113">
        <v>11.841682441652001</v>
      </c>
      <c r="AW113">
        <v>9.2981138821493503E-2</v>
      </c>
    </row>
    <row r="114" spans="1:49" x14ac:dyDescent="0.3">
      <c r="A114" s="22">
        <v>111</v>
      </c>
      <c r="B114" s="16" t="s">
        <v>83</v>
      </c>
      <c r="C114" s="16" t="s">
        <v>59</v>
      </c>
      <c r="D114" s="16">
        <v>3</v>
      </c>
      <c r="E114" s="16" t="s">
        <v>84</v>
      </c>
      <c r="F114" s="18" t="s">
        <v>131</v>
      </c>
      <c r="G114" s="16">
        <v>2015</v>
      </c>
      <c r="H114" s="20" t="s">
        <v>48</v>
      </c>
      <c r="I114" s="16" t="s">
        <v>49</v>
      </c>
      <c r="J114" s="18">
        <v>85.584343991179708</v>
      </c>
      <c r="K114" s="18">
        <v>6.9459757442116867</v>
      </c>
      <c r="L114" s="18">
        <v>5.9536934950385882</v>
      </c>
      <c r="M114" s="18">
        <v>0</v>
      </c>
      <c r="N114" s="18">
        <v>0</v>
      </c>
      <c r="O114" s="18">
        <v>0</v>
      </c>
      <c r="P114" s="18">
        <v>1.5159867695700109</v>
      </c>
      <c r="Q114" s="18">
        <v>0</v>
      </c>
      <c r="R114" s="18">
        <v>0</v>
      </c>
      <c r="S114" s="18">
        <v>0</v>
      </c>
      <c r="T114" s="18">
        <v>0</v>
      </c>
      <c r="U114" s="18">
        <v>0</v>
      </c>
      <c r="V114" s="18">
        <v>0</v>
      </c>
      <c r="W114" s="18">
        <v>0</v>
      </c>
      <c r="X114" s="18">
        <v>0</v>
      </c>
      <c r="Y114" s="18">
        <v>0</v>
      </c>
      <c r="Z114" s="18">
        <v>0</v>
      </c>
      <c r="AA114" s="18">
        <v>0</v>
      </c>
      <c r="AB114" s="18">
        <v>0</v>
      </c>
      <c r="AC114" s="18">
        <v>0</v>
      </c>
      <c r="AD114" s="18">
        <v>0</v>
      </c>
      <c r="AE114" s="18">
        <v>0</v>
      </c>
      <c r="AF114" s="18">
        <v>0</v>
      </c>
      <c r="AG114" s="18">
        <v>0</v>
      </c>
      <c r="AH114" s="18">
        <v>0</v>
      </c>
      <c r="AI114" s="18">
        <v>0</v>
      </c>
      <c r="AJ114" s="18">
        <v>0</v>
      </c>
      <c r="AK114">
        <v>5.8990967445517333</v>
      </c>
      <c r="AL114">
        <v>2.9759996819473895</v>
      </c>
      <c r="AM114">
        <v>65.781515745000704</v>
      </c>
      <c r="AN114">
        <v>23.943121656694501</v>
      </c>
      <c r="AO114">
        <v>1.6640478697108476</v>
      </c>
      <c r="AP114">
        <v>1310.4569488601776</v>
      </c>
      <c r="AQ114">
        <v>7.5266034229277734</v>
      </c>
      <c r="AR114">
        <v>8.5433640633704115</v>
      </c>
      <c r="AS114">
        <v>83.930032513701818</v>
      </c>
      <c r="AT114">
        <v>24.086229889193792</v>
      </c>
      <c r="AU114">
        <v>8.5795664778190978E-2</v>
      </c>
      <c r="AV114">
        <v>10.704991061863911</v>
      </c>
      <c r="AW114">
        <v>8.139209439176058E-2</v>
      </c>
    </row>
    <row r="115" spans="1:49" x14ac:dyDescent="0.3">
      <c r="A115" s="22">
        <v>112</v>
      </c>
      <c r="B115" s="16" t="s">
        <v>85</v>
      </c>
      <c r="C115" s="16" t="s">
        <v>59</v>
      </c>
      <c r="D115" s="16">
        <v>2</v>
      </c>
      <c r="E115" s="16" t="s">
        <v>84</v>
      </c>
      <c r="F115" s="18" t="s">
        <v>131</v>
      </c>
      <c r="G115" s="16">
        <v>2015</v>
      </c>
      <c r="H115" s="20" t="s">
        <v>48</v>
      </c>
      <c r="I115" s="16" t="s">
        <v>73</v>
      </c>
      <c r="J115" s="18">
        <v>94.026845637583904</v>
      </c>
      <c r="K115" s="18">
        <v>5.2348993288590604</v>
      </c>
      <c r="L115" s="18">
        <v>0.20134228187919465</v>
      </c>
      <c r="M115" s="18">
        <v>0</v>
      </c>
      <c r="N115" s="18">
        <v>0</v>
      </c>
      <c r="O115" s="18">
        <v>0</v>
      </c>
      <c r="P115" s="18">
        <v>0</v>
      </c>
      <c r="Q115" s="18">
        <v>0</v>
      </c>
      <c r="R115" s="18">
        <v>0</v>
      </c>
      <c r="S115" s="18">
        <v>0</v>
      </c>
      <c r="T115" s="18">
        <v>0</v>
      </c>
      <c r="U115" s="18">
        <v>0</v>
      </c>
      <c r="V115" s="18">
        <v>0</v>
      </c>
      <c r="W115" s="18">
        <v>0</v>
      </c>
      <c r="X115" s="18">
        <v>0</v>
      </c>
      <c r="Y115" s="18">
        <v>0</v>
      </c>
      <c r="Z115" s="18">
        <v>0</v>
      </c>
      <c r="AA115" s="18">
        <v>0</v>
      </c>
      <c r="AB115" s="18">
        <v>0</v>
      </c>
      <c r="AC115" s="18">
        <v>0</v>
      </c>
      <c r="AD115" s="18">
        <v>0</v>
      </c>
      <c r="AE115" s="18">
        <v>0</v>
      </c>
      <c r="AF115" s="18">
        <v>0</v>
      </c>
      <c r="AG115" s="18">
        <v>0</v>
      </c>
      <c r="AH115" s="18">
        <v>0</v>
      </c>
      <c r="AI115" s="18">
        <v>0</v>
      </c>
      <c r="AJ115" s="18">
        <v>0.53691275167785235</v>
      </c>
      <c r="AK115">
        <v>5.069724985229799</v>
      </c>
      <c r="AL115">
        <v>2.5450746309574916</v>
      </c>
      <c r="AM115">
        <v>67.14596193325994</v>
      </c>
      <c r="AN115">
        <v>23.103448346800075</v>
      </c>
      <c r="AO115">
        <v>1.5988773520748412</v>
      </c>
      <c r="AP115">
        <v>1303.1919928937693</v>
      </c>
      <c r="AQ115">
        <v>6.5044753355810396</v>
      </c>
      <c r="AR115">
        <v>7.3470147252835076</v>
      </c>
      <c r="AS115">
        <v>86.148509939135437</v>
      </c>
      <c r="AT115">
        <v>28.37468341402673</v>
      </c>
      <c r="AU115">
        <v>7.2745725062623445E-2</v>
      </c>
      <c r="AV115">
        <v>12.610970406234101</v>
      </c>
      <c r="AW115">
        <v>6.956991106181161E-2</v>
      </c>
    </row>
    <row r="116" spans="1:49" x14ac:dyDescent="0.3">
      <c r="A116" s="22">
        <v>113</v>
      </c>
      <c r="B116" s="16" t="s">
        <v>87</v>
      </c>
      <c r="C116" s="16" t="s">
        <v>45</v>
      </c>
      <c r="D116" s="16">
        <v>2</v>
      </c>
      <c r="E116" s="16" t="s">
        <v>84</v>
      </c>
      <c r="F116" s="18" t="s">
        <v>133</v>
      </c>
      <c r="G116" s="16">
        <v>2015</v>
      </c>
      <c r="H116" s="20" t="s">
        <v>48</v>
      </c>
      <c r="I116" s="16" t="s">
        <v>55</v>
      </c>
      <c r="J116" s="18">
        <v>6.9468267581475134</v>
      </c>
      <c r="K116" s="18">
        <v>0</v>
      </c>
      <c r="L116" s="18">
        <v>0</v>
      </c>
      <c r="M116" s="18">
        <v>0</v>
      </c>
      <c r="N116" s="18">
        <v>0</v>
      </c>
      <c r="O116" s="18">
        <v>0</v>
      </c>
      <c r="P116" s="18">
        <v>0</v>
      </c>
      <c r="Q116" s="18">
        <v>0</v>
      </c>
      <c r="R116" s="18">
        <v>0</v>
      </c>
      <c r="S116" s="18">
        <v>0</v>
      </c>
      <c r="T116" s="18">
        <v>93.053173241852477</v>
      </c>
      <c r="U116" s="18">
        <v>0</v>
      </c>
      <c r="V116" s="18">
        <v>0</v>
      </c>
      <c r="W116" s="18">
        <v>0</v>
      </c>
      <c r="X116" s="18">
        <v>0</v>
      </c>
      <c r="Y116" s="18">
        <v>0</v>
      </c>
      <c r="Z116" s="18">
        <v>0</v>
      </c>
      <c r="AA116" s="18">
        <v>0</v>
      </c>
      <c r="AB116" s="18">
        <v>0</v>
      </c>
      <c r="AC116" s="18">
        <v>0</v>
      </c>
      <c r="AD116" s="18">
        <v>0</v>
      </c>
      <c r="AE116" s="18">
        <v>0</v>
      </c>
      <c r="AF116" s="18">
        <v>0</v>
      </c>
      <c r="AG116" s="18">
        <v>0</v>
      </c>
      <c r="AH116" s="18">
        <v>0</v>
      </c>
      <c r="AI116" s="18">
        <v>0</v>
      </c>
      <c r="AJ116" s="18">
        <v>0</v>
      </c>
      <c r="AK116">
        <v>60.995432220655523</v>
      </c>
      <c r="AL116">
        <v>17.830160530526623</v>
      </c>
      <c r="AM116">
        <v>15.615137723682512</v>
      </c>
      <c r="AN116">
        <v>4.1396013084107413</v>
      </c>
      <c r="AO116">
        <v>3.9476127564615768</v>
      </c>
      <c r="AP116">
        <v>1951.6993686277438</v>
      </c>
      <c r="AQ116">
        <v>52.254135197390617</v>
      </c>
      <c r="AR116">
        <v>34.368543124038418</v>
      </c>
      <c r="AS116">
        <v>13.377321678570956</v>
      </c>
      <c r="AT116">
        <v>4.2966842510012615</v>
      </c>
      <c r="AU116">
        <v>1.823737129118864</v>
      </c>
      <c r="AV116">
        <v>1.9096374448894493</v>
      </c>
      <c r="AW116">
        <v>1.0944222167389637</v>
      </c>
    </row>
    <row r="117" spans="1:49" x14ac:dyDescent="0.3">
      <c r="A117" s="22">
        <v>114</v>
      </c>
      <c r="B117" s="16" t="s">
        <v>88</v>
      </c>
      <c r="C117" s="16" t="s">
        <v>45</v>
      </c>
      <c r="D117" s="16">
        <v>2</v>
      </c>
      <c r="E117" s="16" t="s">
        <v>84</v>
      </c>
      <c r="F117" s="18" t="s">
        <v>133</v>
      </c>
      <c r="G117" s="16">
        <v>2015</v>
      </c>
      <c r="H117" s="20" t="s">
        <v>48</v>
      </c>
      <c r="I117" s="16" t="s">
        <v>55</v>
      </c>
      <c r="J117" s="18">
        <v>100</v>
      </c>
      <c r="K117" s="18">
        <v>0</v>
      </c>
      <c r="L117" s="18">
        <v>0</v>
      </c>
      <c r="M117" s="18">
        <v>0</v>
      </c>
      <c r="N117" s="18">
        <v>0</v>
      </c>
      <c r="O117" s="18">
        <v>0</v>
      </c>
      <c r="P117" s="18">
        <v>0</v>
      </c>
      <c r="Q117" s="18">
        <v>0</v>
      </c>
      <c r="R117" s="18">
        <v>0</v>
      </c>
      <c r="S117" s="18">
        <v>0</v>
      </c>
      <c r="T117" s="18">
        <v>0</v>
      </c>
      <c r="U117" s="18">
        <v>0</v>
      </c>
      <c r="V117" s="18">
        <v>0</v>
      </c>
      <c r="W117" s="18">
        <v>0</v>
      </c>
      <c r="X117" s="18">
        <v>0</v>
      </c>
      <c r="Y117" s="18">
        <v>0</v>
      </c>
      <c r="Z117" s="18">
        <v>0</v>
      </c>
      <c r="AA117" s="18">
        <v>0</v>
      </c>
      <c r="AB117" s="18">
        <v>0</v>
      </c>
      <c r="AC117" s="18">
        <v>0</v>
      </c>
      <c r="AD117" s="18">
        <v>0</v>
      </c>
      <c r="AE117" s="18">
        <v>0</v>
      </c>
      <c r="AF117" s="18">
        <v>0</v>
      </c>
      <c r="AG117" s="18">
        <v>0</v>
      </c>
      <c r="AH117" s="18">
        <v>0</v>
      </c>
      <c r="AI117" s="18">
        <v>0</v>
      </c>
      <c r="AJ117" s="18">
        <v>0</v>
      </c>
      <c r="AK117">
        <v>5.1773020899303344</v>
      </c>
      <c r="AL117">
        <v>2.4949651678277389</v>
      </c>
      <c r="AM117">
        <v>67.522846738442041</v>
      </c>
      <c r="AN117">
        <v>23.19989867004433</v>
      </c>
      <c r="AO117">
        <v>1.6049873337555414</v>
      </c>
      <c r="AP117">
        <v>1309.4070780240656</v>
      </c>
      <c r="AQ117">
        <v>6.6109686129284997</v>
      </c>
      <c r="AR117">
        <v>7.1681749082430466</v>
      </c>
      <c r="AS117">
        <v>86.220856478828452</v>
      </c>
      <c r="AT117">
        <v>29.138743003642546</v>
      </c>
      <c r="AU117">
        <v>7.3942643292838034E-2</v>
      </c>
      <c r="AV117">
        <v>12.950552446063355</v>
      </c>
      <c r="AW117">
        <v>7.0789561844022963E-2</v>
      </c>
    </row>
    <row r="118" spans="1:49" x14ac:dyDescent="0.3">
      <c r="A118" s="22">
        <v>115</v>
      </c>
      <c r="B118" s="16" t="s">
        <v>88</v>
      </c>
      <c r="C118" s="16" t="s">
        <v>45</v>
      </c>
      <c r="D118" s="16">
        <v>2</v>
      </c>
      <c r="E118" s="16" t="s">
        <v>84</v>
      </c>
      <c r="F118" s="18" t="s">
        <v>133</v>
      </c>
      <c r="G118" s="16">
        <v>2015</v>
      </c>
      <c r="H118" s="20" t="s">
        <v>48</v>
      </c>
      <c r="I118" s="16" t="s">
        <v>55</v>
      </c>
      <c r="J118" s="18">
        <v>84.952120383036942</v>
      </c>
      <c r="K118" s="18">
        <v>0</v>
      </c>
      <c r="L118" s="18">
        <v>0</v>
      </c>
      <c r="M118" s="18">
        <v>0</v>
      </c>
      <c r="N118" s="18">
        <v>0</v>
      </c>
      <c r="O118" s="18">
        <v>0</v>
      </c>
      <c r="P118" s="18">
        <v>9.4049247606019133</v>
      </c>
      <c r="Q118" s="18">
        <v>0</v>
      </c>
      <c r="R118" s="18">
        <v>0</v>
      </c>
      <c r="S118" s="18">
        <v>0</v>
      </c>
      <c r="T118" s="18">
        <v>5.6429548563611496</v>
      </c>
      <c r="U118" s="18">
        <v>0</v>
      </c>
      <c r="V118" s="18">
        <v>0</v>
      </c>
      <c r="W118" s="18">
        <v>0</v>
      </c>
      <c r="X118" s="18">
        <v>0</v>
      </c>
      <c r="Y118" s="18">
        <v>0</v>
      </c>
      <c r="Z118" s="18">
        <v>0</v>
      </c>
      <c r="AA118" s="18">
        <v>0</v>
      </c>
      <c r="AB118" s="18">
        <v>0</v>
      </c>
      <c r="AC118" s="18">
        <v>0</v>
      </c>
      <c r="AD118" s="18">
        <v>0</v>
      </c>
      <c r="AE118" s="18">
        <v>0</v>
      </c>
      <c r="AF118" s="18">
        <v>0</v>
      </c>
      <c r="AG118" s="18">
        <v>0</v>
      </c>
      <c r="AH118" s="18">
        <v>0</v>
      </c>
      <c r="AI118" s="18">
        <v>0</v>
      </c>
      <c r="AJ118" s="18">
        <v>0</v>
      </c>
      <c r="AK118">
        <v>13.849942165317014</v>
      </c>
      <c r="AL118">
        <v>4.2530329948304049</v>
      </c>
      <c r="AM118">
        <v>60.121871169045846</v>
      </c>
      <c r="AN118">
        <v>21.498563028861192</v>
      </c>
      <c r="AO118">
        <v>2.0663478238880866</v>
      </c>
      <c r="AP118">
        <v>1396.8078202160666</v>
      </c>
      <c r="AQ118">
        <v>16.578589384492396</v>
      </c>
      <c r="AR118">
        <v>11.45462524979064</v>
      </c>
      <c r="AS118">
        <v>71.966785365716973</v>
      </c>
      <c r="AT118">
        <v>17.39272030672609</v>
      </c>
      <c r="AU118">
        <v>0.21514505295510575</v>
      </c>
      <c r="AV118">
        <v>7.730097914100484</v>
      </c>
      <c r="AW118">
        <v>0.19873302623595915</v>
      </c>
    </row>
    <row r="119" spans="1:49" x14ac:dyDescent="0.3">
      <c r="A119" s="22">
        <v>116</v>
      </c>
      <c r="B119" s="16" t="s">
        <v>87</v>
      </c>
      <c r="C119" s="16" t="s">
        <v>45</v>
      </c>
      <c r="D119" s="16">
        <v>2</v>
      </c>
      <c r="E119" s="16" t="s">
        <v>84</v>
      </c>
      <c r="F119" s="18" t="s">
        <v>133</v>
      </c>
      <c r="G119" s="16">
        <v>2015</v>
      </c>
      <c r="H119" s="20" t="s">
        <v>48</v>
      </c>
      <c r="I119" s="16" t="s">
        <v>55</v>
      </c>
      <c r="J119" s="18">
        <v>99.593435836782973</v>
      </c>
      <c r="K119" s="18">
        <v>0</v>
      </c>
      <c r="L119" s="18">
        <v>0</v>
      </c>
      <c r="M119" s="18">
        <v>0</v>
      </c>
      <c r="N119" s="18">
        <v>0</v>
      </c>
      <c r="O119" s="18">
        <v>0</v>
      </c>
      <c r="P119" s="18">
        <v>0</v>
      </c>
      <c r="Q119" s="18">
        <v>0.40656416321703137</v>
      </c>
      <c r="R119" s="18">
        <v>0</v>
      </c>
      <c r="S119" s="18">
        <v>0</v>
      </c>
      <c r="T119" s="18">
        <v>0</v>
      </c>
      <c r="U119" s="18">
        <v>0</v>
      </c>
      <c r="V119" s="18">
        <v>0</v>
      </c>
      <c r="W119" s="18">
        <v>0</v>
      </c>
      <c r="X119" s="18">
        <v>0</v>
      </c>
      <c r="Y119" s="18">
        <v>0</v>
      </c>
      <c r="Z119" s="18">
        <v>0</v>
      </c>
      <c r="AA119" s="18">
        <v>0</v>
      </c>
      <c r="AB119" s="18">
        <v>0</v>
      </c>
      <c r="AC119" s="18">
        <v>0</v>
      </c>
      <c r="AD119" s="18">
        <v>0</v>
      </c>
      <c r="AE119" s="18">
        <v>0</v>
      </c>
      <c r="AF119" s="18">
        <v>0</v>
      </c>
      <c r="AG119" s="18">
        <v>0</v>
      </c>
      <c r="AH119" s="18">
        <v>0</v>
      </c>
      <c r="AI119" s="18">
        <v>0</v>
      </c>
      <c r="AJ119" s="18">
        <v>0</v>
      </c>
      <c r="AK119">
        <v>5.3566891674771879</v>
      </c>
      <c r="AL119">
        <v>2.5636949812347081</v>
      </c>
      <c r="AM119">
        <v>67.359315058177842</v>
      </c>
      <c r="AN119">
        <v>23.14338666332845</v>
      </c>
      <c r="AO119">
        <v>1.6147245969610002</v>
      </c>
      <c r="AP119">
        <v>1312.2577958470015</v>
      </c>
      <c r="AQ119">
        <v>6.8251713317053886</v>
      </c>
      <c r="AR119">
        <v>7.3496385770600945</v>
      </c>
      <c r="AS119">
        <v>85.825190091234532</v>
      </c>
      <c r="AT119">
        <v>28.363750273690545</v>
      </c>
      <c r="AU119">
        <v>7.6608389204896307E-2</v>
      </c>
      <c r="AV119">
        <v>12.606111232751353</v>
      </c>
      <c r="AW119">
        <v>7.3251235652959629E-2</v>
      </c>
    </row>
    <row r="120" spans="1:49" x14ac:dyDescent="0.3">
      <c r="A120" s="22">
        <v>117</v>
      </c>
      <c r="B120" s="16" t="s">
        <v>88</v>
      </c>
      <c r="C120" s="16" t="s">
        <v>45</v>
      </c>
      <c r="D120" s="16">
        <v>2</v>
      </c>
      <c r="E120" s="16" t="s">
        <v>84</v>
      </c>
      <c r="F120" s="18" t="s">
        <v>133</v>
      </c>
      <c r="G120" s="16">
        <v>2015</v>
      </c>
      <c r="H120" s="20" t="s">
        <v>48</v>
      </c>
      <c r="I120" s="16" t="s">
        <v>55</v>
      </c>
      <c r="J120" s="18">
        <v>94.842758222735142</v>
      </c>
      <c r="K120" s="18">
        <v>0</v>
      </c>
      <c r="L120" s="18">
        <v>0</v>
      </c>
      <c r="M120" s="18">
        <v>0</v>
      </c>
      <c r="N120" s="18">
        <v>0</v>
      </c>
      <c r="O120" s="18">
        <v>0</v>
      </c>
      <c r="P120" s="18">
        <v>1.5868436237738026</v>
      </c>
      <c r="Q120" s="18">
        <v>3.1736872475476052</v>
      </c>
      <c r="R120" s="18">
        <v>0</v>
      </c>
      <c r="S120" s="18">
        <v>0</v>
      </c>
      <c r="T120" s="18">
        <v>0.39671090594345065</v>
      </c>
      <c r="U120" s="18">
        <v>0</v>
      </c>
      <c r="V120" s="18">
        <v>0</v>
      </c>
      <c r="W120" s="18">
        <v>0</v>
      </c>
      <c r="X120" s="18">
        <v>0</v>
      </c>
      <c r="Y120" s="18">
        <v>0</v>
      </c>
      <c r="Z120" s="18">
        <v>0</v>
      </c>
      <c r="AA120" s="18">
        <v>0</v>
      </c>
      <c r="AB120" s="18">
        <v>0</v>
      </c>
      <c r="AC120" s="18">
        <v>0</v>
      </c>
      <c r="AD120" s="18">
        <v>0</v>
      </c>
      <c r="AE120" s="18">
        <v>0</v>
      </c>
      <c r="AF120" s="18">
        <v>0</v>
      </c>
      <c r="AG120" s="18">
        <v>0</v>
      </c>
      <c r="AH120" s="18">
        <v>0</v>
      </c>
      <c r="AI120" s="18">
        <v>0</v>
      </c>
      <c r="AJ120" s="18">
        <v>0</v>
      </c>
      <c r="AK120">
        <v>7.7077526457367256</v>
      </c>
      <c r="AL120">
        <v>3.236578331777765</v>
      </c>
      <c r="AM120">
        <v>65.30738688428842</v>
      </c>
      <c r="AN120">
        <v>22.585464821053055</v>
      </c>
      <c r="AO120">
        <v>1.7448583346474045</v>
      </c>
      <c r="AP120">
        <v>1342.5732097834998</v>
      </c>
      <c r="AQ120">
        <v>9.5990016259522921</v>
      </c>
      <c r="AR120">
        <v>9.0691573430929893</v>
      </c>
      <c r="AS120">
        <v>81.331841030954735</v>
      </c>
      <c r="AT120">
        <v>22.559361166432797</v>
      </c>
      <c r="AU120">
        <v>0.11244976303078082</v>
      </c>
      <c r="AV120">
        <v>10.026382740636798</v>
      </c>
      <c r="AW120">
        <v>0.10618247362971567</v>
      </c>
    </row>
    <row r="121" spans="1:49" x14ac:dyDescent="0.3">
      <c r="A121" s="22">
        <v>118</v>
      </c>
      <c r="B121" s="16" t="s">
        <v>87</v>
      </c>
      <c r="C121" s="16" t="s">
        <v>45</v>
      </c>
      <c r="D121" s="16">
        <v>2</v>
      </c>
      <c r="E121" s="16" t="s">
        <v>84</v>
      </c>
      <c r="F121" s="18" t="s">
        <v>133</v>
      </c>
      <c r="G121" s="16">
        <v>2015</v>
      </c>
      <c r="H121" s="20" t="s">
        <v>48</v>
      </c>
      <c r="I121" s="16" t="s">
        <v>55</v>
      </c>
      <c r="J121" s="18">
        <v>100</v>
      </c>
      <c r="K121" s="18">
        <v>0</v>
      </c>
      <c r="L121" s="18">
        <v>0</v>
      </c>
      <c r="M121" s="18">
        <v>0</v>
      </c>
      <c r="N121" s="18">
        <v>0</v>
      </c>
      <c r="O121" s="18">
        <v>0</v>
      </c>
      <c r="P121" s="18">
        <v>0</v>
      </c>
      <c r="Q121" s="18">
        <v>0</v>
      </c>
      <c r="R121" s="18">
        <v>0</v>
      </c>
      <c r="S121" s="18">
        <v>0</v>
      </c>
      <c r="T121" s="18">
        <v>0</v>
      </c>
      <c r="U121" s="18">
        <v>0</v>
      </c>
      <c r="V121" s="18">
        <v>0</v>
      </c>
      <c r="W121" s="18">
        <v>0</v>
      </c>
      <c r="X121" s="18">
        <v>0</v>
      </c>
      <c r="Y121" s="18">
        <v>0</v>
      </c>
      <c r="Z121" s="18">
        <v>0</v>
      </c>
      <c r="AA121" s="18">
        <v>0</v>
      </c>
      <c r="AB121" s="18">
        <v>0</v>
      </c>
      <c r="AC121" s="18">
        <v>0</v>
      </c>
      <c r="AD121" s="18">
        <v>0</v>
      </c>
      <c r="AE121" s="18">
        <v>0</v>
      </c>
      <c r="AF121" s="18">
        <v>0</v>
      </c>
      <c r="AG121" s="18">
        <v>0</v>
      </c>
      <c r="AH121" s="18">
        <v>0</v>
      </c>
      <c r="AI121" s="18">
        <v>0</v>
      </c>
      <c r="AJ121" s="18">
        <v>0</v>
      </c>
      <c r="AK121">
        <v>5.1773020899303344</v>
      </c>
      <c r="AL121">
        <v>2.4949651678277389</v>
      </c>
      <c r="AM121">
        <v>67.522846738442041</v>
      </c>
      <c r="AN121">
        <v>23.19989867004433</v>
      </c>
      <c r="AO121">
        <v>1.6049873337555414</v>
      </c>
      <c r="AP121">
        <v>1309.4070780240656</v>
      </c>
      <c r="AQ121">
        <v>6.6109686129284997</v>
      </c>
      <c r="AR121">
        <v>7.1681749082430466</v>
      </c>
      <c r="AS121">
        <v>86.220856478828452</v>
      </c>
      <c r="AT121">
        <v>29.138743003642546</v>
      </c>
      <c r="AU121">
        <v>7.3942643292838034E-2</v>
      </c>
      <c r="AV121">
        <v>12.950552446063355</v>
      </c>
      <c r="AW121">
        <v>7.0789561844022963E-2</v>
      </c>
    </row>
    <row r="122" spans="1:49" x14ac:dyDescent="0.3">
      <c r="A122" s="22">
        <v>119</v>
      </c>
      <c r="B122" s="16" t="s">
        <v>89</v>
      </c>
      <c r="C122" s="16" t="s">
        <v>45</v>
      </c>
      <c r="D122" s="16">
        <v>3</v>
      </c>
      <c r="E122" s="16" t="s">
        <v>84</v>
      </c>
      <c r="F122" s="18" t="s">
        <v>133</v>
      </c>
      <c r="G122" s="16">
        <v>2015</v>
      </c>
      <c r="H122" s="20" t="s">
        <v>48</v>
      </c>
      <c r="I122" s="16" t="s">
        <v>55</v>
      </c>
      <c r="J122" s="18">
        <v>24.524180967238689</v>
      </c>
      <c r="K122" s="18">
        <v>0</v>
      </c>
      <c r="L122" s="18">
        <v>0</v>
      </c>
      <c r="M122" s="18">
        <v>0</v>
      </c>
      <c r="N122" s="18">
        <v>0</v>
      </c>
      <c r="O122" s="18">
        <v>0</v>
      </c>
      <c r="P122" s="18">
        <v>0</v>
      </c>
      <c r="Q122" s="18">
        <v>0</v>
      </c>
      <c r="R122" s="18">
        <v>0</v>
      </c>
      <c r="S122" s="18">
        <v>0</v>
      </c>
      <c r="T122" s="18">
        <v>0</v>
      </c>
      <c r="U122" s="18">
        <v>0</v>
      </c>
      <c r="V122" s="18">
        <v>0</v>
      </c>
      <c r="W122" s="18">
        <v>0</v>
      </c>
      <c r="X122" s="18">
        <v>0</v>
      </c>
      <c r="Y122" s="18">
        <v>0</v>
      </c>
      <c r="Z122" s="18">
        <v>0</v>
      </c>
      <c r="AA122" s="18">
        <v>75.475819032761308</v>
      </c>
      <c r="AB122" s="18">
        <v>0</v>
      </c>
      <c r="AC122" s="18">
        <v>0</v>
      </c>
      <c r="AD122" s="18">
        <v>0</v>
      </c>
      <c r="AE122" s="18">
        <v>0</v>
      </c>
      <c r="AF122" s="18">
        <v>0</v>
      </c>
      <c r="AG122" s="18">
        <v>0</v>
      </c>
      <c r="AH122" s="18">
        <v>0</v>
      </c>
      <c r="AI122" s="18">
        <v>0</v>
      </c>
      <c r="AJ122" s="18">
        <v>0</v>
      </c>
      <c r="AK122">
        <v>10.820016686988062</v>
      </c>
      <c r="AL122">
        <v>4.8717309934194128</v>
      </c>
      <c r="AM122">
        <v>57.365850975388014</v>
      </c>
      <c r="AN122">
        <v>24.294257891640111</v>
      </c>
      <c r="AO122">
        <v>2.6481434525643883</v>
      </c>
      <c r="AP122">
        <v>1323.3422272873663</v>
      </c>
      <c r="AQ122">
        <v>13.670740287437022</v>
      </c>
      <c r="AR122">
        <v>13.849366867716514</v>
      </c>
      <c r="AS122">
        <v>72.479892844846447</v>
      </c>
      <c r="AT122">
        <v>13.99623003701959</v>
      </c>
      <c r="AU122">
        <v>0.17385020986854691</v>
      </c>
      <c r="AV122">
        <v>6.2205466831198191</v>
      </c>
      <c r="AW122">
        <v>0.15835581508464627</v>
      </c>
    </row>
    <row r="123" spans="1:49" x14ac:dyDescent="0.3">
      <c r="A123" s="22">
        <v>120</v>
      </c>
      <c r="B123" s="16" t="s">
        <v>88</v>
      </c>
      <c r="C123" s="16" t="s">
        <v>45</v>
      </c>
      <c r="D123" s="16">
        <v>2</v>
      </c>
      <c r="E123" s="16" t="s">
        <v>84</v>
      </c>
      <c r="F123" s="18" t="s">
        <v>133</v>
      </c>
      <c r="G123" s="16">
        <v>2015</v>
      </c>
      <c r="H123" s="20" t="s">
        <v>48</v>
      </c>
      <c r="I123" s="16" t="s">
        <v>55</v>
      </c>
      <c r="J123" s="18">
        <v>99.217352415026838</v>
      </c>
      <c r="K123" s="18">
        <v>0.20125223613595714</v>
      </c>
      <c r="L123" s="18">
        <v>0</v>
      </c>
      <c r="M123" s="18">
        <v>0</v>
      </c>
      <c r="N123" s="18">
        <v>0</v>
      </c>
      <c r="O123" s="18">
        <v>0</v>
      </c>
      <c r="P123" s="18">
        <v>0</v>
      </c>
      <c r="Q123" s="18">
        <v>0</v>
      </c>
      <c r="R123" s="18">
        <v>0</v>
      </c>
      <c r="S123" s="18">
        <v>0</v>
      </c>
      <c r="T123" s="18">
        <v>0</v>
      </c>
      <c r="U123" s="18">
        <v>0</v>
      </c>
      <c r="V123" s="18">
        <v>0</v>
      </c>
      <c r="W123" s="18">
        <v>0</v>
      </c>
      <c r="X123" s="18">
        <v>0</v>
      </c>
      <c r="Y123" s="18">
        <v>0</v>
      </c>
      <c r="Z123" s="18">
        <v>0.58139534883720934</v>
      </c>
      <c r="AA123" s="18">
        <v>0</v>
      </c>
      <c r="AB123" s="18">
        <v>0</v>
      </c>
      <c r="AC123" s="18">
        <v>0</v>
      </c>
      <c r="AD123" s="18">
        <v>0</v>
      </c>
      <c r="AE123" s="18">
        <v>0</v>
      </c>
      <c r="AF123" s="18">
        <v>0</v>
      </c>
      <c r="AG123" s="18">
        <v>0</v>
      </c>
      <c r="AH123" s="18">
        <v>0</v>
      </c>
      <c r="AI123" s="18">
        <v>0</v>
      </c>
      <c r="AJ123" s="18">
        <v>0</v>
      </c>
      <c r="AK123">
        <v>5.240344610543092</v>
      </c>
      <c r="AL123">
        <v>2.5005658429453659</v>
      </c>
      <c r="AM123">
        <v>67.198763249807584</v>
      </c>
      <c r="AN123">
        <v>23.410073881705436</v>
      </c>
      <c r="AO123">
        <v>1.6502524149985103</v>
      </c>
      <c r="AP123">
        <v>1305.2531704366681</v>
      </c>
      <c r="AQ123">
        <v>6.7127637666620634</v>
      </c>
      <c r="AR123">
        <v>7.2071295548076248</v>
      </c>
      <c r="AS123">
        <v>86.080106678530285</v>
      </c>
      <c r="AT123">
        <v>28.969086362879416</v>
      </c>
      <c r="AU123">
        <v>7.5185007929839051E-2</v>
      </c>
      <c r="AV123">
        <v>12.875149494613074</v>
      </c>
      <c r="AW123">
        <v>7.1958008809174412E-2</v>
      </c>
    </row>
    <row r="124" spans="1:49" x14ac:dyDescent="0.3">
      <c r="A124" s="22">
        <v>121</v>
      </c>
      <c r="B124" s="16" t="s">
        <v>87</v>
      </c>
      <c r="C124" s="16" t="s">
        <v>45</v>
      </c>
      <c r="D124" s="16">
        <v>2</v>
      </c>
      <c r="E124" s="16" t="s">
        <v>84</v>
      </c>
      <c r="F124" s="18" t="s">
        <v>133</v>
      </c>
      <c r="G124" s="16">
        <v>2015</v>
      </c>
      <c r="H124" s="20" t="s">
        <v>48</v>
      </c>
      <c r="I124" s="16" t="s">
        <v>55</v>
      </c>
      <c r="J124" s="18">
        <v>83.501892982989645</v>
      </c>
      <c r="K124" s="18">
        <v>3.1788722452703326</v>
      </c>
      <c r="L124" s="18">
        <v>0</v>
      </c>
      <c r="M124" s="18">
        <v>0</v>
      </c>
      <c r="N124" s="18">
        <v>0</v>
      </c>
      <c r="O124" s="18">
        <v>0</v>
      </c>
      <c r="P124" s="18">
        <v>1.9027478245342873</v>
      </c>
      <c r="Q124" s="18">
        <v>9.1339567947905991</v>
      </c>
      <c r="R124" s="18">
        <v>0</v>
      </c>
      <c r="S124" s="18">
        <v>0</v>
      </c>
      <c r="T124" s="18">
        <v>2.2825301524151222</v>
      </c>
      <c r="U124" s="18">
        <v>0</v>
      </c>
      <c r="V124" s="18">
        <v>0</v>
      </c>
      <c r="W124" s="18">
        <v>0</v>
      </c>
      <c r="X124" s="18">
        <v>0</v>
      </c>
      <c r="Y124" s="18">
        <v>0</v>
      </c>
      <c r="Z124" s="18">
        <v>0</v>
      </c>
      <c r="AA124" s="18">
        <v>0</v>
      </c>
      <c r="AB124" s="18">
        <v>0</v>
      </c>
      <c r="AC124" s="18">
        <v>0</v>
      </c>
      <c r="AD124" s="18">
        <v>0</v>
      </c>
      <c r="AE124" s="18">
        <v>0</v>
      </c>
      <c r="AF124" s="18">
        <v>0</v>
      </c>
      <c r="AG124" s="18">
        <v>0</v>
      </c>
      <c r="AH124" s="18">
        <v>0</v>
      </c>
      <c r="AI124" s="18">
        <v>0</v>
      </c>
      <c r="AJ124" s="18">
        <v>0</v>
      </c>
      <c r="AK124">
        <v>11.598491436604457</v>
      </c>
      <c r="AL124">
        <v>4.6156655534429492</v>
      </c>
      <c r="AM124">
        <v>61.728750923005698</v>
      </c>
      <c r="AN124">
        <v>21.35239775971694</v>
      </c>
      <c r="AO124">
        <v>1.9472391664217032</v>
      </c>
      <c r="AP124">
        <v>1399.6728303732052</v>
      </c>
      <c r="AQ124">
        <v>13.855150476009337</v>
      </c>
      <c r="AR124">
        <v>12.40585187855825</v>
      </c>
      <c r="AS124">
        <v>73.73899764543242</v>
      </c>
      <c r="AT124">
        <v>15.886602161829812</v>
      </c>
      <c r="AU124">
        <v>0.17482241992017161</v>
      </c>
      <c r="AV124">
        <v>7.0607120719243621</v>
      </c>
      <c r="AW124">
        <v>0.16083550615699649</v>
      </c>
    </row>
    <row r="125" spans="1:49" x14ac:dyDescent="0.3">
      <c r="A125" s="22">
        <v>122</v>
      </c>
      <c r="B125" s="16" t="s">
        <v>87</v>
      </c>
      <c r="C125" s="16" t="s">
        <v>45</v>
      </c>
      <c r="D125" s="16">
        <v>2</v>
      </c>
      <c r="E125" s="16" t="s">
        <v>84</v>
      </c>
      <c r="F125" s="18" t="s">
        <v>133</v>
      </c>
      <c r="G125" s="16">
        <v>2015</v>
      </c>
      <c r="H125" s="20" t="s">
        <v>48</v>
      </c>
      <c r="I125" s="16" t="s">
        <v>55</v>
      </c>
      <c r="J125" s="18">
        <v>100</v>
      </c>
      <c r="K125" s="18">
        <v>0</v>
      </c>
      <c r="L125" s="18">
        <v>0</v>
      </c>
      <c r="M125" s="18">
        <v>0</v>
      </c>
      <c r="N125" s="18">
        <v>0</v>
      </c>
      <c r="O125" s="18">
        <v>0</v>
      </c>
      <c r="P125" s="18">
        <v>0</v>
      </c>
      <c r="Q125" s="18">
        <v>0</v>
      </c>
      <c r="R125" s="18">
        <v>0</v>
      </c>
      <c r="S125" s="18">
        <v>0</v>
      </c>
      <c r="T125" s="18">
        <v>0</v>
      </c>
      <c r="U125" s="18">
        <v>0</v>
      </c>
      <c r="V125" s="18">
        <v>0</v>
      </c>
      <c r="W125" s="18">
        <v>0</v>
      </c>
      <c r="X125" s="18">
        <v>0</v>
      </c>
      <c r="Y125" s="18">
        <v>0</v>
      </c>
      <c r="Z125" s="18">
        <v>0</v>
      </c>
      <c r="AA125" s="18">
        <v>0</v>
      </c>
      <c r="AB125" s="18">
        <v>0</v>
      </c>
      <c r="AC125" s="18">
        <v>0</v>
      </c>
      <c r="AD125" s="18">
        <v>0</v>
      </c>
      <c r="AE125" s="18">
        <v>0</v>
      </c>
      <c r="AF125" s="18">
        <v>0</v>
      </c>
      <c r="AG125" s="18">
        <v>0</v>
      </c>
      <c r="AH125" s="18">
        <v>0</v>
      </c>
      <c r="AI125" s="18">
        <v>0</v>
      </c>
      <c r="AJ125" s="18">
        <v>0</v>
      </c>
      <c r="AK125">
        <v>5.1773020899303344</v>
      </c>
      <c r="AL125">
        <v>2.4949651678277389</v>
      </c>
      <c r="AM125">
        <v>67.522846738442041</v>
      </c>
      <c r="AN125">
        <v>23.19989867004433</v>
      </c>
      <c r="AO125">
        <v>1.6049873337555414</v>
      </c>
      <c r="AP125">
        <v>1309.4070780240656</v>
      </c>
      <c r="AQ125">
        <v>6.6109686129284997</v>
      </c>
      <c r="AR125">
        <v>7.1681749082430466</v>
      </c>
      <c r="AS125">
        <v>86.220856478828452</v>
      </c>
      <c r="AT125">
        <v>29.138743003642546</v>
      </c>
      <c r="AU125">
        <v>7.3942643292838034E-2</v>
      </c>
      <c r="AV125">
        <v>12.950552446063355</v>
      </c>
      <c r="AW125">
        <v>7.0789561844022963E-2</v>
      </c>
    </row>
    <row r="126" spans="1:49" x14ac:dyDescent="0.3">
      <c r="A126" s="22">
        <v>123</v>
      </c>
      <c r="B126" s="16" t="s">
        <v>87</v>
      </c>
      <c r="C126" s="16" t="s">
        <v>45</v>
      </c>
      <c r="D126" s="16">
        <v>2</v>
      </c>
      <c r="E126" s="16" t="s">
        <v>84</v>
      </c>
      <c r="F126" s="18" t="s">
        <v>133</v>
      </c>
      <c r="G126" s="16">
        <v>2015</v>
      </c>
      <c r="H126" s="20" t="s">
        <v>48</v>
      </c>
      <c r="I126" s="16" t="s">
        <v>55</v>
      </c>
      <c r="J126" s="18">
        <v>42.658588738417684</v>
      </c>
      <c r="K126" s="18">
        <v>0</v>
      </c>
      <c r="L126" s="18">
        <v>1.2829650748396295</v>
      </c>
      <c r="M126" s="18">
        <v>0</v>
      </c>
      <c r="N126" s="18">
        <v>0</v>
      </c>
      <c r="O126" s="18">
        <v>0</v>
      </c>
      <c r="P126" s="18">
        <v>0</v>
      </c>
      <c r="Q126" s="18">
        <v>0</v>
      </c>
      <c r="R126" s="18">
        <v>0</v>
      </c>
      <c r="S126" s="18">
        <v>0</v>
      </c>
      <c r="T126" s="18">
        <v>0</v>
      </c>
      <c r="U126" s="18">
        <v>0</v>
      </c>
      <c r="V126" s="18">
        <v>0</v>
      </c>
      <c r="W126" s="18">
        <v>0</v>
      </c>
      <c r="X126" s="18">
        <v>0</v>
      </c>
      <c r="Y126" s="18">
        <v>0</v>
      </c>
      <c r="Z126" s="18">
        <v>56.058446186742692</v>
      </c>
      <c r="AA126" s="18">
        <v>0</v>
      </c>
      <c r="AB126" s="18">
        <v>0</v>
      </c>
      <c r="AC126" s="18">
        <v>0</v>
      </c>
      <c r="AD126" s="18">
        <v>0</v>
      </c>
      <c r="AE126" s="18">
        <v>0</v>
      </c>
      <c r="AF126" s="18">
        <v>0</v>
      </c>
      <c r="AG126" s="18">
        <v>0</v>
      </c>
      <c r="AH126" s="18">
        <v>0</v>
      </c>
      <c r="AI126" s="18">
        <v>0</v>
      </c>
      <c r="AJ126" s="18">
        <v>0</v>
      </c>
      <c r="AK126">
        <v>11.542817171767375</v>
      </c>
      <c r="AL126">
        <v>2.893540023481755</v>
      </c>
      <c r="AM126">
        <v>35.957757720449933</v>
      </c>
      <c r="AN126">
        <v>43.644186995026033</v>
      </c>
      <c r="AO126">
        <v>5.961698089274905</v>
      </c>
      <c r="AP126">
        <v>903.06458788125701</v>
      </c>
      <c r="AQ126">
        <v>21.371218150049675</v>
      </c>
      <c r="AR126">
        <v>12.053952413168574</v>
      </c>
      <c r="AS126">
        <v>66.574829436781741</v>
      </c>
      <c r="AT126">
        <v>16.416076676575759</v>
      </c>
      <c r="AU126">
        <v>0.29710248671346595</v>
      </c>
      <c r="AV126">
        <v>7.2960340784781135</v>
      </c>
      <c r="AW126">
        <v>0.27179892206435319</v>
      </c>
    </row>
    <row r="127" spans="1:49" x14ac:dyDescent="0.3">
      <c r="A127" s="22">
        <v>124</v>
      </c>
      <c r="B127" s="16" t="s">
        <v>90</v>
      </c>
      <c r="C127" s="16" t="s">
        <v>59</v>
      </c>
      <c r="D127" s="16">
        <v>15</v>
      </c>
      <c r="E127" s="16" t="str">
        <f>IF(AND( OR(D127 &gt;= 4, D127="Adult"),D127&lt;&gt;"Subadult"),"Adult","Subadult")</f>
        <v>Adult</v>
      </c>
      <c r="F127" s="18" t="s">
        <v>91</v>
      </c>
      <c r="G127" s="16">
        <v>2015</v>
      </c>
      <c r="H127" s="20" t="s">
        <v>48</v>
      </c>
      <c r="I127" s="16" t="s">
        <v>49</v>
      </c>
      <c r="J127" s="18">
        <v>99.800000000000011</v>
      </c>
      <c r="K127" s="18">
        <v>0.2</v>
      </c>
      <c r="L127" s="18">
        <v>0</v>
      </c>
      <c r="M127" s="18">
        <v>0</v>
      </c>
      <c r="N127" s="18">
        <v>0</v>
      </c>
      <c r="O127" s="18">
        <v>0</v>
      </c>
      <c r="P127" s="18">
        <v>0</v>
      </c>
      <c r="Q127" s="18">
        <v>0</v>
      </c>
      <c r="R127" s="18">
        <v>0</v>
      </c>
      <c r="S127" s="18">
        <v>0</v>
      </c>
      <c r="T127" s="18">
        <v>0</v>
      </c>
      <c r="U127" s="18">
        <v>0</v>
      </c>
      <c r="V127" s="18">
        <v>0</v>
      </c>
      <c r="W127" s="18">
        <v>0</v>
      </c>
      <c r="X127" s="18">
        <v>0</v>
      </c>
      <c r="Y127" s="18">
        <v>0</v>
      </c>
      <c r="Z127" s="18">
        <v>0</v>
      </c>
      <c r="AA127" s="18">
        <v>0</v>
      </c>
      <c r="AB127" s="18">
        <v>0</v>
      </c>
      <c r="AC127" s="18">
        <v>0</v>
      </c>
      <c r="AD127" s="18">
        <v>0</v>
      </c>
      <c r="AE127" s="18">
        <v>0</v>
      </c>
      <c r="AF127" s="18">
        <v>0</v>
      </c>
      <c r="AG127" s="18">
        <v>0</v>
      </c>
      <c r="AH127" s="18">
        <v>0</v>
      </c>
      <c r="AI127" s="18">
        <v>0</v>
      </c>
      <c r="AJ127" s="18">
        <v>0</v>
      </c>
      <c r="AK127">
        <v>5.1742874857504741</v>
      </c>
      <c r="AL127">
        <v>2.4970352374920837</v>
      </c>
      <c r="AM127">
        <v>67.523701044965179</v>
      </c>
      <c r="AN127">
        <v>23.199898872704242</v>
      </c>
      <c r="AO127">
        <v>1.6050773590880305</v>
      </c>
      <c r="AP127">
        <v>1309.4488338680176</v>
      </c>
      <c r="AQ127">
        <v>6.606908534653587</v>
      </c>
      <c r="AR127">
        <v>7.1738935653533495</v>
      </c>
      <c r="AS127">
        <v>86.219197899993077</v>
      </c>
      <c r="AT127">
        <v>29.113721520297979</v>
      </c>
      <c r="AU127">
        <v>7.3896502100147449E-2</v>
      </c>
      <c r="AV127">
        <v>12.939431786799101</v>
      </c>
      <c r="AW127">
        <v>7.0743011404704223E-2</v>
      </c>
    </row>
    <row r="128" spans="1:49" x14ac:dyDescent="0.3">
      <c r="A128" s="22">
        <v>125</v>
      </c>
      <c r="B128" s="16" t="s">
        <v>90</v>
      </c>
      <c r="C128" s="16" t="s">
        <v>59</v>
      </c>
      <c r="D128" s="16">
        <v>15</v>
      </c>
      <c r="E128" s="16" t="str">
        <f>IF(AND( OR(D128 &gt;= 4, D128="Adult"),D128&lt;&gt;"Subadult"),"Adult","Subadult")</f>
        <v>Adult</v>
      </c>
      <c r="F128" s="18" t="s">
        <v>91</v>
      </c>
      <c r="G128" s="16">
        <v>2015</v>
      </c>
      <c r="H128" s="20" t="s">
        <v>48</v>
      </c>
      <c r="I128" s="16" t="s">
        <v>49</v>
      </c>
      <c r="J128" s="18">
        <v>93.764953237149271</v>
      </c>
      <c r="K128" s="18">
        <v>1.7617632132240995</v>
      </c>
      <c r="L128" s="18">
        <v>0</v>
      </c>
      <c r="M128" s="18">
        <v>0</v>
      </c>
      <c r="N128" s="18">
        <v>0</v>
      </c>
      <c r="O128" s="18">
        <v>0</v>
      </c>
      <c r="P128" s="18">
        <v>0</v>
      </c>
      <c r="Q128" s="18">
        <v>0</v>
      </c>
      <c r="R128" s="18">
        <v>0</v>
      </c>
      <c r="S128" s="18">
        <v>4.3862828971217285</v>
      </c>
      <c r="T128" s="18">
        <v>0</v>
      </c>
      <c r="U128" s="18">
        <v>0</v>
      </c>
      <c r="V128" s="18">
        <v>0</v>
      </c>
      <c r="W128" s="18">
        <v>0</v>
      </c>
      <c r="X128" s="18">
        <v>0</v>
      </c>
      <c r="Y128" s="18">
        <v>0</v>
      </c>
      <c r="Z128" s="18">
        <v>0</v>
      </c>
      <c r="AA128" s="18">
        <v>0</v>
      </c>
      <c r="AB128" s="18">
        <v>0</v>
      </c>
      <c r="AC128" s="18">
        <v>0</v>
      </c>
      <c r="AD128" s="18">
        <v>0</v>
      </c>
      <c r="AE128" s="18">
        <v>0</v>
      </c>
      <c r="AF128" s="18">
        <v>0</v>
      </c>
      <c r="AG128" s="18">
        <v>0</v>
      </c>
      <c r="AH128" s="18">
        <v>0</v>
      </c>
      <c r="AI128" s="18">
        <v>0</v>
      </c>
      <c r="AJ128" s="18">
        <v>8.7000652504893777E-2</v>
      </c>
      <c r="AK128">
        <v>7.5684664633559784</v>
      </c>
      <c r="AL128">
        <v>3.2086692173940508</v>
      </c>
      <c r="AM128">
        <v>65.264324430382871</v>
      </c>
      <c r="AN128">
        <v>23.328854455135453</v>
      </c>
      <c r="AO128">
        <v>1.709436031861119</v>
      </c>
      <c r="AP128">
        <v>1338.4743997016774</v>
      </c>
      <c r="AQ128">
        <v>9.4544026613819856</v>
      </c>
      <c r="AR128">
        <v>9.0184867178086012</v>
      </c>
      <c r="AS128">
        <v>81.527110620809424</v>
      </c>
      <c r="AT128">
        <v>22.69875327095594</v>
      </c>
      <c r="AU128">
        <v>0.11053213917136366</v>
      </c>
      <c r="AV128">
        <v>10.088334787091529</v>
      </c>
      <c r="AW128">
        <v>0.10441592898244263</v>
      </c>
    </row>
    <row r="129" spans="1:49" x14ac:dyDescent="0.3">
      <c r="A129" s="22">
        <v>126</v>
      </c>
      <c r="B129" s="23" t="s">
        <v>44</v>
      </c>
      <c r="C129" s="16" t="s">
        <v>45</v>
      </c>
      <c r="D129" s="16" t="s">
        <v>46</v>
      </c>
      <c r="E129" s="16" t="s">
        <v>46</v>
      </c>
      <c r="F129" s="18" t="s">
        <v>47</v>
      </c>
      <c r="G129" s="16">
        <v>2015</v>
      </c>
      <c r="H129" s="20" t="s">
        <v>92</v>
      </c>
      <c r="I129" s="16" t="s">
        <v>49</v>
      </c>
      <c r="J129" s="18">
        <v>0</v>
      </c>
      <c r="K129" s="18">
        <v>0</v>
      </c>
      <c r="L129" s="18">
        <v>0</v>
      </c>
      <c r="M129" s="18">
        <v>0</v>
      </c>
      <c r="N129" s="18">
        <v>0</v>
      </c>
      <c r="O129" s="18">
        <v>0</v>
      </c>
      <c r="P129" s="18">
        <v>0</v>
      </c>
      <c r="Q129" s="18">
        <v>0</v>
      </c>
      <c r="R129" s="18">
        <v>0</v>
      </c>
      <c r="S129" s="18">
        <v>0</v>
      </c>
      <c r="T129" s="18">
        <v>0</v>
      </c>
      <c r="U129" s="18">
        <v>0</v>
      </c>
      <c r="V129" s="18">
        <v>0</v>
      </c>
      <c r="W129" s="18">
        <v>0</v>
      </c>
      <c r="X129" s="18">
        <v>0</v>
      </c>
      <c r="Y129" s="18">
        <v>0</v>
      </c>
      <c r="Z129" s="18">
        <v>0</v>
      </c>
      <c r="AA129" s="18">
        <v>100</v>
      </c>
      <c r="AB129" s="18">
        <v>0</v>
      </c>
      <c r="AC129" s="18">
        <v>0</v>
      </c>
      <c r="AD129" s="18">
        <v>0</v>
      </c>
      <c r="AE129" s="18">
        <v>0</v>
      </c>
      <c r="AF129" s="18">
        <v>0</v>
      </c>
      <c r="AG129" s="18">
        <v>0</v>
      </c>
      <c r="AH129" s="18">
        <v>0</v>
      </c>
      <c r="AI129" s="18">
        <v>0</v>
      </c>
      <c r="AJ129" s="18">
        <v>0</v>
      </c>
      <c r="AK129">
        <v>12.653490714804255</v>
      </c>
      <c r="AL129">
        <v>5.6440079421234461</v>
      </c>
      <c r="AM129">
        <v>54.065562149525888</v>
      </c>
      <c r="AN129">
        <v>24.649845468396741</v>
      </c>
      <c r="AO129">
        <v>2.9870937251496521</v>
      </c>
      <c r="AP129">
        <v>1327.8701426742841</v>
      </c>
      <c r="AQ129">
        <v>15.932760136125951</v>
      </c>
      <c r="AR129">
        <v>15.990086075364546</v>
      </c>
      <c r="AS129">
        <v>68.077153788509492</v>
      </c>
      <c r="AT129">
        <v>11.821218812677364</v>
      </c>
      <c r="AU129">
        <v>0.21191729726712444</v>
      </c>
      <c r="AV129">
        <v>5.2538750278566066</v>
      </c>
      <c r="AW129">
        <v>0.18952400675846012</v>
      </c>
    </row>
    <row r="130" spans="1:49" x14ac:dyDescent="0.3">
      <c r="A130" s="22">
        <v>127</v>
      </c>
      <c r="B130" s="19" t="s">
        <v>54</v>
      </c>
      <c r="C130" s="16" t="s">
        <v>45</v>
      </c>
      <c r="D130" s="16">
        <v>6</v>
      </c>
      <c r="E130" s="16" t="str">
        <f>IF(AND( OR(D130 &gt;= 4, D130="Adult"),D130&lt;&gt;"Subadult"),"Adult","Subadult")</f>
        <v>Adult</v>
      </c>
      <c r="F130" s="18" t="s">
        <v>47</v>
      </c>
      <c r="G130" s="16">
        <v>2015</v>
      </c>
      <c r="H130" s="20" t="s">
        <v>92</v>
      </c>
      <c r="I130" s="16" t="s">
        <v>55</v>
      </c>
      <c r="J130" s="18">
        <v>0</v>
      </c>
      <c r="K130" s="18">
        <v>0</v>
      </c>
      <c r="L130" s="18">
        <v>0</v>
      </c>
      <c r="M130" s="18">
        <v>0</v>
      </c>
      <c r="N130" s="18">
        <v>0</v>
      </c>
      <c r="O130" s="18">
        <v>0</v>
      </c>
      <c r="P130" s="18">
        <v>12.222222222222221</v>
      </c>
      <c r="Q130" s="18">
        <v>8.1481481481481488</v>
      </c>
      <c r="R130" s="18">
        <v>0</v>
      </c>
      <c r="S130" s="18">
        <v>0</v>
      </c>
      <c r="T130" s="18">
        <v>0</v>
      </c>
      <c r="U130" s="18">
        <v>0</v>
      </c>
      <c r="V130" s="18">
        <v>0</v>
      </c>
      <c r="W130" s="18">
        <v>9.2592592592592595</v>
      </c>
      <c r="X130" s="18">
        <v>0</v>
      </c>
      <c r="Y130" s="18">
        <v>0</v>
      </c>
      <c r="Z130" s="18">
        <v>0</v>
      </c>
      <c r="AA130" s="18">
        <v>0</v>
      </c>
      <c r="AB130" s="18">
        <v>70.370370370370367</v>
      </c>
      <c r="AC130" s="18">
        <v>0</v>
      </c>
      <c r="AD130" s="18">
        <v>0</v>
      </c>
      <c r="AE130" s="18">
        <v>0</v>
      </c>
      <c r="AF130" s="18">
        <v>0</v>
      </c>
      <c r="AG130" s="18">
        <v>0</v>
      </c>
      <c r="AH130" s="18">
        <v>0</v>
      </c>
      <c r="AI130" s="18">
        <v>0</v>
      </c>
      <c r="AJ130" s="18">
        <v>0</v>
      </c>
      <c r="AK130">
        <v>30.76166666666667</v>
      </c>
      <c r="AL130">
        <v>6.815555555555556</v>
      </c>
      <c r="AM130">
        <v>11.486049382716049</v>
      </c>
      <c r="AN130">
        <v>40.252962962962954</v>
      </c>
      <c r="AO130">
        <v>14.660802469135803</v>
      </c>
      <c r="AP130">
        <v>962.78301234567903</v>
      </c>
      <c r="AQ130">
        <v>53.421701470777407</v>
      </c>
      <c r="AR130">
        <v>26.631255091977192</v>
      </c>
      <c r="AS130">
        <v>19.947043437245398</v>
      </c>
      <c r="AT130">
        <v>6.198719342100496</v>
      </c>
      <c r="AU130">
        <v>1.6808179812874808</v>
      </c>
      <c r="AV130">
        <v>2.7549863742668865</v>
      </c>
      <c r="AW130">
        <v>1.1469225617432408</v>
      </c>
    </row>
    <row r="131" spans="1:49" x14ac:dyDescent="0.3">
      <c r="A131" s="22">
        <v>128</v>
      </c>
      <c r="B131" s="19" t="s">
        <v>52</v>
      </c>
      <c r="C131" s="16" t="s">
        <v>45</v>
      </c>
      <c r="D131" s="16">
        <v>4</v>
      </c>
      <c r="E131" s="16" t="str">
        <f>IF(AND( OR(D131 &gt;= 4, D131="Adult"),D131&lt;&gt;"Subadult"),"Adult","Subadult")</f>
        <v>Adult</v>
      </c>
      <c r="F131" s="18" t="s">
        <v>47</v>
      </c>
      <c r="G131" s="16">
        <v>2015</v>
      </c>
      <c r="H131" s="20" t="s">
        <v>92</v>
      </c>
      <c r="I131" s="16" t="s">
        <v>53</v>
      </c>
      <c r="J131" s="18">
        <v>0</v>
      </c>
      <c r="K131" s="18">
        <v>0</v>
      </c>
      <c r="L131" s="18">
        <v>0</v>
      </c>
      <c r="M131" s="18">
        <v>0</v>
      </c>
      <c r="N131" s="18">
        <v>0</v>
      </c>
      <c r="O131" s="18">
        <v>0</v>
      </c>
      <c r="P131" s="18">
        <v>0</v>
      </c>
      <c r="Q131" s="18">
        <v>0</v>
      </c>
      <c r="R131" s="18">
        <v>0</v>
      </c>
      <c r="S131" s="18">
        <v>0</v>
      </c>
      <c r="T131" s="18">
        <v>0</v>
      </c>
      <c r="U131" s="18">
        <v>0</v>
      </c>
      <c r="V131" s="18">
        <v>0</v>
      </c>
      <c r="W131" s="18">
        <v>0</v>
      </c>
      <c r="X131" s="18">
        <v>0</v>
      </c>
      <c r="Y131" s="18">
        <v>0</v>
      </c>
      <c r="Z131" s="18">
        <v>0</v>
      </c>
      <c r="AA131" s="18">
        <v>100</v>
      </c>
      <c r="AB131" s="18">
        <v>0</v>
      </c>
      <c r="AC131" s="18">
        <v>0</v>
      </c>
      <c r="AD131" s="18">
        <v>0</v>
      </c>
      <c r="AE131" s="18">
        <v>0</v>
      </c>
      <c r="AF131" s="18">
        <v>0</v>
      </c>
      <c r="AG131" s="18">
        <v>0</v>
      </c>
      <c r="AH131" s="18">
        <v>0</v>
      </c>
      <c r="AI131" s="18">
        <v>0</v>
      </c>
      <c r="AJ131" s="18">
        <v>0</v>
      </c>
      <c r="AK131">
        <v>12.653490714804255</v>
      </c>
      <c r="AL131">
        <v>5.6440079421234461</v>
      </c>
      <c r="AM131">
        <v>54.065562149525888</v>
      </c>
      <c r="AN131">
        <v>24.649845468396741</v>
      </c>
      <c r="AO131">
        <v>2.9870937251496521</v>
      </c>
      <c r="AP131">
        <v>1327.8701426742841</v>
      </c>
      <c r="AQ131">
        <v>15.932760136125951</v>
      </c>
      <c r="AR131">
        <v>15.990086075364546</v>
      </c>
      <c r="AS131">
        <v>68.077153788509492</v>
      </c>
      <c r="AT131">
        <v>11.821218812677364</v>
      </c>
      <c r="AU131">
        <v>0.21191729726712444</v>
      </c>
      <c r="AV131">
        <v>5.2538750278566066</v>
      </c>
      <c r="AW131">
        <v>0.18952400675846012</v>
      </c>
    </row>
    <row r="132" spans="1:49" x14ac:dyDescent="0.3">
      <c r="A132" s="22">
        <v>129</v>
      </c>
      <c r="B132" s="19" t="s">
        <v>52</v>
      </c>
      <c r="C132" s="16" t="s">
        <v>45</v>
      </c>
      <c r="D132" s="16">
        <v>4</v>
      </c>
      <c r="E132" s="16" t="str">
        <f>IF(AND( OR(D132 &gt;= 4, D132="Adult"),D132&lt;&gt;"Subadult"),"Adult","Subadult")</f>
        <v>Adult</v>
      </c>
      <c r="F132" s="18" t="s">
        <v>47</v>
      </c>
      <c r="G132" s="16">
        <v>2015</v>
      </c>
      <c r="H132" s="20" t="s">
        <v>92</v>
      </c>
      <c r="I132" s="16" t="s">
        <v>53</v>
      </c>
      <c r="J132" s="18">
        <v>27.159209157127997</v>
      </c>
      <c r="K132" s="18">
        <v>0</v>
      </c>
      <c r="L132" s="18">
        <v>0</v>
      </c>
      <c r="M132" s="18">
        <v>0</v>
      </c>
      <c r="N132" s="18">
        <v>0</v>
      </c>
      <c r="O132" s="18">
        <v>0</v>
      </c>
      <c r="P132" s="18">
        <v>0</v>
      </c>
      <c r="Q132" s="18">
        <v>0</v>
      </c>
      <c r="R132" s="18">
        <v>0</v>
      </c>
      <c r="S132" s="18">
        <v>0</v>
      </c>
      <c r="T132" s="18">
        <v>0</v>
      </c>
      <c r="U132" s="18">
        <v>0</v>
      </c>
      <c r="V132" s="18">
        <v>0</v>
      </c>
      <c r="W132" s="18">
        <v>72.840790842872011</v>
      </c>
      <c r="X132" s="18">
        <v>0</v>
      </c>
      <c r="Y132" s="18">
        <v>0</v>
      </c>
      <c r="Z132" s="18">
        <v>0</v>
      </c>
      <c r="AA132" s="18">
        <v>0</v>
      </c>
      <c r="AB132" s="18">
        <v>0</v>
      </c>
      <c r="AC132" s="18">
        <v>0</v>
      </c>
      <c r="AD132" s="18">
        <v>0</v>
      </c>
      <c r="AE132" s="18">
        <v>0</v>
      </c>
      <c r="AF132" s="18">
        <v>0</v>
      </c>
      <c r="AG132" s="18">
        <v>0</v>
      </c>
      <c r="AH132" s="18">
        <v>0</v>
      </c>
      <c r="AI132" s="18">
        <v>0</v>
      </c>
      <c r="AJ132" s="18">
        <v>0</v>
      </c>
      <c r="AK132">
        <v>53.450859360532597</v>
      </c>
      <c r="AL132">
        <v>16.047019676173822</v>
      </c>
      <c r="AM132">
        <v>19.139919873812044</v>
      </c>
      <c r="AN132">
        <v>14.896122323497995</v>
      </c>
      <c r="AO132">
        <v>5.0612920854424521</v>
      </c>
      <c r="AP132">
        <v>1817.406709015901</v>
      </c>
      <c r="AQ132">
        <v>49.174373797267954</v>
      </c>
      <c r="AR132">
        <v>33.217049173574793</v>
      </c>
      <c r="AS132">
        <v>17.608577029157289</v>
      </c>
      <c r="AT132">
        <v>4.5236299761086141</v>
      </c>
      <c r="AU132">
        <v>1.5190539457005452</v>
      </c>
      <c r="AV132">
        <v>2.010502211603828</v>
      </c>
      <c r="AW132">
        <v>0.96751142034379178</v>
      </c>
    </row>
    <row r="133" spans="1:49" x14ac:dyDescent="0.3">
      <c r="A133" s="22">
        <v>130</v>
      </c>
      <c r="B133" s="19" t="s">
        <v>54</v>
      </c>
      <c r="C133" s="16" t="s">
        <v>45</v>
      </c>
      <c r="D133" s="16">
        <v>6</v>
      </c>
      <c r="E133" s="16" t="str">
        <f>IF(AND( OR(D133 &gt;= 4, D133="Adult"),D133&lt;&gt;"Subadult"),"Adult","Subadult")</f>
        <v>Adult</v>
      </c>
      <c r="F133" s="18" t="s">
        <v>47</v>
      </c>
      <c r="G133" s="16">
        <v>2015</v>
      </c>
      <c r="H133" s="20" t="s">
        <v>92</v>
      </c>
      <c r="I133" s="16" t="s">
        <v>55</v>
      </c>
      <c r="J133" s="18">
        <v>0.50097411633732247</v>
      </c>
      <c r="K133" s="18">
        <v>0</v>
      </c>
      <c r="L133" s="18">
        <v>0</v>
      </c>
      <c r="M133" s="18">
        <v>0</v>
      </c>
      <c r="N133" s="18">
        <v>0</v>
      </c>
      <c r="O133" s="18">
        <v>0</v>
      </c>
      <c r="P133" s="18">
        <v>0</v>
      </c>
      <c r="Q133" s="18">
        <v>84.701734854810269</v>
      </c>
      <c r="R133" s="18">
        <v>0</v>
      </c>
      <c r="S133" s="18">
        <v>14.287039614064382</v>
      </c>
      <c r="T133" s="18">
        <v>0</v>
      </c>
      <c r="U133" s="18">
        <v>0</v>
      </c>
      <c r="V133" s="18">
        <v>0</v>
      </c>
      <c r="W133" s="18">
        <v>0</v>
      </c>
      <c r="X133" s="18">
        <v>0</v>
      </c>
      <c r="Y133" s="18">
        <v>0</v>
      </c>
      <c r="Z133" s="18">
        <v>0.24120975971797004</v>
      </c>
      <c r="AA133" s="18">
        <v>0</v>
      </c>
      <c r="AB133" s="18">
        <v>0</v>
      </c>
      <c r="AC133" s="18">
        <v>0.26904165507004352</v>
      </c>
      <c r="AD133" s="18">
        <v>0</v>
      </c>
      <c r="AE133" s="18">
        <v>0</v>
      </c>
      <c r="AF133" s="18">
        <v>0</v>
      </c>
      <c r="AG133" s="18">
        <v>0</v>
      </c>
      <c r="AH133" s="18">
        <v>0</v>
      </c>
      <c r="AI133" s="18">
        <v>0</v>
      </c>
      <c r="AJ133" s="18">
        <v>0</v>
      </c>
      <c r="AK133">
        <v>50.497574662601721</v>
      </c>
      <c r="AL133">
        <v>19.092848523070202</v>
      </c>
      <c r="AM133">
        <v>26.009847752402937</v>
      </c>
      <c r="AN133">
        <v>12.050225460846841</v>
      </c>
      <c r="AO133">
        <v>4.0271174799167637</v>
      </c>
      <c r="AP133">
        <v>1997.4770642167789</v>
      </c>
      <c r="AQ133">
        <v>42.269293774833038</v>
      </c>
      <c r="AR133">
        <v>35.959009207424344</v>
      </c>
      <c r="AS133">
        <v>21.771697017742607</v>
      </c>
      <c r="AT133">
        <v>4.0071245693150228</v>
      </c>
      <c r="AU133">
        <v>1.1196132123493983</v>
      </c>
      <c r="AV133">
        <v>1.7809442530288988</v>
      </c>
      <c r="AW133">
        <v>0.73218043808385436</v>
      </c>
    </row>
    <row r="134" spans="1:49" x14ac:dyDescent="0.3">
      <c r="A134" s="22">
        <v>131</v>
      </c>
      <c r="B134" s="19" t="s">
        <v>56</v>
      </c>
      <c r="C134" s="16" t="s">
        <v>45</v>
      </c>
      <c r="D134" s="16" t="s">
        <v>46</v>
      </c>
      <c r="E134" s="16" t="s">
        <v>46</v>
      </c>
      <c r="F134" s="18" t="s">
        <v>47</v>
      </c>
      <c r="G134" s="16">
        <v>2015</v>
      </c>
      <c r="H134" s="20" t="s">
        <v>92</v>
      </c>
      <c r="I134" s="16" t="s">
        <v>55</v>
      </c>
      <c r="J134" s="18">
        <v>0</v>
      </c>
      <c r="K134" s="18">
        <v>19.277108433734941</v>
      </c>
      <c r="L134" s="18">
        <v>0</v>
      </c>
      <c r="M134" s="18">
        <v>0</v>
      </c>
      <c r="N134" s="18">
        <v>0</v>
      </c>
      <c r="O134" s="18">
        <v>0</v>
      </c>
      <c r="P134" s="18">
        <v>19.634091923248551</v>
      </c>
      <c r="Q134" s="18">
        <v>2.4542614904060689</v>
      </c>
      <c r="R134" s="18">
        <v>0</v>
      </c>
      <c r="S134" s="18">
        <v>0</v>
      </c>
      <c r="T134" s="18">
        <v>2.4542614904060689</v>
      </c>
      <c r="U134" s="18">
        <v>0</v>
      </c>
      <c r="V134" s="18">
        <v>0</v>
      </c>
      <c r="W134" s="18">
        <v>0</v>
      </c>
      <c r="X134" s="18">
        <v>12.494422132976348</v>
      </c>
      <c r="Y134" s="18">
        <v>0</v>
      </c>
      <c r="Z134" s="18">
        <v>20.651494868362338</v>
      </c>
      <c r="AA134" s="18">
        <v>0</v>
      </c>
      <c r="AB134" s="18">
        <v>0</v>
      </c>
      <c r="AC134" s="18">
        <v>23.034359660865682</v>
      </c>
      <c r="AD134" s="18">
        <v>0</v>
      </c>
      <c r="AE134" s="18">
        <v>0</v>
      </c>
      <c r="AF134" s="18">
        <v>0</v>
      </c>
      <c r="AG134" s="18">
        <v>0</v>
      </c>
      <c r="AH134" s="18">
        <v>0</v>
      </c>
      <c r="AI134" s="18">
        <v>0</v>
      </c>
      <c r="AJ134" s="18">
        <v>0</v>
      </c>
      <c r="AK134">
        <v>30.955472762532374</v>
      </c>
      <c r="AL134">
        <v>8.5316009717883876</v>
      </c>
      <c r="AM134">
        <v>26.338549998706579</v>
      </c>
      <c r="AN134">
        <v>31.608720384182227</v>
      </c>
      <c r="AO134">
        <v>7.75125011155734</v>
      </c>
      <c r="AP134">
        <v>1278.9148891265945</v>
      </c>
      <c r="AQ134">
        <v>40.469894360445473</v>
      </c>
      <c r="AR134">
        <v>25.096183591847193</v>
      </c>
      <c r="AS134">
        <v>34.433922047707313</v>
      </c>
      <c r="AT134">
        <v>6.7155066148421874</v>
      </c>
      <c r="AU134">
        <v>0.88773555321641817</v>
      </c>
      <c r="AV134">
        <v>2.984669606596527</v>
      </c>
      <c r="AW134">
        <v>0.67982231722356357</v>
      </c>
    </row>
    <row r="135" spans="1:49" x14ac:dyDescent="0.3">
      <c r="A135" s="22">
        <v>132</v>
      </c>
      <c r="B135" s="19" t="s">
        <v>52</v>
      </c>
      <c r="C135" s="16" t="s">
        <v>45</v>
      </c>
      <c r="D135" s="16">
        <v>4</v>
      </c>
      <c r="E135" s="16" t="str">
        <f>IF(AND( OR(D135 &gt;= 4, D135="Adult"),D135&lt;&gt;"Subadult"),"Adult","Subadult")</f>
        <v>Adult</v>
      </c>
      <c r="F135" s="18" t="s">
        <v>47</v>
      </c>
      <c r="G135" s="16">
        <v>2015</v>
      </c>
      <c r="H135" s="20" t="s">
        <v>92</v>
      </c>
      <c r="I135" s="16" t="s">
        <v>53</v>
      </c>
      <c r="J135" s="18">
        <v>0</v>
      </c>
      <c r="K135" s="18">
        <v>0</v>
      </c>
      <c r="L135" s="18">
        <v>0</v>
      </c>
      <c r="M135" s="18">
        <v>0</v>
      </c>
      <c r="N135" s="18">
        <v>0</v>
      </c>
      <c r="O135" s="18">
        <v>0</v>
      </c>
      <c r="P135" s="18">
        <v>2.3303439022667889</v>
      </c>
      <c r="Q135" s="18">
        <v>0.77678130075559637</v>
      </c>
      <c r="R135" s="18">
        <v>0</v>
      </c>
      <c r="S135" s="18">
        <v>0</v>
      </c>
      <c r="T135" s="18">
        <v>0.77678130075559637</v>
      </c>
      <c r="U135" s="18">
        <v>0</v>
      </c>
      <c r="V135" s="18">
        <v>0</v>
      </c>
      <c r="W135" s="18">
        <v>5.6493185509497916</v>
      </c>
      <c r="X135" s="18">
        <v>0</v>
      </c>
      <c r="Y135" s="18">
        <v>0</v>
      </c>
      <c r="Z135" s="18">
        <v>87.394957983193279</v>
      </c>
      <c r="AA135" s="18">
        <v>0</v>
      </c>
      <c r="AB135" s="18">
        <v>0</v>
      </c>
      <c r="AC135" s="18">
        <v>3.0718169620789486</v>
      </c>
      <c r="AD135" s="18">
        <v>0</v>
      </c>
      <c r="AE135" s="18">
        <v>0</v>
      </c>
      <c r="AF135" s="18">
        <v>0</v>
      </c>
      <c r="AG135" s="18">
        <v>0</v>
      </c>
      <c r="AH135" s="18">
        <v>0</v>
      </c>
      <c r="AI135" s="18">
        <v>0</v>
      </c>
      <c r="AJ135" s="18">
        <v>0</v>
      </c>
      <c r="AK135">
        <v>21.320635195681</v>
      </c>
      <c r="AL135">
        <v>4.5987671539203925</v>
      </c>
      <c r="AM135">
        <v>11.765820394958631</v>
      </c>
      <c r="AN135">
        <v>54.327146320713155</v>
      </c>
      <c r="AO135">
        <v>9.1530735823741249</v>
      </c>
      <c r="AP135">
        <v>726.21115780597972</v>
      </c>
      <c r="AQ135">
        <v>49.087791703556633</v>
      </c>
      <c r="AR135">
        <v>23.823046295951666</v>
      </c>
      <c r="AS135">
        <v>27.089162000491701</v>
      </c>
      <c r="AT135">
        <v>7.1946359716068322</v>
      </c>
      <c r="AU135">
        <v>1.3028519742400393</v>
      </c>
      <c r="AV135">
        <v>3.1976159873808139</v>
      </c>
      <c r="AW135">
        <v>0.96416543980446068</v>
      </c>
    </row>
    <row r="136" spans="1:49" x14ac:dyDescent="0.3">
      <c r="A136" s="22">
        <v>133</v>
      </c>
      <c r="B136" s="19" t="s">
        <v>44</v>
      </c>
      <c r="C136" s="16" t="s">
        <v>45</v>
      </c>
      <c r="D136" s="16" t="s">
        <v>46</v>
      </c>
      <c r="E136" s="16" t="s">
        <v>46</v>
      </c>
      <c r="F136" s="18" t="s">
        <v>47</v>
      </c>
      <c r="G136" s="16">
        <v>2015</v>
      </c>
      <c r="H136" s="20" t="s">
        <v>92</v>
      </c>
      <c r="I136" s="16" t="s">
        <v>49</v>
      </c>
      <c r="J136" s="18">
        <v>0</v>
      </c>
      <c r="K136" s="18">
        <v>0</v>
      </c>
      <c r="L136" s="18">
        <v>0</v>
      </c>
      <c r="M136" s="18">
        <v>0</v>
      </c>
      <c r="N136" s="18">
        <v>0</v>
      </c>
      <c r="O136" s="18">
        <v>0</v>
      </c>
      <c r="P136" s="18">
        <v>0</v>
      </c>
      <c r="Q136" s="18">
        <v>0</v>
      </c>
      <c r="R136" s="18">
        <v>0</v>
      </c>
      <c r="S136" s="18">
        <v>0</v>
      </c>
      <c r="T136" s="18">
        <v>0</v>
      </c>
      <c r="U136" s="18">
        <v>0</v>
      </c>
      <c r="V136" s="18">
        <v>0</v>
      </c>
      <c r="W136" s="18">
        <v>0</v>
      </c>
      <c r="X136" s="18">
        <v>0</v>
      </c>
      <c r="Y136" s="18">
        <v>0</v>
      </c>
      <c r="Z136" s="18">
        <v>97.879968823070925</v>
      </c>
      <c r="AA136" s="18">
        <v>0</v>
      </c>
      <c r="AB136" s="18">
        <v>2.1200311769290727</v>
      </c>
      <c r="AC136" s="18">
        <v>0</v>
      </c>
      <c r="AD136" s="18">
        <v>0</v>
      </c>
      <c r="AE136" s="18">
        <v>0</v>
      </c>
      <c r="AF136" s="18">
        <v>0</v>
      </c>
      <c r="AG136" s="18">
        <v>0</v>
      </c>
      <c r="AH136" s="18">
        <v>0</v>
      </c>
      <c r="AI136" s="18">
        <v>0</v>
      </c>
      <c r="AJ136" s="18">
        <v>0</v>
      </c>
      <c r="AK136">
        <v>16.572004156923875</v>
      </c>
      <c r="AL136">
        <v>3.0915198752922839</v>
      </c>
      <c r="AM136">
        <v>11.579852169394663</v>
      </c>
      <c r="AN136">
        <v>59.184637568199527</v>
      </c>
      <c r="AO136">
        <v>9.5719862301896583</v>
      </c>
      <c r="AP136">
        <v>587.00201548454163</v>
      </c>
      <c r="AQ136">
        <v>47.203229664390143</v>
      </c>
      <c r="AR136">
        <v>19.813045720548892</v>
      </c>
      <c r="AS136">
        <v>32.983724615060964</v>
      </c>
      <c r="AT136">
        <v>9.106154080169695</v>
      </c>
      <c r="AU136">
        <v>1.1295469916820231</v>
      </c>
      <c r="AV136">
        <v>4.0471795911865307</v>
      </c>
      <c r="AW136">
        <v>0.89405524929529567</v>
      </c>
    </row>
    <row r="137" spans="1:49" x14ac:dyDescent="0.3">
      <c r="A137" s="22">
        <v>134</v>
      </c>
      <c r="B137" s="19" t="s">
        <v>56</v>
      </c>
      <c r="C137" s="16" t="s">
        <v>45</v>
      </c>
      <c r="D137" s="16" t="s">
        <v>46</v>
      </c>
      <c r="E137" s="16" t="s">
        <v>46</v>
      </c>
      <c r="F137" s="18" t="s">
        <v>47</v>
      </c>
      <c r="G137" s="16">
        <v>2015</v>
      </c>
      <c r="H137" s="20" t="s">
        <v>92</v>
      </c>
      <c r="I137" s="16" t="s">
        <v>55</v>
      </c>
      <c r="J137" s="18">
        <v>0</v>
      </c>
      <c r="K137" s="18">
        <v>0</v>
      </c>
      <c r="L137" s="18">
        <v>0</v>
      </c>
      <c r="M137" s="18">
        <v>0</v>
      </c>
      <c r="N137" s="18">
        <v>0</v>
      </c>
      <c r="O137" s="18">
        <v>0</v>
      </c>
      <c r="P137" s="18">
        <v>0</v>
      </c>
      <c r="Q137" s="18">
        <v>0</v>
      </c>
      <c r="R137" s="18">
        <v>0</v>
      </c>
      <c r="S137" s="18">
        <v>0</v>
      </c>
      <c r="T137" s="18">
        <v>0</v>
      </c>
      <c r="U137" s="18">
        <v>0</v>
      </c>
      <c r="V137" s="18">
        <v>99.333953109280088</v>
      </c>
      <c r="W137" s="18">
        <v>0</v>
      </c>
      <c r="X137" s="18">
        <v>0</v>
      </c>
      <c r="Y137" s="18">
        <v>0</v>
      </c>
      <c r="Z137" s="18">
        <v>0</v>
      </c>
      <c r="AA137" s="18">
        <v>0</v>
      </c>
      <c r="AB137" s="18">
        <v>0</v>
      </c>
      <c r="AC137" s="18">
        <v>0.11079556308342776</v>
      </c>
      <c r="AD137" s="18">
        <v>0</v>
      </c>
      <c r="AE137" s="18">
        <v>0</v>
      </c>
      <c r="AF137" s="18">
        <v>0</v>
      </c>
      <c r="AG137" s="18">
        <v>0</v>
      </c>
      <c r="AH137" s="18">
        <v>0</v>
      </c>
      <c r="AI137" s="18">
        <v>0.55525132763648866</v>
      </c>
      <c r="AJ137" s="18">
        <v>0</v>
      </c>
      <c r="AK137">
        <v>72.824691412070351</v>
      </c>
      <c r="AL137">
        <v>18.106565698372876</v>
      </c>
      <c r="AM137">
        <v>1.135099280132057</v>
      </c>
      <c r="AN137">
        <v>17.231402992025998</v>
      </c>
      <c r="AO137">
        <v>7.8870145053041787</v>
      </c>
      <c r="AP137">
        <v>1917.776701946412</v>
      </c>
      <c r="AQ137">
        <v>63.491690099999978</v>
      </c>
      <c r="AR137">
        <v>35.518681652637021</v>
      </c>
      <c r="AS137">
        <v>0.98962824736298793</v>
      </c>
      <c r="AT137">
        <v>4.084694575672553</v>
      </c>
      <c r="AU137">
        <v>3.7847395998955178</v>
      </c>
      <c r="AV137">
        <v>1.8154198114100237</v>
      </c>
      <c r="AW137">
        <v>1.7391024200766951</v>
      </c>
    </row>
    <row r="138" spans="1:49" x14ac:dyDescent="0.3">
      <c r="A138" s="22">
        <v>135</v>
      </c>
      <c r="B138" s="19" t="s">
        <v>56</v>
      </c>
      <c r="C138" s="16" t="s">
        <v>45</v>
      </c>
      <c r="D138" s="16" t="s">
        <v>46</v>
      </c>
      <c r="E138" s="16" t="s">
        <v>46</v>
      </c>
      <c r="F138" s="18" t="s">
        <v>47</v>
      </c>
      <c r="G138" s="16">
        <v>2015</v>
      </c>
      <c r="H138" s="20" t="s">
        <v>92</v>
      </c>
      <c r="I138" s="16" t="s">
        <v>55</v>
      </c>
      <c r="J138" s="18">
        <v>0</v>
      </c>
      <c r="K138" s="18">
        <v>0</v>
      </c>
      <c r="L138" s="18">
        <v>0</v>
      </c>
      <c r="M138" s="18">
        <v>0</v>
      </c>
      <c r="N138" s="18">
        <v>0</v>
      </c>
      <c r="O138" s="18">
        <v>0</v>
      </c>
      <c r="P138" s="18">
        <v>0</v>
      </c>
      <c r="Q138" s="18">
        <v>0</v>
      </c>
      <c r="R138" s="18">
        <v>0</v>
      </c>
      <c r="S138" s="18">
        <v>0</v>
      </c>
      <c r="T138" s="18">
        <v>0</v>
      </c>
      <c r="U138" s="18">
        <v>0</v>
      </c>
      <c r="V138" s="18">
        <v>0</v>
      </c>
      <c r="W138" s="18">
        <v>100</v>
      </c>
      <c r="X138" s="18">
        <v>0</v>
      </c>
      <c r="Y138" s="18">
        <v>0</v>
      </c>
      <c r="Z138" s="18">
        <v>0</v>
      </c>
      <c r="AA138" s="18">
        <v>0</v>
      </c>
      <c r="AB138" s="18">
        <v>0</v>
      </c>
      <c r="AC138" s="18">
        <v>0</v>
      </c>
      <c r="AD138" s="18">
        <v>0</v>
      </c>
      <c r="AE138" s="18">
        <v>0</v>
      </c>
      <c r="AF138" s="18">
        <v>0</v>
      </c>
      <c r="AG138" s="18">
        <v>0</v>
      </c>
      <c r="AH138" s="18">
        <v>0</v>
      </c>
      <c r="AI138" s="18">
        <v>0</v>
      </c>
      <c r="AJ138" s="18">
        <v>0</v>
      </c>
      <c r="AK138">
        <v>71.45</v>
      </c>
      <c r="AL138">
        <v>21.1</v>
      </c>
      <c r="AM138">
        <v>1.0999999999999961</v>
      </c>
      <c r="AN138">
        <v>11.8</v>
      </c>
      <c r="AO138">
        <v>6.35</v>
      </c>
      <c r="AP138">
        <v>2006.8179999999998</v>
      </c>
      <c r="AQ138">
        <v>59.529264736513234</v>
      </c>
      <c r="AR138">
        <v>39.554259529264748</v>
      </c>
      <c r="AS138">
        <v>0.91647573422203377</v>
      </c>
      <c r="AT138">
        <v>3.4383886255924168</v>
      </c>
      <c r="AU138">
        <v>3.218468468468469</v>
      </c>
      <c r="AV138">
        <v>1.5281727224855184</v>
      </c>
      <c r="AW138">
        <v>1.4709212557900153</v>
      </c>
    </row>
    <row r="139" spans="1:49" x14ac:dyDescent="0.3">
      <c r="A139" s="22">
        <v>136</v>
      </c>
      <c r="B139" s="19" t="s">
        <v>56</v>
      </c>
      <c r="C139" s="16" t="s">
        <v>45</v>
      </c>
      <c r="D139" s="16" t="s">
        <v>46</v>
      </c>
      <c r="E139" s="16" t="s">
        <v>46</v>
      </c>
      <c r="F139" s="18" t="s">
        <v>47</v>
      </c>
      <c r="G139" s="16">
        <v>2015</v>
      </c>
      <c r="H139" s="20" t="s">
        <v>92</v>
      </c>
      <c r="I139" s="16" t="s">
        <v>55</v>
      </c>
      <c r="J139" s="18">
        <v>0</v>
      </c>
      <c r="K139" s="18">
        <v>0</v>
      </c>
      <c r="L139" s="18">
        <v>0</v>
      </c>
      <c r="M139" s="18">
        <v>0</v>
      </c>
      <c r="N139" s="18">
        <v>0</v>
      </c>
      <c r="O139" s="18">
        <v>0</v>
      </c>
      <c r="P139" s="18">
        <v>0</v>
      </c>
      <c r="Q139" s="18">
        <v>0</v>
      </c>
      <c r="R139" s="18">
        <v>0</v>
      </c>
      <c r="S139" s="18">
        <v>0</v>
      </c>
      <c r="T139" s="18">
        <v>0</v>
      </c>
      <c r="U139" s="18">
        <v>0</v>
      </c>
      <c r="V139" s="18">
        <v>0</v>
      </c>
      <c r="W139" s="18">
        <v>99.704954725811362</v>
      </c>
      <c r="X139" s="18">
        <v>0</v>
      </c>
      <c r="Y139" s="18">
        <v>0</v>
      </c>
      <c r="Z139" s="18">
        <v>0</v>
      </c>
      <c r="AA139" s="18">
        <v>0</v>
      </c>
      <c r="AB139" s="18">
        <v>0</v>
      </c>
      <c r="AC139" s="18">
        <v>0.29504527418862542</v>
      </c>
      <c r="AD139" s="18">
        <v>0</v>
      </c>
      <c r="AE139" s="18">
        <v>0</v>
      </c>
      <c r="AF139" s="18">
        <v>0</v>
      </c>
      <c r="AG139" s="18">
        <v>0</v>
      </c>
      <c r="AH139" s="18">
        <v>0</v>
      </c>
      <c r="AI139" s="18">
        <v>0</v>
      </c>
      <c r="AJ139" s="18">
        <v>0</v>
      </c>
      <c r="AK139">
        <v>71.287891062162984</v>
      </c>
      <c r="AL139">
        <v>21.050817591933168</v>
      </c>
      <c r="AM139">
        <v>1.1653745980876116</v>
      </c>
      <c r="AN139">
        <v>11.88935656875427</v>
      </c>
      <c r="AO139">
        <v>6.371744836707701</v>
      </c>
      <c r="AP139">
        <v>2003.3503596479152</v>
      </c>
      <c r="AQ139">
        <v>59.49700873934227</v>
      </c>
      <c r="AR139">
        <v>39.530367416496546</v>
      </c>
      <c r="AS139">
        <v>0.97262384416120418</v>
      </c>
      <c r="AT139">
        <v>3.4418266817349283</v>
      </c>
      <c r="AU139">
        <v>3.2088258173326643</v>
      </c>
      <c r="AV139">
        <v>1.5297007474377458</v>
      </c>
      <c r="AW139">
        <v>1.4689534497945638</v>
      </c>
    </row>
    <row r="140" spans="1:49" x14ac:dyDescent="0.3">
      <c r="A140" s="22">
        <v>137</v>
      </c>
      <c r="B140" s="19" t="s">
        <v>50</v>
      </c>
      <c r="C140" s="16" t="s">
        <v>45</v>
      </c>
      <c r="D140" s="16">
        <v>15</v>
      </c>
      <c r="E140" s="16" t="str">
        <f>IF(AND( OR(D140 &gt;= 4, D140="Adult"),D140&lt;&gt;"Subadult"),"Adult","Subadult")</f>
        <v>Adult</v>
      </c>
      <c r="F140" s="18" t="s">
        <v>47</v>
      </c>
      <c r="G140" s="16">
        <v>2015</v>
      </c>
      <c r="H140" s="20" t="s">
        <v>92</v>
      </c>
      <c r="I140" s="16" t="s">
        <v>51</v>
      </c>
      <c r="J140" s="18">
        <v>0</v>
      </c>
      <c r="K140" s="18">
        <v>0</v>
      </c>
      <c r="L140" s="18">
        <v>0</v>
      </c>
      <c r="M140" s="18">
        <v>0</v>
      </c>
      <c r="N140" s="18">
        <v>0</v>
      </c>
      <c r="O140" s="18">
        <v>0</v>
      </c>
      <c r="P140" s="18">
        <v>0</v>
      </c>
      <c r="Q140" s="18">
        <v>0</v>
      </c>
      <c r="R140" s="18">
        <v>0</v>
      </c>
      <c r="S140" s="18">
        <v>0</v>
      </c>
      <c r="T140" s="18">
        <v>0</v>
      </c>
      <c r="U140" s="18">
        <v>0</v>
      </c>
      <c r="V140" s="18">
        <v>0</v>
      </c>
      <c r="W140" s="18">
        <v>100</v>
      </c>
      <c r="X140" s="18">
        <v>0</v>
      </c>
      <c r="Y140" s="18">
        <v>0</v>
      </c>
      <c r="Z140" s="18">
        <v>0</v>
      </c>
      <c r="AA140" s="18">
        <v>0</v>
      </c>
      <c r="AB140" s="18">
        <v>0</v>
      </c>
      <c r="AC140" s="18">
        <v>0</v>
      </c>
      <c r="AD140" s="18">
        <v>0</v>
      </c>
      <c r="AE140" s="18">
        <v>0</v>
      </c>
      <c r="AF140" s="18">
        <v>0</v>
      </c>
      <c r="AG140" s="18">
        <v>0</v>
      </c>
      <c r="AH140" s="18">
        <v>0</v>
      </c>
      <c r="AI140" s="18">
        <v>0</v>
      </c>
      <c r="AJ140" s="18">
        <v>0</v>
      </c>
      <c r="AK140">
        <v>71.45</v>
      </c>
      <c r="AL140">
        <v>21.1</v>
      </c>
      <c r="AM140">
        <v>1.0999999999999961</v>
      </c>
      <c r="AN140">
        <v>11.8</v>
      </c>
      <c r="AO140">
        <v>6.35</v>
      </c>
      <c r="AP140">
        <v>2006.8179999999998</v>
      </c>
      <c r="AQ140">
        <v>59.529264736513234</v>
      </c>
      <c r="AR140">
        <v>39.554259529264748</v>
      </c>
      <c r="AS140">
        <v>0.91647573422203377</v>
      </c>
      <c r="AT140">
        <v>3.4383886255924168</v>
      </c>
      <c r="AU140">
        <v>3.218468468468469</v>
      </c>
      <c r="AV140">
        <v>1.5281727224855184</v>
      </c>
      <c r="AW140">
        <v>1.4709212557900153</v>
      </c>
    </row>
    <row r="141" spans="1:49" x14ac:dyDescent="0.3">
      <c r="A141" s="22">
        <v>138</v>
      </c>
      <c r="B141" s="19" t="s">
        <v>50</v>
      </c>
      <c r="C141" s="16" t="s">
        <v>45</v>
      </c>
      <c r="D141" s="16">
        <v>15</v>
      </c>
      <c r="E141" s="16" t="str">
        <f>IF(AND( OR(D141 &gt;= 4, D141="Adult"),D141&lt;&gt;"Subadult"),"Adult","Subadult")</f>
        <v>Adult</v>
      </c>
      <c r="F141" s="18" t="s">
        <v>47</v>
      </c>
      <c r="G141" s="16">
        <v>2015</v>
      </c>
      <c r="H141" s="20" t="s">
        <v>92</v>
      </c>
      <c r="I141" s="16" t="s">
        <v>51</v>
      </c>
      <c r="J141" s="18">
        <v>0</v>
      </c>
      <c r="K141" s="18">
        <v>0</v>
      </c>
      <c r="L141" s="18">
        <v>0</v>
      </c>
      <c r="M141" s="18">
        <v>0</v>
      </c>
      <c r="N141" s="18">
        <v>0</v>
      </c>
      <c r="O141" s="18">
        <v>0</v>
      </c>
      <c r="P141" s="18">
        <v>0</v>
      </c>
      <c r="Q141" s="18">
        <v>0</v>
      </c>
      <c r="R141" s="18">
        <v>0</v>
      </c>
      <c r="S141" s="18">
        <v>0</v>
      </c>
      <c r="T141" s="18">
        <v>0</v>
      </c>
      <c r="U141" s="18">
        <v>0</v>
      </c>
      <c r="V141" s="18">
        <v>0</v>
      </c>
      <c r="W141" s="18">
        <v>99.853749558727117</v>
      </c>
      <c r="X141" s="18">
        <v>0</v>
      </c>
      <c r="Y141" s="18">
        <v>0</v>
      </c>
      <c r="Z141" s="18">
        <v>0</v>
      </c>
      <c r="AA141" s="18">
        <v>0</v>
      </c>
      <c r="AB141" s="18">
        <v>0</v>
      </c>
      <c r="AC141" s="18">
        <v>0.14625044127288314</v>
      </c>
      <c r="AD141" s="18">
        <v>0</v>
      </c>
      <c r="AE141" s="18">
        <v>0</v>
      </c>
      <c r="AF141" s="18">
        <v>0</v>
      </c>
      <c r="AG141" s="18">
        <v>0</v>
      </c>
      <c r="AH141" s="18">
        <v>0</v>
      </c>
      <c r="AI141" s="18">
        <v>0</v>
      </c>
      <c r="AJ141" s="18">
        <v>0</v>
      </c>
      <c r="AK141">
        <v>71.369644523173122</v>
      </c>
      <c r="AL141">
        <v>21.075620863942262</v>
      </c>
      <c r="AM141">
        <v>1.1324054125070906</v>
      </c>
      <c r="AN141">
        <v>11.844292990785503</v>
      </c>
      <c r="AO141">
        <v>6.3607786575218119</v>
      </c>
      <c r="AP141">
        <v>2005.0991318260808</v>
      </c>
      <c r="AQ141">
        <v>59.513289766411383</v>
      </c>
      <c r="AR141">
        <v>39.542426821532324</v>
      </c>
      <c r="AS141">
        <v>0.94428341205629962</v>
      </c>
      <c r="AT141">
        <v>3.4400908235980898</v>
      </c>
      <c r="AU141">
        <v>3.2136869632065199</v>
      </c>
      <c r="AV141">
        <v>1.528929254932484</v>
      </c>
      <c r="AW141">
        <v>1.4699462965266541</v>
      </c>
    </row>
    <row r="142" spans="1:49" x14ac:dyDescent="0.3">
      <c r="A142" s="22">
        <v>139</v>
      </c>
      <c r="B142" s="19" t="s">
        <v>56</v>
      </c>
      <c r="C142" s="16" t="s">
        <v>45</v>
      </c>
      <c r="D142" s="16" t="s">
        <v>46</v>
      </c>
      <c r="E142" s="16" t="s">
        <v>46</v>
      </c>
      <c r="F142" s="18" t="s">
        <v>47</v>
      </c>
      <c r="G142" s="16">
        <v>2015</v>
      </c>
      <c r="H142" s="20" t="s">
        <v>92</v>
      </c>
      <c r="I142" s="16" t="s">
        <v>55</v>
      </c>
      <c r="J142" s="18">
        <v>0</v>
      </c>
      <c r="K142" s="18">
        <v>0</v>
      </c>
      <c r="L142" s="18">
        <v>0</v>
      </c>
      <c r="M142" s="18">
        <v>0</v>
      </c>
      <c r="N142" s="18">
        <v>0</v>
      </c>
      <c r="O142" s="18">
        <v>0</v>
      </c>
      <c r="P142" s="18">
        <v>0</v>
      </c>
      <c r="Q142" s="18">
        <v>0</v>
      </c>
      <c r="R142" s="18">
        <v>0</v>
      </c>
      <c r="S142" s="18">
        <v>0</v>
      </c>
      <c r="T142" s="18">
        <v>0</v>
      </c>
      <c r="U142" s="18">
        <v>0</v>
      </c>
      <c r="V142" s="18">
        <v>0</v>
      </c>
      <c r="W142" s="18">
        <v>76.726342710997443</v>
      </c>
      <c r="X142" s="18">
        <v>0</v>
      </c>
      <c r="Y142" s="18">
        <v>0</v>
      </c>
      <c r="Z142" s="18">
        <v>23.273657289002557</v>
      </c>
      <c r="AA142" s="18">
        <v>0</v>
      </c>
      <c r="AB142" s="18">
        <v>0</v>
      </c>
      <c r="AC142" s="18">
        <v>0</v>
      </c>
      <c r="AD142" s="18">
        <v>0</v>
      </c>
      <c r="AE142" s="18">
        <v>0</v>
      </c>
      <c r="AF142" s="18">
        <v>0</v>
      </c>
      <c r="AG142" s="18">
        <v>0</v>
      </c>
      <c r="AH142" s="18">
        <v>0</v>
      </c>
      <c r="AI142" s="18">
        <v>0</v>
      </c>
      <c r="AJ142" s="18">
        <v>0</v>
      </c>
      <c r="AK142">
        <v>58.67098731111853</v>
      </c>
      <c r="AL142">
        <v>16.910741687979542</v>
      </c>
      <c r="AM142">
        <v>3.5513272668865912</v>
      </c>
      <c r="AN142">
        <v>22.866624040920716</v>
      </c>
      <c r="AO142">
        <v>7.0540281329923271</v>
      </c>
      <c r="AP142">
        <v>1676.5392020460356</v>
      </c>
      <c r="AQ142">
        <v>58.512136587365369</v>
      </c>
      <c r="AR142">
        <v>37.946151305343683</v>
      </c>
      <c r="AS142">
        <v>3.5417121072909667</v>
      </c>
      <c r="AT142">
        <v>3.6794550899109209</v>
      </c>
      <c r="AU142">
        <v>2.8673047403237217</v>
      </c>
      <c r="AV142">
        <v>1.6353133732937428</v>
      </c>
      <c r="AW142">
        <v>1.4103434540701407</v>
      </c>
    </row>
    <row r="143" spans="1:49" x14ac:dyDescent="0.3">
      <c r="A143" s="22">
        <v>140</v>
      </c>
      <c r="B143" s="19" t="s">
        <v>56</v>
      </c>
      <c r="C143" s="16" t="s">
        <v>45</v>
      </c>
      <c r="D143" s="16" t="s">
        <v>46</v>
      </c>
      <c r="E143" s="16" t="s">
        <v>46</v>
      </c>
      <c r="F143" s="18" t="s">
        <v>47</v>
      </c>
      <c r="G143" s="16">
        <v>2015</v>
      </c>
      <c r="H143" s="20" t="s">
        <v>92</v>
      </c>
      <c r="I143" s="16" t="s">
        <v>55</v>
      </c>
      <c r="J143" s="18">
        <v>0</v>
      </c>
      <c r="K143" s="18">
        <v>0</v>
      </c>
      <c r="L143" s="18">
        <v>0</v>
      </c>
      <c r="M143" s="18">
        <v>0</v>
      </c>
      <c r="N143" s="18">
        <v>0</v>
      </c>
      <c r="O143" s="18">
        <v>0</v>
      </c>
      <c r="P143" s="18">
        <v>0.27996945787732247</v>
      </c>
      <c r="Q143" s="18">
        <v>1.5398320183252736</v>
      </c>
      <c r="R143" s="18">
        <v>0</v>
      </c>
      <c r="S143" s="18">
        <v>0</v>
      </c>
      <c r="T143" s="18">
        <v>0</v>
      </c>
      <c r="U143" s="18">
        <v>0</v>
      </c>
      <c r="V143" s="18">
        <v>0</v>
      </c>
      <c r="W143" s="18">
        <v>60.320692288114017</v>
      </c>
      <c r="X143" s="18">
        <v>0</v>
      </c>
      <c r="Y143" s="18">
        <v>0</v>
      </c>
      <c r="Z143" s="18">
        <v>0</v>
      </c>
      <c r="AA143" s="18">
        <v>0</v>
      </c>
      <c r="AB143" s="18">
        <v>0</v>
      </c>
      <c r="AC143" s="18">
        <v>0</v>
      </c>
      <c r="AD143" s="18">
        <v>0</v>
      </c>
      <c r="AE143" s="18">
        <v>0</v>
      </c>
      <c r="AF143" s="18">
        <v>37.859506235683376</v>
      </c>
      <c r="AG143" s="18">
        <v>0</v>
      </c>
      <c r="AH143" s="18">
        <v>0</v>
      </c>
      <c r="AI143" s="18">
        <v>0</v>
      </c>
      <c r="AJ143" s="18">
        <v>0</v>
      </c>
      <c r="AK143">
        <v>47.763181013540986</v>
      </c>
      <c r="AL143">
        <v>14.726599886268289</v>
      </c>
      <c r="AM143">
        <v>28.607270494102249</v>
      </c>
      <c r="AN143">
        <v>11.79461632951246</v>
      </c>
      <c r="AO143">
        <v>4.4180930299483689</v>
      </c>
      <c r="AP143">
        <v>1830.9286369292076</v>
      </c>
      <c r="AQ143">
        <v>43.617231739069844</v>
      </c>
      <c r="AR143">
        <v>30.258671831721085</v>
      </c>
      <c r="AS143">
        <v>26.124096429209075</v>
      </c>
      <c r="AT143">
        <v>5.1858848680240381</v>
      </c>
      <c r="AU143">
        <v>1.1022135939922144</v>
      </c>
      <c r="AV143">
        <v>2.304837719121795</v>
      </c>
      <c r="AW143">
        <v>0.77359152599986725</v>
      </c>
    </row>
    <row r="144" spans="1:49" x14ac:dyDescent="0.3">
      <c r="A144" s="22">
        <v>141</v>
      </c>
      <c r="B144" s="19" t="s">
        <v>44</v>
      </c>
      <c r="C144" s="16" t="s">
        <v>45</v>
      </c>
      <c r="D144" s="16" t="s">
        <v>46</v>
      </c>
      <c r="E144" s="16" t="s">
        <v>46</v>
      </c>
      <c r="F144" s="18" t="s">
        <v>47</v>
      </c>
      <c r="G144" s="16">
        <v>2015</v>
      </c>
      <c r="H144" s="20" t="s">
        <v>92</v>
      </c>
      <c r="I144" s="16" t="s">
        <v>49</v>
      </c>
      <c r="J144" s="18">
        <v>0</v>
      </c>
      <c r="K144" s="18">
        <v>0</v>
      </c>
      <c r="L144" s="18">
        <v>0</v>
      </c>
      <c r="M144" s="18">
        <v>0</v>
      </c>
      <c r="N144" s="18">
        <v>0</v>
      </c>
      <c r="O144" s="18">
        <v>0</v>
      </c>
      <c r="P144" s="18">
        <v>0</v>
      </c>
      <c r="Q144" s="18">
        <v>0</v>
      </c>
      <c r="R144" s="18">
        <v>0</v>
      </c>
      <c r="S144" s="18">
        <v>0</v>
      </c>
      <c r="T144" s="18">
        <v>0</v>
      </c>
      <c r="U144" s="18">
        <v>0</v>
      </c>
      <c r="V144" s="18">
        <v>0</v>
      </c>
      <c r="W144" s="18">
        <v>0</v>
      </c>
      <c r="X144" s="18">
        <v>0</v>
      </c>
      <c r="Y144" s="18">
        <v>0</v>
      </c>
      <c r="Z144" s="18">
        <v>100</v>
      </c>
      <c r="AA144" s="18">
        <v>0</v>
      </c>
      <c r="AB144" s="18">
        <v>0</v>
      </c>
      <c r="AC144" s="18">
        <v>0</v>
      </c>
      <c r="AD144" s="18">
        <v>0</v>
      </c>
      <c r="AE144" s="18">
        <v>0</v>
      </c>
      <c r="AF144" s="18">
        <v>0</v>
      </c>
      <c r="AG144" s="18">
        <v>0</v>
      </c>
      <c r="AH144" s="18">
        <v>0</v>
      </c>
      <c r="AI144" s="18">
        <v>0</v>
      </c>
      <c r="AJ144" s="18">
        <v>0</v>
      </c>
      <c r="AK144">
        <v>16.542374051069704</v>
      </c>
      <c r="AL144">
        <v>3.1</v>
      </c>
      <c r="AM144">
        <v>11.632625948930311</v>
      </c>
      <c r="AN144">
        <v>59.349999999999994</v>
      </c>
      <c r="AO144">
        <v>9.375</v>
      </c>
      <c r="AP144">
        <v>587.7080000000002</v>
      </c>
      <c r="AQ144">
        <v>47.062230586258032</v>
      </c>
      <c r="AR144">
        <v>19.843527738264573</v>
      </c>
      <c r="AS144">
        <v>33.094241675477399</v>
      </c>
      <c r="AT144">
        <v>9.0887096774193594</v>
      </c>
      <c r="AU144">
        <v>1.122839479425648</v>
      </c>
      <c r="AV144">
        <v>4.0394265232974931</v>
      </c>
      <c r="AW144">
        <v>0.88901045713575666</v>
      </c>
    </row>
    <row r="145" spans="1:49" x14ac:dyDescent="0.3">
      <c r="A145" s="22">
        <v>142</v>
      </c>
      <c r="B145" s="19" t="s">
        <v>44</v>
      </c>
      <c r="C145" s="16" t="s">
        <v>45</v>
      </c>
      <c r="D145" s="16" t="s">
        <v>46</v>
      </c>
      <c r="E145" s="16" t="s">
        <v>46</v>
      </c>
      <c r="F145" s="18" t="s">
        <v>47</v>
      </c>
      <c r="G145" s="16">
        <v>2015</v>
      </c>
      <c r="H145" s="20" t="s">
        <v>92</v>
      </c>
      <c r="I145" s="16" t="s">
        <v>49</v>
      </c>
      <c r="J145" s="18">
        <v>0</v>
      </c>
      <c r="K145" s="18">
        <v>0</v>
      </c>
      <c r="L145" s="18">
        <v>0</v>
      </c>
      <c r="M145" s="18">
        <v>0</v>
      </c>
      <c r="N145" s="18">
        <v>0</v>
      </c>
      <c r="O145" s="18">
        <v>0</v>
      </c>
      <c r="P145" s="18">
        <v>0</v>
      </c>
      <c r="Q145" s="18">
        <v>0</v>
      </c>
      <c r="R145" s="18">
        <v>0</v>
      </c>
      <c r="S145" s="18">
        <v>0</v>
      </c>
      <c r="T145" s="18">
        <v>0</v>
      </c>
      <c r="U145" s="18">
        <v>0</v>
      </c>
      <c r="V145" s="18">
        <v>0</v>
      </c>
      <c r="W145" s="18">
        <v>0</v>
      </c>
      <c r="X145" s="18">
        <v>0</v>
      </c>
      <c r="Y145" s="18">
        <v>0</v>
      </c>
      <c r="Z145" s="18">
        <v>0</v>
      </c>
      <c r="AA145" s="18">
        <v>100</v>
      </c>
      <c r="AB145" s="18">
        <v>0</v>
      </c>
      <c r="AC145" s="18">
        <v>0</v>
      </c>
      <c r="AD145" s="18">
        <v>0</v>
      </c>
      <c r="AE145" s="18">
        <v>0</v>
      </c>
      <c r="AF145" s="18">
        <v>0</v>
      </c>
      <c r="AG145" s="18">
        <v>0</v>
      </c>
      <c r="AH145" s="18">
        <v>0</v>
      </c>
      <c r="AI145" s="18">
        <v>0</v>
      </c>
      <c r="AJ145" s="18">
        <v>0</v>
      </c>
      <c r="AK145">
        <v>12.653490714804255</v>
      </c>
      <c r="AL145">
        <v>5.6440079421234461</v>
      </c>
      <c r="AM145">
        <v>54.065562149525888</v>
      </c>
      <c r="AN145">
        <v>24.649845468396741</v>
      </c>
      <c r="AO145">
        <v>2.9870937251496521</v>
      </c>
      <c r="AP145">
        <v>1327.8701426742841</v>
      </c>
      <c r="AQ145">
        <v>15.932760136125951</v>
      </c>
      <c r="AR145">
        <v>15.990086075364546</v>
      </c>
      <c r="AS145">
        <v>68.077153788509492</v>
      </c>
      <c r="AT145">
        <v>11.821218812677364</v>
      </c>
      <c r="AU145">
        <v>0.21191729726712444</v>
      </c>
      <c r="AV145">
        <v>5.2538750278566066</v>
      </c>
      <c r="AW145">
        <v>0.18952400675846012</v>
      </c>
    </row>
    <row r="146" spans="1:49" x14ac:dyDescent="0.3">
      <c r="A146" s="22">
        <v>143</v>
      </c>
      <c r="B146" s="19" t="s">
        <v>52</v>
      </c>
      <c r="C146" s="16" t="s">
        <v>45</v>
      </c>
      <c r="D146" s="16">
        <v>4</v>
      </c>
      <c r="E146" s="16" t="str">
        <f>IF(AND( OR(D146 &gt;= 4, D146="Adult"),D146&lt;&gt;"Subadult"),"Adult","Subadult")</f>
        <v>Adult</v>
      </c>
      <c r="F146" s="18" t="s">
        <v>47</v>
      </c>
      <c r="G146" s="16">
        <v>2015</v>
      </c>
      <c r="H146" s="20" t="s">
        <v>92</v>
      </c>
      <c r="I146" s="16" t="s">
        <v>53</v>
      </c>
      <c r="J146" s="18">
        <v>0</v>
      </c>
      <c r="K146" s="18">
        <v>0</v>
      </c>
      <c r="L146" s="18">
        <v>0</v>
      </c>
      <c r="M146" s="18">
        <v>0</v>
      </c>
      <c r="N146" s="18">
        <v>0</v>
      </c>
      <c r="O146" s="18">
        <v>0</v>
      </c>
      <c r="P146" s="18">
        <v>42.451054216867476</v>
      </c>
      <c r="Q146" s="18">
        <v>19.672439759036148</v>
      </c>
      <c r="R146" s="18">
        <v>0</v>
      </c>
      <c r="S146" s="18">
        <v>6.2123493975903621</v>
      </c>
      <c r="T146" s="18">
        <v>31.06174698795181</v>
      </c>
      <c r="U146" s="18">
        <v>0</v>
      </c>
      <c r="V146" s="18">
        <v>0</v>
      </c>
      <c r="W146" s="18">
        <v>0</v>
      </c>
      <c r="X146" s="18">
        <v>0</v>
      </c>
      <c r="Y146" s="18">
        <v>0</v>
      </c>
      <c r="Z146" s="18">
        <v>0</v>
      </c>
      <c r="AA146" s="18">
        <v>0</v>
      </c>
      <c r="AB146" s="18">
        <v>0.60240963855421692</v>
      </c>
      <c r="AC146" s="18">
        <v>0</v>
      </c>
      <c r="AD146" s="18">
        <v>0</v>
      </c>
      <c r="AE146" s="18">
        <v>0</v>
      </c>
      <c r="AF146" s="18">
        <v>0</v>
      </c>
      <c r="AG146" s="18">
        <v>0</v>
      </c>
      <c r="AH146" s="18">
        <v>0</v>
      </c>
      <c r="AI146" s="18">
        <v>0</v>
      </c>
      <c r="AJ146" s="18">
        <v>0</v>
      </c>
      <c r="AK146">
        <v>59.864402296686748</v>
      </c>
      <c r="AL146">
        <v>15.666726280120484</v>
      </c>
      <c r="AM146">
        <v>19.607414658634543</v>
      </c>
      <c r="AN146">
        <v>12.022891566265063</v>
      </c>
      <c r="AO146">
        <v>4.5509145958835351</v>
      </c>
      <c r="AP146">
        <v>1918.1510221511046</v>
      </c>
      <c r="AQ146">
        <v>52.182168913796431</v>
      </c>
      <c r="AR146">
        <v>30.726581789017409</v>
      </c>
      <c r="AS146">
        <v>17.091249297186149</v>
      </c>
      <c r="AT146">
        <v>5.0726498653495407</v>
      </c>
      <c r="AU146">
        <v>1.6971186456567926</v>
      </c>
      <c r="AV146">
        <v>2.2545110512664626</v>
      </c>
      <c r="AW146">
        <v>1.0912700916887064</v>
      </c>
    </row>
    <row r="147" spans="1:49" x14ac:dyDescent="0.3">
      <c r="A147" s="22">
        <v>144</v>
      </c>
      <c r="B147" s="19" t="s">
        <v>56</v>
      </c>
      <c r="C147" s="16" t="s">
        <v>45</v>
      </c>
      <c r="D147" s="16" t="s">
        <v>46</v>
      </c>
      <c r="E147" s="16" t="s">
        <v>46</v>
      </c>
      <c r="F147" s="18" t="s">
        <v>47</v>
      </c>
      <c r="G147" s="16">
        <v>2015</v>
      </c>
      <c r="H147" s="20" t="s">
        <v>92</v>
      </c>
      <c r="I147" s="16" t="s">
        <v>55</v>
      </c>
      <c r="J147" s="18">
        <v>0</v>
      </c>
      <c r="K147" s="18">
        <v>0</v>
      </c>
      <c r="L147" s="18">
        <v>0</v>
      </c>
      <c r="M147" s="18">
        <v>0</v>
      </c>
      <c r="N147" s="18">
        <v>0</v>
      </c>
      <c r="O147" s="18">
        <v>0</v>
      </c>
      <c r="P147" s="18">
        <v>0</v>
      </c>
      <c r="Q147" s="18">
        <v>55.2340425531915</v>
      </c>
      <c r="R147" s="18">
        <v>0</v>
      </c>
      <c r="S147" s="18">
        <v>3.2765957446808511</v>
      </c>
      <c r="T147" s="18">
        <v>0</v>
      </c>
      <c r="U147" s="18">
        <v>0</v>
      </c>
      <c r="V147" s="18">
        <v>0</v>
      </c>
      <c r="W147" s="18">
        <v>0</v>
      </c>
      <c r="X147" s="18">
        <v>0</v>
      </c>
      <c r="Y147" s="18">
        <v>0</v>
      </c>
      <c r="Z147" s="18">
        <v>41.48936170212766</v>
      </c>
      <c r="AA147" s="18">
        <v>0</v>
      </c>
      <c r="AB147" s="18">
        <v>0</v>
      </c>
      <c r="AC147" s="18">
        <v>0</v>
      </c>
      <c r="AD147" s="18">
        <v>0</v>
      </c>
      <c r="AE147" s="18">
        <v>0</v>
      </c>
      <c r="AF147" s="18">
        <v>0</v>
      </c>
      <c r="AG147" s="18">
        <v>0</v>
      </c>
      <c r="AH147" s="18">
        <v>0</v>
      </c>
      <c r="AI147" s="18">
        <v>0</v>
      </c>
      <c r="AJ147" s="18">
        <v>0</v>
      </c>
      <c r="AK147">
        <v>36.072772212677862</v>
      </c>
      <c r="AL147">
        <v>12.604468085106385</v>
      </c>
      <c r="AM147">
        <v>20.468770340513643</v>
      </c>
      <c r="AN147">
        <v>30.632276595744678</v>
      </c>
      <c r="AO147">
        <v>6.230053191489362</v>
      </c>
      <c r="AP147">
        <v>1419.5546808510639</v>
      </c>
      <c r="AQ147">
        <v>42.487743482651609</v>
      </c>
      <c r="AR147">
        <v>33.403439526360309</v>
      </c>
      <c r="AS147">
        <v>24.108816990988092</v>
      </c>
      <c r="AT147">
        <v>4.4858332911328311</v>
      </c>
      <c r="AU147">
        <v>1.0906936825616165</v>
      </c>
      <c r="AV147">
        <v>1.9937036849479244</v>
      </c>
      <c r="AW147">
        <v>0.73875980626556192</v>
      </c>
    </row>
    <row r="148" spans="1:49" x14ac:dyDescent="0.3">
      <c r="A148" s="22">
        <v>145</v>
      </c>
      <c r="B148" s="19" t="s">
        <v>57</v>
      </c>
      <c r="C148" s="16" t="s">
        <v>45</v>
      </c>
      <c r="D148" s="16">
        <v>7</v>
      </c>
      <c r="E148" s="16" t="str">
        <f>IF(AND( OR(D148 &gt;= 4, D148="Adult"),D148&lt;&gt;"Subadult"),"Adult","Subadult")</f>
        <v>Adult</v>
      </c>
      <c r="F148" s="18" t="s">
        <v>47</v>
      </c>
      <c r="G148" s="16">
        <v>2015</v>
      </c>
      <c r="H148" s="20" t="s">
        <v>92</v>
      </c>
      <c r="I148" s="16" t="s">
        <v>55</v>
      </c>
      <c r="J148" s="18">
        <v>0</v>
      </c>
      <c r="K148" s="18">
        <v>0</v>
      </c>
      <c r="L148" s="18">
        <v>0</v>
      </c>
      <c r="M148" s="18">
        <v>0</v>
      </c>
      <c r="N148" s="18">
        <v>0</v>
      </c>
      <c r="O148" s="18">
        <v>0</v>
      </c>
      <c r="P148" s="18">
        <v>3.3999999999999995</v>
      </c>
      <c r="Q148" s="18">
        <v>11.599999999999998</v>
      </c>
      <c r="R148" s="18">
        <v>0</v>
      </c>
      <c r="S148" s="18">
        <v>85</v>
      </c>
      <c r="T148" s="18">
        <v>0</v>
      </c>
      <c r="U148" s="18">
        <v>0</v>
      </c>
      <c r="V148" s="18">
        <v>0</v>
      </c>
      <c r="W148" s="18">
        <v>0</v>
      </c>
      <c r="X148" s="18">
        <v>0</v>
      </c>
      <c r="Y148" s="18">
        <v>0</v>
      </c>
      <c r="Z148" s="18">
        <v>0</v>
      </c>
      <c r="AA148" s="18">
        <v>0</v>
      </c>
      <c r="AB148" s="18">
        <v>0</v>
      </c>
      <c r="AC148" s="18">
        <v>0</v>
      </c>
      <c r="AD148" s="18">
        <v>0</v>
      </c>
      <c r="AE148" s="18">
        <v>0</v>
      </c>
      <c r="AF148" s="18">
        <v>0</v>
      </c>
      <c r="AG148" s="18">
        <v>0</v>
      </c>
      <c r="AH148" s="18">
        <v>0</v>
      </c>
      <c r="AI148" s="18">
        <v>0</v>
      </c>
      <c r="AJ148" s="18">
        <v>0</v>
      </c>
      <c r="AK148">
        <v>59.146399999999993</v>
      </c>
      <c r="AL148">
        <v>18.2746</v>
      </c>
      <c r="AM148">
        <v>18.545000000000002</v>
      </c>
      <c r="AN148">
        <v>24.2804</v>
      </c>
      <c r="AO148">
        <v>4.0339999999999998</v>
      </c>
      <c r="AP148">
        <v>1986.4906599999997</v>
      </c>
      <c r="AQ148">
        <v>49.782655811731829</v>
      </c>
      <c r="AR148">
        <v>34.608290179426263</v>
      </c>
      <c r="AS148">
        <v>15.609054008841907</v>
      </c>
      <c r="AT148">
        <v>4.251332450505072</v>
      </c>
      <c r="AU148">
        <v>1.606383556583993</v>
      </c>
      <c r="AV148">
        <v>1.8894810891133658</v>
      </c>
      <c r="AW148">
        <v>0.99134385970499217</v>
      </c>
    </row>
    <row r="149" spans="1:49" x14ac:dyDescent="0.3">
      <c r="A149" s="22">
        <v>146</v>
      </c>
      <c r="B149" s="19" t="s">
        <v>52</v>
      </c>
      <c r="C149" s="16" t="s">
        <v>45</v>
      </c>
      <c r="D149" s="16">
        <v>4</v>
      </c>
      <c r="E149" s="16" t="str">
        <f>IF(AND( OR(D149 &gt;= 4, D149="Adult"),D149&lt;&gt;"Subadult"),"Adult","Subadult")</f>
        <v>Adult</v>
      </c>
      <c r="F149" s="18" t="s">
        <v>47</v>
      </c>
      <c r="G149" s="16">
        <v>2015</v>
      </c>
      <c r="H149" s="20" t="s">
        <v>92</v>
      </c>
      <c r="I149" s="16" t="s">
        <v>53</v>
      </c>
      <c r="J149" s="18">
        <v>0</v>
      </c>
      <c r="K149" s="18">
        <v>0</v>
      </c>
      <c r="L149" s="18">
        <v>0</v>
      </c>
      <c r="M149" s="18">
        <v>0</v>
      </c>
      <c r="N149" s="18">
        <v>0</v>
      </c>
      <c r="O149" s="18">
        <v>0</v>
      </c>
      <c r="P149" s="18">
        <v>0</v>
      </c>
      <c r="Q149" s="18">
        <v>0</v>
      </c>
      <c r="R149" s="18">
        <v>0</v>
      </c>
      <c r="S149" s="18">
        <v>2.6480500722195472</v>
      </c>
      <c r="T149" s="18">
        <v>46.340876263842077</v>
      </c>
      <c r="U149" s="18">
        <v>0</v>
      </c>
      <c r="V149" s="18">
        <v>0</v>
      </c>
      <c r="W149" s="18">
        <v>0</v>
      </c>
      <c r="X149" s="18">
        <v>0</v>
      </c>
      <c r="Y149" s="18">
        <v>0</v>
      </c>
      <c r="Z149" s="18">
        <v>51.011073663938369</v>
      </c>
      <c r="AA149" s="18">
        <v>0</v>
      </c>
      <c r="AB149" s="18">
        <v>0</v>
      </c>
      <c r="AC149" s="18">
        <v>0</v>
      </c>
      <c r="AD149" s="18">
        <v>0</v>
      </c>
      <c r="AE149" s="18">
        <v>0</v>
      </c>
      <c r="AF149" s="18">
        <v>0</v>
      </c>
      <c r="AG149" s="18">
        <v>0</v>
      </c>
      <c r="AH149" s="18">
        <v>0</v>
      </c>
      <c r="AI149" s="18">
        <v>0</v>
      </c>
      <c r="AJ149" s="18">
        <v>0</v>
      </c>
      <c r="AK149">
        <v>40.234738352002083</v>
      </c>
      <c r="AL149">
        <v>10.86176576793452</v>
      </c>
      <c r="AM149">
        <v>11.829810877656074</v>
      </c>
      <c r="AN149">
        <v>32.23838067725886</v>
      </c>
      <c r="AO149">
        <v>6.7986127828598946</v>
      </c>
      <c r="AP149">
        <v>1279.1388913095811</v>
      </c>
      <c r="AQ149">
        <v>52.5920077808548</v>
      </c>
      <c r="AR149">
        <v>31.944899100937523</v>
      </c>
      <c r="AS149">
        <v>15.463093118207654</v>
      </c>
      <c r="AT149">
        <v>4.7933780144072085</v>
      </c>
      <c r="AU149">
        <v>1.7731133883030759</v>
      </c>
      <c r="AV149">
        <v>2.1303902286254259</v>
      </c>
      <c r="AW149">
        <v>1.1093489793397349</v>
      </c>
    </row>
    <row r="150" spans="1:49" x14ac:dyDescent="0.3">
      <c r="A150" s="22">
        <v>147</v>
      </c>
      <c r="B150" s="19" t="s">
        <v>56</v>
      </c>
      <c r="C150" s="16" t="s">
        <v>45</v>
      </c>
      <c r="D150" s="16" t="s">
        <v>46</v>
      </c>
      <c r="E150" s="16" t="s">
        <v>46</v>
      </c>
      <c r="F150" s="18" t="s">
        <v>47</v>
      </c>
      <c r="G150" s="16">
        <v>2015</v>
      </c>
      <c r="H150" s="20" t="s">
        <v>92</v>
      </c>
      <c r="I150" s="16" t="s">
        <v>55</v>
      </c>
      <c r="J150" s="18">
        <v>0</v>
      </c>
      <c r="K150" s="18">
        <v>0</v>
      </c>
      <c r="L150" s="18">
        <v>0</v>
      </c>
      <c r="M150" s="18">
        <v>0</v>
      </c>
      <c r="N150" s="18">
        <v>0</v>
      </c>
      <c r="O150" s="18">
        <v>0</v>
      </c>
      <c r="P150" s="18">
        <v>0</v>
      </c>
      <c r="Q150" s="18">
        <v>1.0770234986945171</v>
      </c>
      <c r="R150" s="18">
        <v>0</v>
      </c>
      <c r="S150" s="18">
        <v>0</v>
      </c>
      <c r="T150" s="18">
        <v>0</v>
      </c>
      <c r="U150" s="18">
        <v>0</v>
      </c>
      <c r="V150" s="18">
        <v>0</v>
      </c>
      <c r="W150" s="18">
        <v>4.5691906005221927</v>
      </c>
      <c r="X150" s="18">
        <v>0</v>
      </c>
      <c r="Y150" s="18">
        <v>0</v>
      </c>
      <c r="Z150" s="18">
        <v>0</v>
      </c>
      <c r="AA150" s="18">
        <v>94.353785900783294</v>
      </c>
      <c r="AB150" s="18">
        <v>0</v>
      </c>
      <c r="AC150" s="18">
        <v>0</v>
      </c>
      <c r="AD150" s="18">
        <v>0</v>
      </c>
      <c r="AE150" s="18">
        <v>0</v>
      </c>
      <c r="AF150" s="18">
        <v>0</v>
      </c>
      <c r="AG150" s="18">
        <v>0</v>
      </c>
      <c r="AH150" s="18">
        <v>0</v>
      </c>
      <c r="AI150" s="18">
        <v>0</v>
      </c>
      <c r="AJ150" s="18">
        <v>0</v>
      </c>
      <c r="AK150">
        <v>15.734706806951404</v>
      </c>
      <c r="AL150">
        <v>6.4983769453912803</v>
      </c>
      <c r="AM150">
        <v>51.357193268367936</v>
      </c>
      <c r="AN150">
        <v>23.897390094365203</v>
      </c>
      <c r="AO150">
        <v>3.1516605611643747</v>
      </c>
      <c r="AP150">
        <v>1366.2455099449594</v>
      </c>
      <c r="AQ150">
        <v>19.256004568521956</v>
      </c>
      <c r="AR150">
        <v>17.893485387957003</v>
      </c>
      <c r="AS150">
        <v>62.850510043521027</v>
      </c>
      <c r="AT150">
        <v>10.324408793014332</v>
      </c>
      <c r="AU150">
        <v>0.2719652878506999</v>
      </c>
      <c r="AV150">
        <v>4.5886261302285911</v>
      </c>
      <c r="AW150">
        <v>0.238482186391968</v>
      </c>
    </row>
    <row r="151" spans="1:49" x14ac:dyDescent="0.3">
      <c r="A151" s="22">
        <v>148</v>
      </c>
      <c r="B151" s="19" t="s">
        <v>50</v>
      </c>
      <c r="C151" s="16" t="s">
        <v>45</v>
      </c>
      <c r="D151" s="16">
        <v>15</v>
      </c>
      <c r="E151" s="16" t="str">
        <f>IF(AND( OR(D151 &gt;= 4, D151="Adult"),D151&lt;&gt;"Subadult"),"Adult","Subadult")</f>
        <v>Adult</v>
      </c>
      <c r="F151" s="18" t="s">
        <v>47</v>
      </c>
      <c r="G151" s="16">
        <v>2015</v>
      </c>
      <c r="H151" s="20" t="s">
        <v>92</v>
      </c>
      <c r="I151" s="16" t="s">
        <v>51</v>
      </c>
      <c r="J151" s="18">
        <v>0</v>
      </c>
      <c r="K151" s="18">
        <v>0</v>
      </c>
      <c r="L151" s="18">
        <v>0</v>
      </c>
      <c r="M151" s="18">
        <v>0</v>
      </c>
      <c r="N151" s="18">
        <v>0</v>
      </c>
      <c r="O151" s="18">
        <v>0</v>
      </c>
      <c r="P151" s="18">
        <v>18.585323530754831</v>
      </c>
      <c r="Q151" s="18">
        <v>9.041508744691539</v>
      </c>
      <c r="R151" s="18">
        <v>0</v>
      </c>
      <c r="S151" s="18">
        <v>12.055344992922052</v>
      </c>
      <c r="T151" s="18">
        <v>0</v>
      </c>
      <c r="U151" s="18">
        <v>60.31782273163158</v>
      </c>
      <c r="V151" s="18">
        <v>0</v>
      </c>
      <c r="W151" s="18">
        <v>0</v>
      </c>
      <c r="X151" s="18">
        <v>0</v>
      </c>
      <c r="Y151" s="18">
        <v>0</v>
      </c>
      <c r="Z151" s="18">
        <v>0</v>
      </c>
      <c r="AA151" s="18">
        <v>0</v>
      </c>
      <c r="AB151" s="18">
        <v>0</v>
      </c>
      <c r="AC151" s="18">
        <v>0</v>
      </c>
      <c r="AD151" s="18">
        <v>0</v>
      </c>
      <c r="AE151" s="18">
        <v>0</v>
      </c>
      <c r="AF151" s="18">
        <v>0</v>
      </c>
      <c r="AG151" s="18">
        <v>0</v>
      </c>
      <c r="AH151" s="18">
        <v>0</v>
      </c>
      <c r="AI151" s="18">
        <v>0</v>
      </c>
      <c r="AJ151" s="18">
        <v>0</v>
      </c>
      <c r="AK151">
        <v>65.312438924151792</v>
      </c>
      <c r="AL151">
        <v>20.669290835197955</v>
      </c>
      <c r="AM151">
        <v>9.3498744234896556</v>
      </c>
      <c r="AN151">
        <v>11.081451207817709</v>
      </c>
      <c r="AO151">
        <v>4.6683958171606008</v>
      </c>
      <c r="AP151">
        <v>2025.9326003927117</v>
      </c>
      <c r="AQ151">
        <v>53.902285722641373</v>
      </c>
      <c r="AR151">
        <v>38.38127295396793</v>
      </c>
      <c r="AS151">
        <v>7.7164413233907023</v>
      </c>
      <c r="AT151">
        <v>3.6122339146971698</v>
      </c>
      <c r="AU151">
        <v>2.1756913745378124</v>
      </c>
      <c r="AV151">
        <v>1.6054372954209644</v>
      </c>
      <c r="AW151">
        <v>1.169304955085724</v>
      </c>
    </row>
    <row r="152" spans="1:49" x14ac:dyDescent="0.3">
      <c r="A152" s="22">
        <v>149</v>
      </c>
      <c r="B152" s="19" t="s">
        <v>44</v>
      </c>
      <c r="C152" s="16" t="s">
        <v>45</v>
      </c>
      <c r="D152" s="16" t="s">
        <v>46</v>
      </c>
      <c r="E152" s="16" t="s">
        <v>46</v>
      </c>
      <c r="F152" s="18" t="s">
        <v>47</v>
      </c>
      <c r="G152" s="16">
        <v>2015</v>
      </c>
      <c r="H152" s="20" t="s">
        <v>92</v>
      </c>
      <c r="I152" s="16" t="s">
        <v>49</v>
      </c>
      <c r="J152" s="18">
        <v>67.667079207920793</v>
      </c>
      <c r="K152" s="18">
        <v>0</v>
      </c>
      <c r="L152" s="18">
        <v>0</v>
      </c>
      <c r="M152" s="18">
        <v>0</v>
      </c>
      <c r="N152" s="18">
        <v>0</v>
      </c>
      <c r="O152" s="18">
        <v>0</v>
      </c>
      <c r="P152" s="18">
        <v>17.017326732673268</v>
      </c>
      <c r="Q152" s="18">
        <v>15.315594059405941</v>
      </c>
      <c r="R152" s="18">
        <v>0</v>
      </c>
      <c r="S152" s="18">
        <v>0</v>
      </c>
      <c r="T152" s="18">
        <v>0</v>
      </c>
      <c r="U152" s="18">
        <v>0</v>
      </c>
      <c r="V152" s="18">
        <v>0</v>
      </c>
      <c r="W152" s="18">
        <v>0</v>
      </c>
      <c r="X152" s="18">
        <v>0</v>
      </c>
      <c r="Y152" s="18">
        <v>0</v>
      </c>
      <c r="Z152" s="18">
        <v>0</v>
      </c>
      <c r="AA152" s="18">
        <v>0</v>
      </c>
      <c r="AB152" s="18">
        <v>0</v>
      </c>
      <c r="AC152" s="18">
        <v>0</v>
      </c>
      <c r="AD152" s="18">
        <v>0</v>
      </c>
      <c r="AE152" s="18">
        <v>0</v>
      </c>
      <c r="AF152" s="18">
        <v>0</v>
      </c>
      <c r="AG152" s="18">
        <v>0</v>
      </c>
      <c r="AH152" s="18">
        <v>0</v>
      </c>
      <c r="AI152" s="18">
        <v>0</v>
      </c>
      <c r="AJ152" s="18">
        <v>0</v>
      </c>
      <c r="AK152">
        <v>21.502555591175014</v>
      </c>
      <c r="AL152">
        <v>6.5824532246408616</v>
      </c>
      <c r="AM152">
        <v>53.666759225548503</v>
      </c>
      <c r="AN152">
        <v>20.084058908226162</v>
      </c>
      <c r="AO152">
        <v>2.5495381494193596</v>
      </c>
      <c r="AP152">
        <v>1504.4628340466061</v>
      </c>
      <c r="AQ152">
        <v>23.897082822406812</v>
      </c>
      <c r="AR152">
        <v>16.459821054198134</v>
      </c>
      <c r="AS152">
        <v>59.643096123395075</v>
      </c>
      <c r="AT152">
        <v>11.419650432962211</v>
      </c>
      <c r="AU152">
        <v>0.35689355456641214</v>
      </c>
      <c r="AV152">
        <v>5.0754001924276491</v>
      </c>
      <c r="AW152">
        <v>0.31401007620563026</v>
      </c>
    </row>
    <row r="153" spans="1:49" x14ac:dyDescent="0.3">
      <c r="A153" s="22">
        <v>150</v>
      </c>
      <c r="B153" s="19" t="s">
        <v>52</v>
      </c>
      <c r="C153" s="16" t="s">
        <v>45</v>
      </c>
      <c r="D153" s="16">
        <v>4</v>
      </c>
      <c r="E153" s="16" t="str">
        <f>IF(AND( OR(D153 &gt;= 4, D153="Adult"),D153&lt;&gt;"Subadult"),"Adult","Subadult")</f>
        <v>Adult</v>
      </c>
      <c r="F153" s="18" t="s">
        <v>47</v>
      </c>
      <c r="G153" s="16">
        <v>2015</v>
      </c>
      <c r="H153" s="20" t="s">
        <v>92</v>
      </c>
      <c r="I153" s="16" t="s">
        <v>53</v>
      </c>
      <c r="J153" s="18">
        <v>0.92407734869659452</v>
      </c>
      <c r="K153" s="18">
        <v>0</v>
      </c>
      <c r="L153" s="18">
        <v>0</v>
      </c>
      <c r="M153" s="18">
        <v>0</v>
      </c>
      <c r="N153" s="18">
        <v>0</v>
      </c>
      <c r="O153" s="18">
        <v>0</v>
      </c>
      <c r="P153" s="18">
        <v>39.216245507957332</v>
      </c>
      <c r="Q153" s="18">
        <v>20.392447664137812</v>
      </c>
      <c r="R153" s="18">
        <v>0</v>
      </c>
      <c r="S153" s="18">
        <v>2.1961097484456102</v>
      </c>
      <c r="T153" s="18">
        <v>17.255148023501228</v>
      </c>
      <c r="U153" s="18">
        <v>0</v>
      </c>
      <c r="V153" s="18">
        <v>0</v>
      </c>
      <c r="W153" s="18">
        <v>0</v>
      </c>
      <c r="X153" s="18">
        <v>0</v>
      </c>
      <c r="Y153" s="18">
        <v>0</v>
      </c>
      <c r="Z153" s="18">
        <v>0</v>
      </c>
      <c r="AA153" s="18">
        <v>0</v>
      </c>
      <c r="AB153" s="18">
        <v>0</v>
      </c>
      <c r="AC153" s="18">
        <v>20.015971707261418</v>
      </c>
      <c r="AD153" s="18">
        <v>0</v>
      </c>
      <c r="AE153" s="18">
        <v>0</v>
      </c>
      <c r="AF153" s="18">
        <v>0</v>
      </c>
      <c r="AG153" s="18">
        <v>0</v>
      </c>
      <c r="AH153" s="18">
        <v>0</v>
      </c>
      <c r="AI153" s="18">
        <v>0</v>
      </c>
      <c r="AJ153" s="18">
        <v>0</v>
      </c>
      <c r="AK153">
        <v>50.054316164997353</v>
      </c>
      <c r="AL153">
        <v>12.975693274863529</v>
      </c>
      <c r="AM153">
        <v>21.995020195574224</v>
      </c>
      <c r="AN153">
        <v>18.411304071632266</v>
      </c>
      <c r="AO153">
        <v>6.3367206918069918</v>
      </c>
      <c r="AP153">
        <v>1692.8104849491226</v>
      </c>
      <c r="AQ153">
        <v>49.438975816829775</v>
      </c>
      <c r="AR153">
        <v>28.836398719200819</v>
      </c>
      <c r="AS153">
        <v>21.724625463969399</v>
      </c>
      <c r="AT153">
        <v>5.5526386786704736</v>
      </c>
      <c r="AU153">
        <v>1.431320988269525</v>
      </c>
      <c r="AV153">
        <v>2.4678394127424319</v>
      </c>
      <c r="AW153">
        <v>0.97780803722892284</v>
      </c>
    </row>
    <row r="154" spans="1:49" x14ac:dyDescent="0.3">
      <c r="A154" s="22">
        <v>151</v>
      </c>
      <c r="B154" s="19" t="s">
        <v>56</v>
      </c>
      <c r="C154" s="16" t="s">
        <v>45</v>
      </c>
      <c r="D154" s="16" t="s">
        <v>46</v>
      </c>
      <c r="E154" s="16" t="s">
        <v>46</v>
      </c>
      <c r="F154" s="18" t="s">
        <v>47</v>
      </c>
      <c r="G154" s="16">
        <v>2015</v>
      </c>
      <c r="H154" s="20" t="s">
        <v>92</v>
      </c>
      <c r="I154" s="16" t="s">
        <v>55</v>
      </c>
      <c r="J154" s="18">
        <v>0</v>
      </c>
      <c r="K154" s="18">
        <v>0</v>
      </c>
      <c r="L154" s="18">
        <v>0</v>
      </c>
      <c r="M154" s="18">
        <v>0</v>
      </c>
      <c r="N154" s="18">
        <v>0</v>
      </c>
      <c r="O154" s="18">
        <v>0</v>
      </c>
      <c r="P154" s="18">
        <v>0</v>
      </c>
      <c r="Q154" s="18">
        <v>20.560747663551403</v>
      </c>
      <c r="R154" s="18">
        <v>0</v>
      </c>
      <c r="S154" s="18">
        <v>72.738494092752603</v>
      </c>
      <c r="T154" s="18">
        <v>0</v>
      </c>
      <c r="U154" s="18">
        <v>0</v>
      </c>
      <c r="V154" s="18">
        <v>0</v>
      </c>
      <c r="W154" s="18">
        <v>6.700758243695998</v>
      </c>
      <c r="X154" s="18">
        <v>0</v>
      </c>
      <c r="Y154" s="18">
        <v>0</v>
      </c>
      <c r="Z154" s="18">
        <v>0</v>
      </c>
      <c r="AA154" s="18">
        <v>0</v>
      </c>
      <c r="AB154" s="18">
        <v>0</v>
      </c>
      <c r="AC154" s="18">
        <v>0</v>
      </c>
      <c r="AD154" s="18">
        <v>0</v>
      </c>
      <c r="AE154" s="18">
        <v>0</v>
      </c>
      <c r="AF154" s="18">
        <v>0</v>
      </c>
      <c r="AG154" s="18">
        <v>0</v>
      </c>
      <c r="AH154" s="18">
        <v>0</v>
      </c>
      <c r="AI154" s="18">
        <v>0</v>
      </c>
      <c r="AJ154" s="18">
        <v>0</v>
      </c>
      <c r="AK154">
        <v>58.858190795274204</v>
      </c>
      <c r="AL154">
        <v>18.786527949215305</v>
      </c>
      <c r="AM154">
        <v>18.19781343678364</v>
      </c>
      <c r="AN154">
        <v>22.051278434138602</v>
      </c>
      <c r="AO154">
        <v>4.1574678187268566</v>
      </c>
      <c r="AP154">
        <v>1995.1255722094866</v>
      </c>
      <c r="AQ154">
        <v>49.325664700249447</v>
      </c>
      <c r="AR154">
        <v>35.423794436497339</v>
      </c>
      <c r="AS154">
        <v>15.250540863253223</v>
      </c>
      <c r="AT154">
        <v>4.1016628746067152</v>
      </c>
      <c r="AU154">
        <v>1.5914354180592758</v>
      </c>
      <c r="AV154">
        <v>1.822961277602984</v>
      </c>
      <c r="AW154">
        <v>0.97338552954817448</v>
      </c>
    </row>
    <row r="155" spans="1:49" x14ac:dyDescent="0.3">
      <c r="A155" s="22">
        <v>152</v>
      </c>
      <c r="B155" s="19" t="s">
        <v>57</v>
      </c>
      <c r="C155" s="16" t="s">
        <v>45</v>
      </c>
      <c r="D155" s="16">
        <v>7</v>
      </c>
      <c r="E155" s="16" t="str">
        <f>IF(AND( OR(D155 &gt;= 4, D155="Adult"),D155&lt;&gt;"Subadult"),"Adult","Subadult")</f>
        <v>Adult</v>
      </c>
      <c r="F155" s="18" t="s">
        <v>47</v>
      </c>
      <c r="G155" s="16">
        <v>2015</v>
      </c>
      <c r="H155" s="20" t="s">
        <v>92</v>
      </c>
      <c r="I155" s="16" t="s">
        <v>55</v>
      </c>
      <c r="J155" s="18">
        <v>0</v>
      </c>
      <c r="K155" s="18">
        <v>0</v>
      </c>
      <c r="L155" s="18">
        <v>0</v>
      </c>
      <c r="M155" s="18">
        <v>0</v>
      </c>
      <c r="N155" s="18">
        <v>0</v>
      </c>
      <c r="O155" s="18">
        <v>0</v>
      </c>
      <c r="P155" s="18">
        <v>0</v>
      </c>
      <c r="Q155" s="18">
        <v>0</v>
      </c>
      <c r="R155" s="18">
        <v>0</v>
      </c>
      <c r="S155" s="18">
        <v>0</v>
      </c>
      <c r="T155" s="18">
        <v>0</v>
      </c>
      <c r="U155" s="18">
        <v>0</v>
      </c>
      <c r="V155" s="18">
        <v>0</v>
      </c>
      <c r="W155" s="18">
        <v>0</v>
      </c>
      <c r="X155" s="18">
        <v>0</v>
      </c>
      <c r="Y155" s="18">
        <v>0</v>
      </c>
      <c r="Z155" s="18">
        <v>0</v>
      </c>
      <c r="AA155" s="18">
        <v>100</v>
      </c>
      <c r="AB155" s="18">
        <v>0</v>
      </c>
      <c r="AC155" s="18">
        <v>0</v>
      </c>
      <c r="AD155" s="18">
        <v>0</v>
      </c>
      <c r="AE155" s="18">
        <v>0</v>
      </c>
      <c r="AF155" s="18">
        <v>0</v>
      </c>
      <c r="AG155" s="18">
        <v>0</v>
      </c>
      <c r="AH155" s="18">
        <v>0</v>
      </c>
      <c r="AI155" s="18">
        <v>0</v>
      </c>
      <c r="AJ155" s="18">
        <v>0</v>
      </c>
      <c r="AK155">
        <v>12.653490714804255</v>
      </c>
      <c r="AL155">
        <v>5.6440079421234461</v>
      </c>
      <c r="AM155">
        <v>54.065562149525888</v>
      </c>
      <c r="AN155">
        <v>24.649845468396741</v>
      </c>
      <c r="AO155">
        <v>2.9870937251496521</v>
      </c>
      <c r="AP155">
        <v>1327.8701426742841</v>
      </c>
      <c r="AQ155">
        <v>15.932760136125951</v>
      </c>
      <c r="AR155">
        <v>15.990086075364546</v>
      </c>
      <c r="AS155">
        <v>68.077153788509492</v>
      </c>
      <c r="AT155">
        <v>11.821218812677364</v>
      </c>
      <c r="AU155">
        <v>0.21191729726712444</v>
      </c>
      <c r="AV155">
        <v>5.2538750278566066</v>
      </c>
      <c r="AW155">
        <v>0.18952400675846012</v>
      </c>
    </row>
    <row r="156" spans="1:49" x14ac:dyDescent="0.3">
      <c r="A156" s="22">
        <v>153</v>
      </c>
      <c r="B156" s="19" t="s">
        <v>54</v>
      </c>
      <c r="C156" s="16" t="s">
        <v>45</v>
      </c>
      <c r="D156" s="16">
        <v>6</v>
      </c>
      <c r="E156" s="16" t="str">
        <f>IF(AND( OR(D156 &gt;= 4, D156="Adult"),D156&lt;&gt;"Subadult"),"Adult","Subadult")</f>
        <v>Adult</v>
      </c>
      <c r="F156" s="18" t="s">
        <v>47</v>
      </c>
      <c r="G156" s="16">
        <v>2015</v>
      </c>
      <c r="H156" s="20" t="s">
        <v>92</v>
      </c>
      <c r="I156" s="16" t="s">
        <v>55</v>
      </c>
      <c r="J156" s="18">
        <v>0</v>
      </c>
      <c r="K156" s="18">
        <v>0</v>
      </c>
      <c r="L156" s="18">
        <v>0</v>
      </c>
      <c r="M156" s="18">
        <v>0</v>
      </c>
      <c r="N156" s="18">
        <v>0</v>
      </c>
      <c r="O156" s="18">
        <v>0</v>
      </c>
      <c r="P156" s="18">
        <v>13.516068052930057</v>
      </c>
      <c r="Q156" s="18">
        <v>43.667296786389421</v>
      </c>
      <c r="R156" s="18">
        <v>0</v>
      </c>
      <c r="S156" s="18">
        <v>41.587901701323254</v>
      </c>
      <c r="T156" s="18">
        <v>0</v>
      </c>
      <c r="U156" s="18">
        <v>0</v>
      </c>
      <c r="V156" s="18">
        <v>0</v>
      </c>
      <c r="W156" s="18">
        <v>0</v>
      </c>
      <c r="X156" s="18">
        <v>0</v>
      </c>
      <c r="Y156" s="18">
        <v>0</v>
      </c>
      <c r="Z156" s="18">
        <v>1.2287334593572781</v>
      </c>
      <c r="AA156" s="18">
        <v>0</v>
      </c>
      <c r="AB156" s="18">
        <v>0</v>
      </c>
      <c r="AC156" s="18">
        <v>0</v>
      </c>
      <c r="AD156" s="18">
        <v>0</v>
      </c>
      <c r="AE156" s="18">
        <v>0</v>
      </c>
      <c r="AF156" s="18">
        <v>0</v>
      </c>
      <c r="AG156" s="18">
        <v>0</v>
      </c>
      <c r="AH156" s="18">
        <v>0</v>
      </c>
      <c r="AI156" s="18">
        <v>0</v>
      </c>
      <c r="AJ156" s="18">
        <v>0</v>
      </c>
      <c r="AK156">
        <v>55.149197412725812</v>
      </c>
      <c r="AL156">
        <v>17.689035916824196</v>
      </c>
      <c r="AM156">
        <v>22.231308258351703</v>
      </c>
      <c r="AN156">
        <v>18.20448960302458</v>
      </c>
      <c r="AO156">
        <v>4.2012051039697553</v>
      </c>
      <c r="AP156">
        <v>1959.2635860113423</v>
      </c>
      <c r="AQ156">
        <v>47.063324573799207</v>
      </c>
      <c r="AR156">
        <v>33.964880271452856</v>
      </c>
      <c r="AS156">
        <v>18.971795154747934</v>
      </c>
      <c r="AT156">
        <v>4.3744897141330492</v>
      </c>
      <c r="AU156">
        <v>1.3814810105525051</v>
      </c>
      <c r="AV156">
        <v>1.9442176507258</v>
      </c>
      <c r="AW156">
        <v>0.88904949536187539</v>
      </c>
    </row>
    <row r="157" spans="1:49" x14ac:dyDescent="0.3">
      <c r="A157" s="22">
        <v>154</v>
      </c>
      <c r="B157" s="19" t="s">
        <v>52</v>
      </c>
      <c r="C157" s="16" t="s">
        <v>45</v>
      </c>
      <c r="D157" s="16">
        <v>4</v>
      </c>
      <c r="E157" s="16" t="str">
        <f>IF(AND( OR(D157 &gt;= 4, D157="Adult"),D157&lt;&gt;"Subadult"),"Adult","Subadult")</f>
        <v>Adult</v>
      </c>
      <c r="F157" s="18" t="s">
        <v>47</v>
      </c>
      <c r="G157" s="16">
        <v>2015</v>
      </c>
      <c r="H157" s="20" t="s">
        <v>92</v>
      </c>
      <c r="I157" s="16" t="s">
        <v>53</v>
      </c>
      <c r="J157" s="18">
        <v>0</v>
      </c>
      <c r="K157" s="18">
        <v>0</v>
      </c>
      <c r="L157" s="18">
        <v>0</v>
      </c>
      <c r="M157" s="18">
        <v>0</v>
      </c>
      <c r="N157" s="18">
        <v>0</v>
      </c>
      <c r="O157" s="18">
        <v>0</v>
      </c>
      <c r="P157" s="18">
        <v>11.820480404551201</v>
      </c>
      <c r="Q157" s="18">
        <v>0</v>
      </c>
      <c r="R157" s="18">
        <v>0</v>
      </c>
      <c r="S157" s="18">
        <v>0</v>
      </c>
      <c r="T157" s="18">
        <v>0</v>
      </c>
      <c r="U157" s="18">
        <v>0</v>
      </c>
      <c r="V157" s="18">
        <v>0</v>
      </c>
      <c r="W157" s="18">
        <v>10.11378002528445</v>
      </c>
      <c r="X157" s="18">
        <v>0</v>
      </c>
      <c r="Y157" s="18">
        <v>0</v>
      </c>
      <c r="Z157" s="18">
        <v>78.065739570164354</v>
      </c>
      <c r="AA157" s="18">
        <v>0</v>
      </c>
      <c r="AB157" s="18">
        <v>0</v>
      </c>
      <c r="AC157" s="18">
        <v>0</v>
      </c>
      <c r="AD157" s="18">
        <v>0</v>
      </c>
      <c r="AE157" s="18">
        <v>0</v>
      </c>
      <c r="AF157" s="18">
        <v>0</v>
      </c>
      <c r="AG157" s="18">
        <v>0</v>
      </c>
      <c r="AH157" s="18">
        <v>0</v>
      </c>
      <c r="AI157" s="18">
        <v>0</v>
      </c>
      <c r="AJ157" s="18">
        <v>0</v>
      </c>
      <c r="AK157">
        <v>27.397997441890698</v>
      </c>
      <c r="AL157">
        <v>5.8897597977244001</v>
      </c>
      <c r="AM157">
        <v>11.828314188956343</v>
      </c>
      <c r="AN157">
        <v>49.582206068268015</v>
      </c>
      <c r="AO157">
        <v>8.551912136536032</v>
      </c>
      <c r="AP157">
        <v>877.43669405815444</v>
      </c>
      <c r="AQ157">
        <v>52.208269876396464</v>
      </c>
      <c r="AR157">
        <v>25.252279177613996</v>
      </c>
      <c r="AS157">
        <v>22.53945094598954</v>
      </c>
      <c r="AT157">
        <v>6.6600868249334608</v>
      </c>
      <c r="AU157">
        <v>1.5463304568254241</v>
      </c>
      <c r="AV157">
        <v>2.960038588859315</v>
      </c>
      <c r="AW157">
        <v>1.0924122173725548</v>
      </c>
    </row>
    <row r="158" spans="1:49" x14ac:dyDescent="0.3">
      <c r="A158" s="22">
        <v>155</v>
      </c>
      <c r="B158" s="19" t="s">
        <v>50</v>
      </c>
      <c r="C158" s="16" t="s">
        <v>45</v>
      </c>
      <c r="D158" s="16">
        <v>15</v>
      </c>
      <c r="E158" s="16" t="str">
        <f>IF(AND( OR(D158 &gt;= 4, D158="Adult"),D158&lt;&gt;"Subadult"),"Adult","Subadult")</f>
        <v>Adult</v>
      </c>
      <c r="F158" s="18" t="s">
        <v>47</v>
      </c>
      <c r="G158" s="16">
        <v>2015</v>
      </c>
      <c r="H158" s="20" t="s">
        <v>92</v>
      </c>
      <c r="I158" s="16" t="s">
        <v>51</v>
      </c>
      <c r="J158" s="18">
        <v>0</v>
      </c>
      <c r="K158" s="18">
        <v>0</v>
      </c>
      <c r="L158" s="18">
        <v>0</v>
      </c>
      <c r="M158" s="18">
        <v>0</v>
      </c>
      <c r="N158" s="18">
        <v>0</v>
      </c>
      <c r="O158" s="18">
        <v>0</v>
      </c>
      <c r="P158" s="18">
        <v>0</v>
      </c>
      <c r="Q158" s="18">
        <v>0</v>
      </c>
      <c r="R158" s="18">
        <v>0</v>
      </c>
      <c r="S158" s="18">
        <v>0</v>
      </c>
      <c r="T158" s="18">
        <v>0</v>
      </c>
      <c r="U158" s="18">
        <v>0</v>
      </c>
      <c r="V158" s="18">
        <v>100</v>
      </c>
      <c r="W158" s="18">
        <v>0</v>
      </c>
      <c r="X158" s="18">
        <v>0</v>
      </c>
      <c r="Y158" s="18">
        <v>0</v>
      </c>
      <c r="Z158" s="18">
        <v>0</v>
      </c>
      <c r="AA158" s="18">
        <v>0</v>
      </c>
      <c r="AB158" s="18">
        <v>0</v>
      </c>
      <c r="AC158" s="18">
        <v>0</v>
      </c>
      <c r="AD158" s="18">
        <v>0</v>
      </c>
      <c r="AE158" s="18">
        <v>0</v>
      </c>
      <c r="AF158" s="18">
        <v>0</v>
      </c>
      <c r="AG158" s="18">
        <v>0</v>
      </c>
      <c r="AH158" s="18">
        <v>0</v>
      </c>
      <c r="AI158" s="18">
        <v>0</v>
      </c>
      <c r="AJ158" s="18">
        <v>0</v>
      </c>
      <c r="AK158">
        <v>73</v>
      </c>
      <c r="AL158">
        <v>18</v>
      </c>
      <c r="AM158">
        <v>1.0999999999999996</v>
      </c>
      <c r="AN158">
        <v>17.3</v>
      </c>
      <c r="AO158">
        <v>7.9</v>
      </c>
      <c r="AP158">
        <v>1916.1119999999999</v>
      </c>
      <c r="AQ158">
        <v>63.699825479930198</v>
      </c>
      <c r="AR158">
        <v>35.340314136125656</v>
      </c>
      <c r="AS158">
        <v>0.95986038394415329</v>
      </c>
      <c r="AT158">
        <v>4.1166666666666663</v>
      </c>
      <c r="AU158">
        <v>3.8219895287958114</v>
      </c>
      <c r="AV158">
        <v>1.8296296296296295</v>
      </c>
      <c r="AW158">
        <v>1.7548076923076923</v>
      </c>
    </row>
    <row r="159" spans="1:49" x14ac:dyDescent="0.3">
      <c r="A159" s="22">
        <v>156</v>
      </c>
      <c r="B159" s="19" t="s">
        <v>44</v>
      </c>
      <c r="C159" s="16" t="s">
        <v>45</v>
      </c>
      <c r="D159" s="16" t="s">
        <v>46</v>
      </c>
      <c r="E159" s="16" t="s">
        <v>46</v>
      </c>
      <c r="F159" s="18" t="s">
        <v>47</v>
      </c>
      <c r="G159" s="16">
        <v>2015</v>
      </c>
      <c r="H159" s="20" t="s">
        <v>92</v>
      </c>
      <c r="I159" s="16" t="s">
        <v>49</v>
      </c>
      <c r="J159" s="18">
        <v>0</v>
      </c>
      <c r="K159" s="18">
        <v>0</v>
      </c>
      <c r="L159" s="18">
        <v>0</v>
      </c>
      <c r="M159" s="18">
        <v>0</v>
      </c>
      <c r="N159" s="18">
        <v>0</v>
      </c>
      <c r="O159" s="18">
        <v>0</v>
      </c>
      <c r="P159" s="18">
        <v>0</v>
      </c>
      <c r="Q159" s="18">
        <v>0</v>
      </c>
      <c r="R159" s="18">
        <v>0</v>
      </c>
      <c r="S159" s="18">
        <v>0</v>
      </c>
      <c r="T159" s="18">
        <v>0</v>
      </c>
      <c r="U159" s="18">
        <v>0</v>
      </c>
      <c r="V159" s="18">
        <v>0</v>
      </c>
      <c r="W159" s="18">
        <v>72.703238598810316</v>
      </c>
      <c r="X159" s="18">
        <v>0</v>
      </c>
      <c r="Y159" s="18">
        <v>0</v>
      </c>
      <c r="Z159" s="18">
        <v>0</v>
      </c>
      <c r="AA159" s="18">
        <v>27.296761401189691</v>
      </c>
      <c r="AB159" s="18">
        <v>0</v>
      </c>
      <c r="AC159" s="18">
        <v>0</v>
      </c>
      <c r="AD159" s="18">
        <v>0</v>
      </c>
      <c r="AE159" s="18">
        <v>0</v>
      </c>
      <c r="AF159" s="18">
        <v>0</v>
      </c>
      <c r="AG159" s="18">
        <v>0</v>
      </c>
      <c r="AH159" s="18">
        <v>0</v>
      </c>
      <c r="AI159" s="18">
        <v>0</v>
      </c>
      <c r="AJ159" s="18">
        <v>0</v>
      </c>
      <c r="AK159">
        <v>55.400457148191776</v>
      </c>
      <c r="AL159">
        <v>16.881014725774612</v>
      </c>
      <c r="AM159">
        <v>15.557883124754918</v>
      </c>
      <c r="AN159">
        <v>15.307591657929846</v>
      </c>
      <c r="AO159">
        <v>5.4320354980084646</v>
      </c>
      <c r="AP159">
        <v>1821.4872233473095</v>
      </c>
      <c r="AQ159">
        <v>50.853809548854926</v>
      </c>
      <c r="AR159">
        <v>34.865123721076522</v>
      </c>
      <c r="AS159">
        <v>14.281066730068561</v>
      </c>
      <c r="AT159">
        <v>4.203440458149986</v>
      </c>
      <c r="AU159">
        <v>1.7078403034364322</v>
      </c>
      <c r="AV159">
        <v>1.8681957591777716</v>
      </c>
      <c r="AW159">
        <v>1.0347457062700993</v>
      </c>
    </row>
    <row r="160" spans="1:49" x14ac:dyDescent="0.3">
      <c r="A160" s="22">
        <v>157</v>
      </c>
      <c r="B160" s="19" t="s">
        <v>52</v>
      </c>
      <c r="C160" s="16" t="s">
        <v>45</v>
      </c>
      <c r="D160" s="16">
        <v>4</v>
      </c>
      <c r="E160" s="16" t="str">
        <f t="shared" ref="E160:E168" si="5">IF(AND( OR(D160 &gt;= 4, D160="Adult"),D160&lt;&gt;"Subadult"),"Adult","Subadult")</f>
        <v>Adult</v>
      </c>
      <c r="F160" s="18" t="s">
        <v>47</v>
      </c>
      <c r="G160" s="16">
        <v>2015</v>
      </c>
      <c r="H160" s="20" t="s">
        <v>92</v>
      </c>
      <c r="I160" s="16" t="s">
        <v>53</v>
      </c>
      <c r="J160" s="18">
        <v>0</v>
      </c>
      <c r="K160" s="18">
        <v>0</v>
      </c>
      <c r="L160" s="18">
        <v>0</v>
      </c>
      <c r="M160" s="18">
        <v>0</v>
      </c>
      <c r="N160" s="18">
        <v>0</v>
      </c>
      <c r="O160" s="18">
        <v>0</v>
      </c>
      <c r="P160" s="18">
        <v>0</v>
      </c>
      <c r="Q160" s="18">
        <v>0</v>
      </c>
      <c r="R160" s="18">
        <v>0</v>
      </c>
      <c r="S160" s="18">
        <v>0</v>
      </c>
      <c r="T160" s="18">
        <v>0</v>
      </c>
      <c r="U160" s="18">
        <v>0</v>
      </c>
      <c r="V160" s="18">
        <v>0</v>
      </c>
      <c r="W160" s="18">
        <v>0</v>
      </c>
      <c r="X160" s="18">
        <v>0</v>
      </c>
      <c r="Y160" s="18">
        <v>0</v>
      </c>
      <c r="Z160" s="18">
        <v>77.543859649122808</v>
      </c>
      <c r="AA160" s="18">
        <v>0</v>
      </c>
      <c r="AB160" s="18">
        <v>22.456140350877192</v>
      </c>
      <c r="AC160" s="18">
        <v>0</v>
      </c>
      <c r="AD160" s="18">
        <v>0</v>
      </c>
      <c r="AE160" s="18">
        <v>0</v>
      </c>
      <c r="AF160" s="18">
        <v>0</v>
      </c>
      <c r="AG160" s="18">
        <v>0</v>
      </c>
      <c r="AH160" s="18">
        <v>0</v>
      </c>
      <c r="AI160" s="18">
        <v>0</v>
      </c>
      <c r="AJ160" s="18">
        <v>0</v>
      </c>
      <c r="AK160">
        <v>16.85622689574177</v>
      </c>
      <c r="AL160">
        <v>3.0101754385964914</v>
      </c>
      <c r="AM160">
        <v>11.073626905427831</v>
      </c>
      <c r="AN160">
        <v>57.598421052631572</v>
      </c>
      <c r="AO160">
        <v>11.461549707602341</v>
      </c>
      <c r="AP160">
        <v>580.22995555555565</v>
      </c>
      <c r="AQ160">
        <v>48.57317534165422</v>
      </c>
      <c r="AR160">
        <v>19.516882731704683</v>
      </c>
      <c r="AS160">
        <v>31.90994192664111</v>
      </c>
      <c r="AT160">
        <v>9.2784803978707728</v>
      </c>
      <c r="AU160">
        <v>1.1968519923807204</v>
      </c>
      <c r="AV160">
        <v>4.1237690657203441</v>
      </c>
      <c r="AW160">
        <v>0.94451048969774432</v>
      </c>
    </row>
    <row r="161" spans="1:49" x14ac:dyDescent="0.3">
      <c r="A161" s="22">
        <v>158</v>
      </c>
      <c r="B161" s="19" t="s">
        <v>54</v>
      </c>
      <c r="C161" s="16" t="s">
        <v>45</v>
      </c>
      <c r="D161" s="16">
        <v>6</v>
      </c>
      <c r="E161" s="16" t="str">
        <f t="shared" si="5"/>
        <v>Adult</v>
      </c>
      <c r="F161" s="18" t="s">
        <v>47</v>
      </c>
      <c r="G161" s="16">
        <v>2015</v>
      </c>
      <c r="H161" s="20" t="s">
        <v>92</v>
      </c>
      <c r="I161" s="16" t="s">
        <v>55</v>
      </c>
      <c r="J161" s="18">
        <v>0</v>
      </c>
      <c r="K161" s="18">
        <v>0</v>
      </c>
      <c r="L161" s="18">
        <v>0</v>
      </c>
      <c r="M161" s="18">
        <v>0</v>
      </c>
      <c r="N161" s="18">
        <v>0</v>
      </c>
      <c r="O161" s="18">
        <v>0</v>
      </c>
      <c r="P161" s="18">
        <v>5.4257942840562903</v>
      </c>
      <c r="Q161" s="18">
        <v>2.5533149572029603</v>
      </c>
      <c r="R161" s="18">
        <v>0</v>
      </c>
      <c r="S161" s="18">
        <v>0</v>
      </c>
      <c r="T161" s="18">
        <v>0</v>
      </c>
      <c r="U161" s="18">
        <v>0</v>
      </c>
      <c r="V161" s="18">
        <v>0</v>
      </c>
      <c r="W161" s="18">
        <v>63.832873930073994</v>
      </c>
      <c r="X161" s="18">
        <v>0</v>
      </c>
      <c r="Y161" s="18">
        <v>0</v>
      </c>
      <c r="Z161" s="18">
        <v>21.877266792398085</v>
      </c>
      <c r="AA161" s="18">
        <v>0</v>
      </c>
      <c r="AB161" s="18">
        <v>0</v>
      </c>
      <c r="AC161" s="18">
        <v>6.3107500362686784</v>
      </c>
      <c r="AD161" s="18">
        <v>0</v>
      </c>
      <c r="AE161" s="18">
        <v>0</v>
      </c>
      <c r="AF161" s="18">
        <v>0</v>
      </c>
      <c r="AG161" s="18">
        <v>0</v>
      </c>
      <c r="AH161" s="18">
        <v>0</v>
      </c>
      <c r="AI161" s="18">
        <v>0</v>
      </c>
      <c r="AJ161" s="18">
        <v>0</v>
      </c>
      <c r="AK161">
        <v>54.859497870160041</v>
      </c>
      <c r="AL161">
        <v>15.534990811934815</v>
      </c>
      <c r="AM161">
        <v>6.6217907732532311</v>
      </c>
      <c r="AN161">
        <v>24.353907691032312</v>
      </c>
      <c r="AO161">
        <v>7.343638473814015</v>
      </c>
      <c r="AP161">
        <v>1612.3935004628577</v>
      </c>
      <c r="AQ161">
        <v>56.887528021278158</v>
      </c>
      <c r="AR161">
        <v>36.245888747208468</v>
      </c>
      <c r="AS161">
        <v>6.8665832315133697</v>
      </c>
      <c r="AT161">
        <v>3.9576005797299887</v>
      </c>
      <c r="AU161">
        <v>2.4759687077853392</v>
      </c>
      <c r="AV161">
        <v>1.7589335909911064</v>
      </c>
      <c r="AW161">
        <v>1.3195144098755229</v>
      </c>
    </row>
    <row r="162" spans="1:49" x14ac:dyDescent="0.3">
      <c r="A162" s="22">
        <v>159</v>
      </c>
      <c r="B162" s="19" t="s">
        <v>63</v>
      </c>
      <c r="C162" s="16" t="s">
        <v>59</v>
      </c>
      <c r="D162" s="16">
        <v>15</v>
      </c>
      <c r="E162" s="16" t="str">
        <f t="shared" si="5"/>
        <v>Adult</v>
      </c>
      <c r="F162" s="18" t="s">
        <v>60</v>
      </c>
      <c r="G162" s="16">
        <v>2015</v>
      </c>
      <c r="H162" s="20" t="s">
        <v>92</v>
      </c>
      <c r="I162" s="16" t="s">
        <v>55</v>
      </c>
      <c r="J162" s="18">
        <v>0</v>
      </c>
      <c r="K162" s="18">
        <v>0</v>
      </c>
      <c r="L162" s="18">
        <v>0</v>
      </c>
      <c r="M162" s="18">
        <v>0</v>
      </c>
      <c r="N162" s="18">
        <v>0</v>
      </c>
      <c r="O162" s="18">
        <v>0</v>
      </c>
      <c r="P162" s="18">
        <v>86</v>
      </c>
      <c r="Q162" s="18">
        <v>0</v>
      </c>
      <c r="R162" s="18">
        <v>0</v>
      </c>
      <c r="S162" s="18">
        <v>14.000000000000002</v>
      </c>
      <c r="T162" s="18">
        <v>0</v>
      </c>
      <c r="U162" s="18">
        <v>0</v>
      </c>
      <c r="V162" s="18">
        <v>0</v>
      </c>
      <c r="W162" s="18">
        <v>0</v>
      </c>
      <c r="X162" s="18">
        <v>0</v>
      </c>
      <c r="Y162" s="18">
        <v>0</v>
      </c>
      <c r="Z162" s="18">
        <v>0</v>
      </c>
      <c r="AA162" s="18">
        <v>0</v>
      </c>
      <c r="AB162" s="18">
        <v>0</v>
      </c>
      <c r="AC162" s="18">
        <v>0</v>
      </c>
      <c r="AD162" s="18">
        <v>0</v>
      </c>
      <c r="AE162" s="18">
        <v>0</v>
      </c>
      <c r="AF162" s="18">
        <v>0</v>
      </c>
      <c r="AG162" s="18">
        <v>0</v>
      </c>
      <c r="AH162" s="18">
        <v>0</v>
      </c>
      <c r="AI162" s="18">
        <v>0</v>
      </c>
      <c r="AJ162" s="18">
        <v>0</v>
      </c>
      <c r="AK162">
        <v>61.260000000000005</v>
      </c>
      <c r="AL162">
        <v>12.294</v>
      </c>
      <c r="AM162">
        <v>21.586000000000002</v>
      </c>
      <c r="AN162">
        <v>18.687999999999999</v>
      </c>
      <c r="AO162">
        <v>4.8599999999999994</v>
      </c>
      <c r="AP162">
        <v>1847.6853999999998</v>
      </c>
      <c r="AQ162">
        <v>55.435151460308127</v>
      </c>
      <c r="AR162">
        <v>25.031332714974099</v>
      </c>
      <c r="AS162">
        <v>19.533515824717785</v>
      </c>
      <c r="AT162">
        <v>6.7387343419554258</v>
      </c>
      <c r="AU162">
        <v>1.80814639905549</v>
      </c>
      <c r="AV162">
        <v>2.9949930408690784</v>
      </c>
      <c r="AW162">
        <v>1.2439210112188435</v>
      </c>
    </row>
    <row r="163" spans="1:49" x14ac:dyDescent="0.3">
      <c r="A163" s="22">
        <v>160</v>
      </c>
      <c r="B163" s="19" t="s">
        <v>74</v>
      </c>
      <c r="C163" s="16" t="s">
        <v>59</v>
      </c>
      <c r="D163" s="16">
        <v>14</v>
      </c>
      <c r="E163" s="16" t="str">
        <f t="shared" si="5"/>
        <v>Adult</v>
      </c>
      <c r="F163" s="18" t="s">
        <v>60</v>
      </c>
      <c r="G163" s="16">
        <v>2015</v>
      </c>
      <c r="H163" s="20" t="s">
        <v>92</v>
      </c>
      <c r="I163" s="16" t="s">
        <v>49</v>
      </c>
      <c r="J163" s="18">
        <v>0</v>
      </c>
      <c r="K163" s="18">
        <v>0</v>
      </c>
      <c r="L163" s="18">
        <v>0</v>
      </c>
      <c r="M163" s="18">
        <v>0</v>
      </c>
      <c r="N163" s="18">
        <v>0</v>
      </c>
      <c r="O163" s="18">
        <v>0</v>
      </c>
      <c r="P163" s="18">
        <v>0</v>
      </c>
      <c r="Q163" s="18">
        <v>0</v>
      </c>
      <c r="R163" s="18">
        <v>0</v>
      </c>
      <c r="S163" s="18">
        <v>0</v>
      </c>
      <c r="T163" s="18">
        <v>0</v>
      </c>
      <c r="U163" s="18">
        <v>0</v>
      </c>
      <c r="V163" s="18">
        <v>0</v>
      </c>
      <c r="W163" s="18">
        <v>0</v>
      </c>
      <c r="X163" s="18">
        <v>0</v>
      </c>
      <c r="Y163" s="18">
        <v>0</v>
      </c>
      <c r="Z163" s="18">
        <v>100</v>
      </c>
      <c r="AA163" s="18">
        <v>0</v>
      </c>
      <c r="AB163" s="18">
        <v>0</v>
      </c>
      <c r="AC163" s="18">
        <v>0</v>
      </c>
      <c r="AD163" s="18">
        <v>0</v>
      </c>
      <c r="AE163" s="18">
        <v>0</v>
      </c>
      <c r="AF163" s="18">
        <v>0</v>
      </c>
      <c r="AG163" s="18">
        <v>0</v>
      </c>
      <c r="AH163" s="18">
        <v>0</v>
      </c>
      <c r="AI163" s="18">
        <v>0</v>
      </c>
      <c r="AJ163" s="18">
        <v>0</v>
      </c>
      <c r="AK163">
        <v>16.542374051069704</v>
      </c>
      <c r="AL163">
        <v>3.1</v>
      </c>
      <c r="AM163">
        <v>11.632625948930311</v>
      </c>
      <c r="AN163">
        <v>59.349999999999994</v>
      </c>
      <c r="AO163">
        <v>9.375</v>
      </c>
      <c r="AP163">
        <v>587.7080000000002</v>
      </c>
      <c r="AQ163">
        <v>47.062230586258032</v>
      </c>
      <c r="AR163">
        <v>19.843527738264573</v>
      </c>
      <c r="AS163">
        <v>33.094241675477399</v>
      </c>
      <c r="AT163">
        <v>9.0887096774193594</v>
      </c>
      <c r="AU163">
        <v>1.122839479425648</v>
      </c>
      <c r="AV163">
        <v>4.0394265232974931</v>
      </c>
      <c r="AW163">
        <v>0.88901045713575666</v>
      </c>
    </row>
    <row r="164" spans="1:49" x14ac:dyDescent="0.3">
      <c r="A164" s="22">
        <v>161</v>
      </c>
      <c r="B164" s="19" t="s">
        <v>58</v>
      </c>
      <c r="C164" s="16" t="s">
        <v>59</v>
      </c>
      <c r="D164" s="16">
        <v>10</v>
      </c>
      <c r="E164" s="16" t="str">
        <f t="shared" si="5"/>
        <v>Adult</v>
      </c>
      <c r="F164" s="18" t="s">
        <v>60</v>
      </c>
      <c r="G164" s="16">
        <v>2015</v>
      </c>
      <c r="H164" s="20" t="s">
        <v>92</v>
      </c>
      <c r="I164" s="16" t="s">
        <v>49</v>
      </c>
      <c r="J164" s="18">
        <v>0</v>
      </c>
      <c r="K164" s="18">
        <v>0</v>
      </c>
      <c r="L164" s="18">
        <v>0</v>
      </c>
      <c r="M164" s="18">
        <v>0</v>
      </c>
      <c r="N164" s="18">
        <v>0</v>
      </c>
      <c r="O164" s="18">
        <v>0</v>
      </c>
      <c r="P164" s="18">
        <v>4.0983606557377046</v>
      </c>
      <c r="Q164" s="18">
        <v>0</v>
      </c>
      <c r="R164" s="18">
        <v>0</v>
      </c>
      <c r="S164" s="18">
        <v>0</v>
      </c>
      <c r="T164" s="18">
        <v>0</v>
      </c>
      <c r="U164" s="18">
        <v>0</v>
      </c>
      <c r="V164" s="18">
        <v>0</v>
      </c>
      <c r="W164" s="18">
        <v>0</v>
      </c>
      <c r="X164" s="18">
        <v>0</v>
      </c>
      <c r="Y164" s="18">
        <v>0</v>
      </c>
      <c r="Z164" s="18">
        <v>95.901639344262293</v>
      </c>
      <c r="AA164" s="18">
        <v>0</v>
      </c>
      <c r="AB164" s="18">
        <v>0</v>
      </c>
      <c r="AC164" s="18">
        <v>0</v>
      </c>
      <c r="AD164" s="18">
        <v>0</v>
      </c>
      <c r="AE164" s="18">
        <v>0</v>
      </c>
      <c r="AF164" s="18">
        <v>0</v>
      </c>
      <c r="AG164" s="18">
        <v>0</v>
      </c>
      <c r="AH164" s="18">
        <v>0</v>
      </c>
      <c r="AI164" s="18">
        <v>0</v>
      </c>
      <c r="AJ164" s="18">
        <v>0</v>
      </c>
      <c r="AK164">
        <v>18.380801344058646</v>
      </c>
      <c r="AL164">
        <v>3.4360655737704917</v>
      </c>
      <c r="AM164">
        <v>12.069813410039725</v>
      </c>
      <c r="AN164">
        <v>57.630737704918026</v>
      </c>
      <c r="AO164">
        <v>9.1956967213114744</v>
      </c>
      <c r="AP164">
        <v>638.3990655737706</v>
      </c>
      <c r="AQ164">
        <v>48.140264459260422</v>
      </c>
      <c r="AR164">
        <v>20.248273197121183</v>
      </c>
      <c r="AS164">
        <v>31.611462343618392</v>
      </c>
      <c r="AT164">
        <v>8.8620586832061097</v>
      </c>
      <c r="AU164">
        <v>1.1854085384808017</v>
      </c>
      <c r="AV164">
        <v>3.9386927480916043</v>
      </c>
      <c r="AW164">
        <v>0.92827824818818749</v>
      </c>
    </row>
    <row r="165" spans="1:49" x14ac:dyDescent="0.3">
      <c r="A165" s="22">
        <v>162</v>
      </c>
      <c r="B165" s="19" t="s">
        <v>61</v>
      </c>
      <c r="C165" s="16" t="s">
        <v>59</v>
      </c>
      <c r="D165" s="16">
        <v>7</v>
      </c>
      <c r="E165" s="16" t="str">
        <f t="shared" si="5"/>
        <v>Adult</v>
      </c>
      <c r="F165" s="18" t="s">
        <v>60</v>
      </c>
      <c r="G165" s="16">
        <v>2015</v>
      </c>
      <c r="H165" s="20" t="s">
        <v>92</v>
      </c>
      <c r="I165" s="16" t="s">
        <v>49</v>
      </c>
      <c r="J165" s="18">
        <v>10</v>
      </c>
      <c r="K165" s="18">
        <v>90</v>
      </c>
      <c r="L165" s="18">
        <v>0</v>
      </c>
      <c r="M165" s="18">
        <v>0</v>
      </c>
      <c r="N165" s="18">
        <v>0</v>
      </c>
      <c r="O165" s="18">
        <v>0</v>
      </c>
      <c r="P165" s="18">
        <v>0</v>
      </c>
      <c r="Q165" s="18">
        <v>0</v>
      </c>
      <c r="R165" s="18">
        <v>0</v>
      </c>
      <c r="S165" s="18">
        <v>0</v>
      </c>
      <c r="T165" s="18">
        <v>0</v>
      </c>
      <c r="U165" s="18">
        <v>0</v>
      </c>
      <c r="V165" s="18">
        <v>0</v>
      </c>
      <c r="W165" s="18">
        <v>0</v>
      </c>
      <c r="X165" s="18">
        <v>0</v>
      </c>
      <c r="Y165" s="18">
        <v>0</v>
      </c>
      <c r="Z165" s="18">
        <v>0</v>
      </c>
      <c r="AA165" s="18">
        <v>0</v>
      </c>
      <c r="AB165" s="18">
        <v>0</v>
      </c>
      <c r="AC165" s="18">
        <v>0</v>
      </c>
      <c r="AD165" s="18">
        <v>0</v>
      </c>
      <c r="AE165" s="18">
        <v>0</v>
      </c>
      <c r="AF165" s="18">
        <v>0</v>
      </c>
      <c r="AG165" s="18">
        <v>0</v>
      </c>
      <c r="AH165" s="18">
        <v>0</v>
      </c>
      <c r="AI165" s="18">
        <v>0</v>
      </c>
      <c r="AJ165" s="18">
        <v>0</v>
      </c>
      <c r="AK165">
        <v>3.8207302089930328</v>
      </c>
      <c r="AL165">
        <v>3.4264965167827737</v>
      </c>
      <c r="AM165">
        <v>67.907284673844188</v>
      </c>
      <c r="AN165">
        <v>23.199989867004433</v>
      </c>
      <c r="AO165">
        <v>1.6454987333755542</v>
      </c>
      <c r="AP165">
        <v>1328.1972078024064</v>
      </c>
      <c r="AQ165">
        <v>4.8097231886266103</v>
      </c>
      <c r="AR165">
        <v>9.705245441273723</v>
      </c>
      <c r="AS165">
        <v>85.485031370099648</v>
      </c>
      <c r="AT165">
        <v>20.933339500424914</v>
      </c>
      <c r="AU165">
        <v>5.3561302165979457E-2</v>
      </c>
      <c r="AV165">
        <v>9.3037064446332955</v>
      </c>
      <c r="AW165">
        <v>5.0527462990337085E-2</v>
      </c>
    </row>
    <row r="166" spans="1:49" x14ac:dyDescent="0.3">
      <c r="A166" s="22">
        <v>163</v>
      </c>
      <c r="B166" s="19" t="s">
        <v>63</v>
      </c>
      <c r="C166" s="16" t="s">
        <v>59</v>
      </c>
      <c r="D166" s="16">
        <v>15</v>
      </c>
      <c r="E166" s="16" t="str">
        <f t="shared" si="5"/>
        <v>Adult</v>
      </c>
      <c r="F166" s="18" t="s">
        <v>60</v>
      </c>
      <c r="G166" s="16">
        <v>2015</v>
      </c>
      <c r="H166" s="20" t="s">
        <v>92</v>
      </c>
      <c r="I166" s="16" t="s">
        <v>55</v>
      </c>
      <c r="J166" s="18">
        <v>0</v>
      </c>
      <c r="K166" s="18">
        <v>0</v>
      </c>
      <c r="L166" s="18">
        <v>0</v>
      </c>
      <c r="M166" s="18">
        <v>0</v>
      </c>
      <c r="N166" s="18">
        <v>0</v>
      </c>
      <c r="O166" s="18">
        <v>0</v>
      </c>
      <c r="P166" s="18">
        <v>4.5081967213114762</v>
      </c>
      <c r="Q166" s="18">
        <v>0</v>
      </c>
      <c r="R166" s="18">
        <v>0</v>
      </c>
      <c r="S166" s="18">
        <v>0</v>
      </c>
      <c r="T166" s="18">
        <v>9.0163934426229524</v>
      </c>
      <c r="U166" s="18">
        <v>0</v>
      </c>
      <c r="V166" s="18">
        <v>0</v>
      </c>
      <c r="W166" s="18">
        <v>40.983606557377051</v>
      </c>
      <c r="X166" s="18">
        <v>0</v>
      </c>
      <c r="Y166" s="18">
        <v>0</v>
      </c>
      <c r="Z166" s="18">
        <v>38.360655737704917</v>
      </c>
      <c r="AA166" s="18">
        <v>0</v>
      </c>
      <c r="AB166" s="18">
        <v>0</v>
      </c>
      <c r="AC166" s="18">
        <v>7.1311475409836067</v>
      </c>
      <c r="AD166" s="18">
        <v>0</v>
      </c>
      <c r="AE166" s="18">
        <v>0</v>
      </c>
      <c r="AF166" s="18">
        <v>0</v>
      </c>
      <c r="AG166" s="18">
        <v>0</v>
      </c>
      <c r="AH166" s="18">
        <v>0</v>
      </c>
      <c r="AI166" s="18">
        <v>0</v>
      </c>
      <c r="AJ166" s="18">
        <v>0</v>
      </c>
      <c r="AK166">
        <v>45.448975250738215</v>
      </c>
      <c r="AL166">
        <v>12.372957650273227</v>
      </c>
      <c r="AM166">
        <v>8.6355489491056634</v>
      </c>
      <c r="AN166">
        <v>31.633680718188913</v>
      </c>
      <c r="AO166">
        <v>7.7742745901639339</v>
      </c>
      <c r="AP166">
        <v>1369.7639114246683</v>
      </c>
      <c r="AQ166">
        <v>55.477214712276698</v>
      </c>
      <c r="AR166">
        <v>33.981817079641893</v>
      </c>
      <c r="AS166">
        <v>10.540968208081409</v>
      </c>
      <c r="AT166">
        <v>4.3711880157166423</v>
      </c>
      <c r="AU166">
        <v>2.1633605908990172</v>
      </c>
      <c r="AV166">
        <v>1.9427502292073964</v>
      </c>
      <c r="AW166">
        <v>1.2460409732626041</v>
      </c>
    </row>
    <row r="167" spans="1:49" x14ac:dyDescent="0.3">
      <c r="A167" s="22">
        <v>164</v>
      </c>
      <c r="B167" s="19" t="s">
        <v>58</v>
      </c>
      <c r="C167" s="16" t="s">
        <v>59</v>
      </c>
      <c r="D167" s="16">
        <v>10</v>
      </c>
      <c r="E167" s="16" t="str">
        <f t="shared" si="5"/>
        <v>Adult</v>
      </c>
      <c r="F167" s="18" t="s">
        <v>60</v>
      </c>
      <c r="G167" s="16">
        <v>2015</v>
      </c>
      <c r="H167" s="20" t="s">
        <v>92</v>
      </c>
      <c r="I167" s="16" t="s">
        <v>49</v>
      </c>
      <c r="J167" s="18">
        <v>0</v>
      </c>
      <c r="K167" s="18">
        <v>0</v>
      </c>
      <c r="L167" s="18">
        <v>0</v>
      </c>
      <c r="M167" s="18">
        <v>0</v>
      </c>
      <c r="N167" s="18">
        <v>0</v>
      </c>
      <c r="O167" s="18">
        <v>0</v>
      </c>
      <c r="P167" s="18">
        <v>0</v>
      </c>
      <c r="Q167" s="18">
        <v>7.1968595521954057</v>
      </c>
      <c r="R167" s="18">
        <v>0</v>
      </c>
      <c r="S167" s="18">
        <v>0</v>
      </c>
      <c r="T167" s="18">
        <v>0</v>
      </c>
      <c r="U167" s="18">
        <v>0</v>
      </c>
      <c r="V167" s="18">
        <v>0</v>
      </c>
      <c r="W167" s="18">
        <v>0</v>
      </c>
      <c r="X167" s="18">
        <v>0</v>
      </c>
      <c r="Y167" s="18">
        <v>0</v>
      </c>
      <c r="Z167" s="18">
        <v>92.803140447804594</v>
      </c>
      <c r="AA167" s="18">
        <v>0</v>
      </c>
      <c r="AB167" s="18">
        <v>0</v>
      </c>
      <c r="AC167" s="18">
        <v>0</v>
      </c>
      <c r="AD167" s="18">
        <v>0</v>
      </c>
      <c r="AE167" s="18">
        <v>0</v>
      </c>
      <c r="AF167" s="18">
        <v>0</v>
      </c>
      <c r="AG167" s="18">
        <v>0</v>
      </c>
      <c r="AH167" s="18">
        <v>0</v>
      </c>
      <c r="AI167" s="18">
        <v>0</v>
      </c>
      <c r="AJ167" s="18">
        <v>0</v>
      </c>
      <c r="AK167">
        <v>18.899894383247734</v>
      </c>
      <c r="AL167">
        <v>4.273088107007851</v>
      </c>
      <c r="AM167">
        <v>12.760184854902905</v>
      </c>
      <c r="AN167">
        <v>55.747971794126194</v>
      </c>
      <c r="AO167">
        <v>8.9881687990694967</v>
      </c>
      <c r="AP167">
        <v>690.11009944751402</v>
      </c>
      <c r="AQ167">
        <v>45.790698374199899</v>
      </c>
      <c r="AR167">
        <v>23.29390262717947</v>
      </c>
      <c r="AS167">
        <v>30.915398998620624</v>
      </c>
      <c r="AT167">
        <v>7.4091800696148074</v>
      </c>
      <c r="AU167">
        <v>1.1095867732238576</v>
      </c>
      <c r="AV167">
        <v>3.2929689198288039</v>
      </c>
      <c r="AW167">
        <v>0.84470186851487694</v>
      </c>
    </row>
    <row r="168" spans="1:49" x14ac:dyDescent="0.3">
      <c r="A168" s="22">
        <v>165</v>
      </c>
      <c r="B168" s="19" t="s">
        <v>79</v>
      </c>
      <c r="C168" s="16" t="s">
        <v>59</v>
      </c>
      <c r="D168" s="16">
        <v>6</v>
      </c>
      <c r="E168" s="16" t="str">
        <f t="shared" si="5"/>
        <v>Adult</v>
      </c>
      <c r="F168" s="18" t="s">
        <v>60</v>
      </c>
      <c r="G168" s="16">
        <v>2015</v>
      </c>
      <c r="H168" s="20" t="s">
        <v>92</v>
      </c>
      <c r="I168" s="16" t="s">
        <v>49</v>
      </c>
      <c r="J168" s="18">
        <v>0</v>
      </c>
      <c r="K168" s="18">
        <v>0</v>
      </c>
      <c r="L168" s="18">
        <v>0</v>
      </c>
      <c r="M168" s="18">
        <v>0</v>
      </c>
      <c r="N168" s="18">
        <v>0</v>
      </c>
      <c r="O168" s="18">
        <v>0</v>
      </c>
      <c r="P168" s="18">
        <v>0</v>
      </c>
      <c r="Q168" s="18">
        <v>0</v>
      </c>
      <c r="R168" s="18">
        <v>0</v>
      </c>
      <c r="S168" s="18">
        <v>0</v>
      </c>
      <c r="T168" s="18">
        <v>0</v>
      </c>
      <c r="U168" s="18">
        <v>0</v>
      </c>
      <c r="V168" s="18">
        <v>0</v>
      </c>
      <c r="W168" s="18">
        <v>100</v>
      </c>
      <c r="X168" s="18">
        <v>0</v>
      </c>
      <c r="Y168" s="18">
        <v>0</v>
      </c>
      <c r="Z168" s="18">
        <v>0</v>
      </c>
      <c r="AA168" s="18">
        <v>0</v>
      </c>
      <c r="AB168" s="18">
        <v>0</v>
      </c>
      <c r="AC168" s="18">
        <v>0</v>
      </c>
      <c r="AD168" s="18">
        <v>0</v>
      </c>
      <c r="AE168" s="18">
        <v>0</v>
      </c>
      <c r="AF168" s="18">
        <v>0</v>
      </c>
      <c r="AG168" s="18">
        <v>0</v>
      </c>
      <c r="AH168" s="18">
        <v>0</v>
      </c>
      <c r="AI168" s="18">
        <v>0</v>
      </c>
      <c r="AJ168" s="18">
        <v>0</v>
      </c>
      <c r="AK168">
        <v>71.45</v>
      </c>
      <c r="AL168">
        <v>21.1</v>
      </c>
      <c r="AM168">
        <v>1.0999999999999961</v>
      </c>
      <c r="AN168">
        <v>11.8</v>
      </c>
      <c r="AO168">
        <v>6.35</v>
      </c>
      <c r="AP168">
        <v>2006.8179999999998</v>
      </c>
      <c r="AQ168">
        <v>59.529264736513234</v>
      </c>
      <c r="AR168">
        <v>39.554259529264748</v>
      </c>
      <c r="AS168">
        <v>0.91647573422203377</v>
      </c>
      <c r="AT168">
        <v>3.4383886255924168</v>
      </c>
      <c r="AU168">
        <v>3.218468468468469</v>
      </c>
      <c r="AV168">
        <v>1.5281727224855184</v>
      </c>
      <c r="AW168">
        <v>1.4709212557900153</v>
      </c>
    </row>
    <row r="169" spans="1:49" x14ac:dyDescent="0.3">
      <c r="A169" s="22">
        <v>166</v>
      </c>
      <c r="B169" s="19" t="s">
        <v>64</v>
      </c>
      <c r="C169" s="16" t="s">
        <v>59</v>
      </c>
      <c r="D169" s="16" t="s">
        <v>46</v>
      </c>
      <c r="E169" s="16" t="s">
        <v>46</v>
      </c>
      <c r="F169" s="18" t="s">
        <v>60</v>
      </c>
      <c r="G169" s="16">
        <v>2015</v>
      </c>
      <c r="H169" s="20" t="s">
        <v>92</v>
      </c>
      <c r="I169" s="16" t="s">
        <v>49</v>
      </c>
      <c r="J169" s="18">
        <v>0</v>
      </c>
      <c r="K169" s="18">
        <v>0</v>
      </c>
      <c r="L169" s="18">
        <v>0</v>
      </c>
      <c r="M169" s="18">
        <v>0</v>
      </c>
      <c r="N169" s="18">
        <v>0</v>
      </c>
      <c r="O169" s="18">
        <v>0</v>
      </c>
      <c r="P169" s="18">
        <v>34.335981838819521</v>
      </c>
      <c r="Q169" s="18">
        <v>0</v>
      </c>
      <c r="R169" s="18">
        <v>0</v>
      </c>
      <c r="S169" s="18">
        <v>0</v>
      </c>
      <c r="T169" s="18">
        <v>0</v>
      </c>
      <c r="U169" s="18">
        <v>0</v>
      </c>
      <c r="V169" s="18">
        <v>0</v>
      </c>
      <c r="W169" s="18">
        <v>0</v>
      </c>
      <c r="X169" s="18">
        <v>0</v>
      </c>
      <c r="Y169" s="18">
        <v>0</v>
      </c>
      <c r="Z169" s="18">
        <v>65.664018161180465</v>
      </c>
      <c r="AA169" s="18">
        <v>0</v>
      </c>
      <c r="AB169" s="18">
        <v>0</v>
      </c>
      <c r="AC169" s="18">
        <v>0</v>
      </c>
      <c r="AD169" s="18">
        <v>0</v>
      </c>
      <c r="AE169" s="18">
        <v>0</v>
      </c>
      <c r="AF169" s="18">
        <v>0</v>
      </c>
      <c r="AG169" s="18">
        <v>0</v>
      </c>
      <c r="AH169" s="18">
        <v>0</v>
      </c>
      <c r="AI169" s="18">
        <v>0</v>
      </c>
      <c r="AJ169" s="18">
        <v>0</v>
      </c>
      <c r="AK169">
        <v>31.944680350219997</v>
      </c>
      <c r="AL169">
        <v>5.9155505107832003</v>
      </c>
      <c r="AM169">
        <v>15.295373565784544</v>
      </c>
      <c r="AN169">
        <v>44.946055618615198</v>
      </c>
      <c r="AO169">
        <v>7.8728007945516438</v>
      </c>
      <c r="AP169">
        <v>1012.3967116912598</v>
      </c>
      <c r="AQ169">
        <v>52.757486199595824</v>
      </c>
      <c r="AR169">
        <v>21.981798996946029</v>
      </c>
      <c r="AS169">
        <v>25.260714803458146</v>
      </c>
      <c r="AT169">
        <v>7.9857409432803754</v>
      </c>
      <c r="AU169">
        <v>1.5060484981656275</v>
      </c>
      <c r="AV169">
        <v>3.5492181970135013</v>
      </c>
      <c r="AW169">
        <v>1.1167374882397656</v>
      </c>
    </row>
    <row r="170" spans="1:49" x14ac:dyDescent="0.3">
      <c r="A170" s="22">
        <v>167</v>
      </c>
      <c r="B170" s="19" t="s">
        <v>58</v>
      </c>
      <c r="C170" s="16" t="s">
        <v>59</v>
      </c>
      <c r="D170" s="16">
        <v>10</v>
      </c>
      <c r="E170" s="16" t="str">
        <f>IF(AND( OR(D170 &gt;= 4, D170="Adult"),D170&lt;&gt;"Subadult"),"Adult","Subadult")</f>
        <v>Adult</v>
      </c>
      <c r="F170" s="18" t="s">
        <v>60</v>
      </c>
      <c r="G170" s="16">
        <v>2015</v>
      </c>
      <c r="H170" s="20" t="s">
        <v>92</v>
      </c>
      <c r="I170" s="16" t="s">
        <v>49</v>
      </c>
      <c r="J170" s="18">
        <v>0</v>
      </c>
      <c r="K170" s="18">
        <v>0</v>
      </c>
      <c r="L170" s="18">
        <v>0</v>
      </c>
      <c r="M170" s="18">
        <v>0</v>
      </c>
      <c r="N170" s="18">
        <v>0</v>
      </c>
      <c r="O170" s="18">
        <v>0</v>
      </c>
      <c r="P170" s="18">
        <v>28.000000000000004</v>
      </c>
      <c r="Q170" s="18">
        <v>28.999999999999996</v>
      </c>
      <c r="R170" s="18">
        <v>0</v>
      </c>
      <c r="S170" s="18">
        <v>14.000000000000002</v>
      </c>
      <c r="T170" s="18">
        <v>28.999999999999996</v>
      </c>
      <c r="U170" s="18">
        <v>0</v>
      </c>
      <c r="V170" s="18">
        <v>0</v>
      </c>
      <c r="W170" s="18">
        <v>0</v>
      </c>
      <c r="X170" s="18">
        <v>0</v>
      </c>
      <c r="Y170" s="18">
        <v>0</v>
      </c>
      <c r="Z170" s="18">
        <v>0</v>
      </c>
      <c r="AA170" s="18">
        <v>0</v>
      </c>
      <c r="AB170" s="18">
        <v>0</v>
      </c>
      <c r="AC170" s="18">
        <v>0</v>
      </c>
      <c r="AD170" s="18">
        <v>0</v>
      </c>
      <c r="AE170" s="18">
        <v>0</v>
      </c>
      <c r="AF170" s="18">
        <v>0</v>
      </c>
      <c r="AG170" s="18">
        <v>0</v>
      </c>
      <c r="AH170" s="18">
        <v>0</v>
      </c>
      <c r="AI170" s="18">
        <v>0</v>
      </c>
      <c r="AJ170" s="18">
        <v>0</v>
      </c>
      <c r="AK170">
        <v>58.842124999999996</v>
      </c>
      <c r="AL170">
        <v>16.868749999999999</v>
      </c>
      <c r="AM170">
        <v>19.973600000000005</v>
      </c>
      <c r="AN170">
        <v>12.080833333333334</v>
      </c>
      <c r="AO170">
        <v>4.3155250000000009</v>
      </c>
      <c r="AP170">
        <v>1952.4012969999999</v>
      </c>
      <c r="AQ170">
        <v>50.391296682282416</v>
      </c>
      <c r="AR170">
        <v>32.503685383487017</v>
      </c>
      <c r="AS170">
        <v>17.105017934230563</v>
      </c>
      <c r="AT170">
        <v>4.6722919599851798</v>
      </c>
      <c r="AU170">
        <v>1.5971327833322249</v>
      </c>
      <c r="AV170">
        <v>2.0765742044378577</v>
      </c>
      <c r="AW170">
        <v>1.0157753239296083</v>
      </c>
    </row>
    <row r="171" spans="1:49" x14ac:dyDescent="0.3">
      <c r="A171" s="22">
        <v>168</v>
      </c>
      <c r="B171" s="19" t="s">
        <v>63</v>
      </c>
      <c r="C171" s="16" t="s">
        <v>59</v>
      </c>
      <c r="D171" s="16">
        <v>15</v>
      </c>
      <c r="E171" s="16" t="str">
        <f>IF(AND( OR(D171 &gt;= 4, D171="Adult"),D171&lt;&gt;"Subadult"),"Adult","Subadult")</f>
        <v>Adult</v>
      </c>
      <c r="F171" s="18" t="s">
        <v>60</v>
      </c>
      <c r="G171" s="16">
        <v>2015</v>
      </c>
      <c r="H171" s="20" t="s">
        <v>92</v>
      </c>
      <c r="I171" s="16" t="s">
        <v>55</v>
      </c>
      <c r="J171" s="18">
        <v>0</v>
      </c>
      <c r="K171" s="18">
        <v>0</v>
      </c>
      <c r="L171" s="18">
        <v>0</v>
      </c>
      <c r="M171" s="18">
        <v>0</v>
      </c>
      <c r="N171" s="18">
        <v>0</v>
      </c>
      <c r="O171" s="18">
        <v>0</v>
      </c>
      <c r="P171" s="18">
        <v>19.056128961668918</v>
      </c>
      <c r="Q171" s="18">
        <v>0</v>
      </c>
      <c r="R171" s="18">
        <v>0</v>
      </c>
      <c r="S171" s="18">
        <v>23.669718078704552</v>
      </c>
      <c r="T171" s="18">
        <v>57.168386885006747</v>
      </c>
      <c r="U171" s="18">
        <v>0</v>
      </c>
      <c r="V171" s="18">
        <v>0</v>
      </c>
      <c r="W171" s="18">
        <v>0</v>
      </c>
      <c r="X171" s="18">
        <v>0</v>
      </c>
      <c r="Y171" s="18">
        <v>0</v>
      </c>
      <c r="Z171" s="18">
        <v>0</v>
      </c>
      <c r="AA171" s="18">
        <v>0</v>
      </c>
      <c r="AB171" s="18">
        <v>0</v>
      </c>
      <c r="AC171" s="18">
        <v>0.10576607461978918</v>
      </c>
      <c r="AD171" s="18">
        <v>0</v>
      </c>
      <c r="AE171" s="18">
        <v>0</v>
      </c>
      <c r="AF171" s="18">
        <v>0</v>
      </c>
      <c r="AG171" s="18">
        <v>0</v>
      </c>
      <c r="AH171" s="18">
        <v>0</v>
      </c>
      <c r="AI171" s="18">
        <v>0</v>
      </c>
      <c r="AJ171" s="18">
        <v>0</v>
      </c>
      <c r="AK171">
        <v>63.266781018636713</v>
      </c>
      <c r="AL171">
        <v>17.360958135275215</v>
      </c>
      <c r="AM171">
        <v>15.056875412108512</v>
      </c>
      <c r="AN171">
        <v>11.20949836661752</v>
      </c>
      <c r="AO171">
        <v>4.2708730260038665</v>
      </c>
      <c r="AP171">
        <v>1962.6907805711139</v>
      </c>
      <c r="AQ171">
        <v>53.896446098544139</v>
      </c>
      <c r="AR171">
        <v>33.276726599745146</v>
      </c>
      <c r="AS171">
        <v>12.826827301710692</v>
      </c>
      <c r="AT171">
        <v>4.5114823629233758</v>
      </c>
      <c r="AU171">
        <v>1.9516042281530759</v>
      </c>
      <c r="AV171">
        <v>2.005103272410389</v>
      </c>
      <c r="AW171">
        <v>1.169030183958166</v>
      </c>
    </row>
    <row r="172" spans="1:49" x14ac:dyDescent="0.3">
      <c r="A172" s="22">
        <v>169</v>
      </c>
      <c r="B172" s="19" t="s">
        <v>64</v>
      </c>
      <c r="C172" s="16" t="s">
        <v>59</v>
      </c>
      <c r="D172" s="16" t="s">
        <v>46</v>
      </c>
      <c r="E172" s="16" t="s">
        <v>46</v>
      </c>
      <c r="F172" s="18" t="s">
        <v>60</v>
      </c>
      <c r="G172" s="16">
        <v>2015</v>
      </c>
      <c r="H172" s="20" t="s">
        <v>92</v>
      </c>
      <c r="I172" s="16" t="s">
        <v>49</v>
      </c>
      <c r="J172" s="18">
        <v>0</v>
      </c>
      <c r="K172" s="18">
        <v>0</v>
      </c>
      <c r="L172" s="18">
        <v>0</v>
      </c>
      <c r="M172" s="18">
        <v>0</v>
      </c>
      <c r="N172" s="18">
        <v>0</v>
      </c>
      <c r="O172" s="18">
        <v>0</v>
      </c>
      <c r="P172" s="18">
        <v>35.271483539974348</v>
      </c>
      <c r="Q172" s="18">
        <v>0</v>
      </c>
      <c r="R172" s="18">
        <v>0</v>
      </c>
      <c r="S172" s="18">
        <v>4.7028644719965795</v>
      </c>
      <c r="T172" s="18">
        <v>0</v>
      </c>
      <c r="U172" s="18">
        <v>0</v>
      </c>
      <c r="V172" s="18">
        <v>0</v>
      </c>
      <c r="W172" s="18">
        <v>0</v>
      </c>
      <c r="X172" s="18">
        <v>0</v>
      </c>
      <c r="Y172" s="18">
        <v>0</v>
      </c>
      <c r="Z172" s="18">
        <v>60.025651988029068</v>
      </c>
      <c r="AA172" s="18">
        <v>0</v>
      </c>
      <c r="AB172" s="18">
        <v>0</v>
      </c>
      <c r="AC172" s="18">
        <v>0</v>
      </c>
      <c r="AD172" s="18">
        <v>0</v>
      </c>
      <c r="AE172" s="18">
        <v>0</v>
      </c>
      <c r="AF172" s="18">
        <v>0</v>
      </c>
      <c r="AG172" s="18">
        <v>0</v>
      </c>
      <c r="AH172" s="18">
        <v>0</v>
      </c>
      <c r="AI172" s="18">
        <v>0</v>
      </c>
      <c r="AJ172" s="18">
        <v>0</v>
      </c>
      <c r="AK172">
        <v>34.42688891308331</v>
      </c>
      <c r="AL172">
        <v>6.7117999144933727</v>
      </c>
      <c r="AM172">
        <v>15.656993087771763</v>
      </c>
      <c r="AN172">
        <v>43.013424540401871</v>
      </c>
      <c r="AO172">
        <v>7.5790936297563061</v>
      </c>
      <c r="AP172">
        <v>1089.9004198375376</v>
      </c>
      <c r="AQ172">
        <v>52.813777492860815</v>
      </c>
      <c r="AR172">
        <v>23.167062622186936</v>
      </c>
      <c r="AS172">
        <v>24.019159884952238</v>
      </c>
      <c r="AT172">
        <v>7.4620642210600758</v>
      </c>
      <c r="AU172">
        <v>1.5390588535374767</v>
      </c>
      <c r="AV172">
        <v>3.3164729871378116</v>
      </c>
      <c r="AW172">
        <v>1.1192626721681356</v>
      </c>
    </row>
    <row r="173" spans="1:49" x14ac:dyDescent="0.3">
      <c r="A173" s="22">
        <v>170</v>
      </c>
      <c r="B173" s="19" t="s">
        <v>63</v>
      </c>
      <c r="C173" s="16" t="s">
        <v>59</v>
      </c>
      <c r="D173" s="16">
        <v>15</v>
      </c>
      <c r="E173" s="16" t="str">
        <f t="shared" ref="E173:E178" si="6">IF(AND( OR(D173 &gt;= 4, D173="Adult"),D173&lt;&gt;"Subadult"),"Adult","Subadult")</f>
        <v>Adult</v>
      </c>
      <c r="F173" s="18" t="s">
        <v>60</v>
      </c>
      <c r="G173" s="16">
        <v>2015</v>
      </c>
      <c r="H173" s="20" t="s">
        <v>92</v>
      </c>
      <c r="I173" s="16" t="s">
        <v>55</v>
      </c>
      <c r="J173" s="18">
        <v>0</v>
      </c>
      <c r="K173" s="18">
        <v>0</v>
      </c>
      <c r="L173" s="18">
        <v>0</v>
      </c>
      <c r="M173" s="18">
        <v>0</v>
      </c>
      <c r="N173" s="18">
        <v>0</v>
      </c>
      <c r="O173" s="18">
        <v>0</v>
      </c>
      <c r="P173" s="18">
        <v>62.2</v>
      </c>
      <c r="Q173" s="18">
        <v>3.0000000000000004</v>
      </c>
      <c r="R173" s="18">
        <v>0</v>
      </c>
      <c r="S173" s="18">
        <v>34.800000000000004</v>
      </c>
      <c r="T173" s="18">
        <v>0</v>
      </c>
      <c r="U173" s="18">
        <v>0</v>
      </c>
      <c r="V173" s="18">
        <v>0</v>
      </c>
      <c r="W173" s="18">
        <v>0</v>
      </c>
      <c r="X173" s="18">
        <v>0</v>
      </c>
      <c r="Y173" s="18">
        <v>0</v>
      </c>
      <c r="Z173" s="18">
        <v>0</v>
      </c>
      <c r="AA173" s="18">
        <v>0</v>
      </c>
      <c r="AB173" s="18">
        <v>0</v>
      </c>
      <c r="AC173" s="18">
        <v>0</v>
      </c>
      <c r="AD173" s="18">
        <v>0</v>
      </c>
      <c r="AE173" s="18">
        <v>0</v>
      </c>
      <c r="AF173" s="18">
        <v>0</v>
      </c>
      <c r="AG173" s="18">
        <v>0</v>
      </c>
      <c r="AH173" s="18">
        <v>0</v>
      </c>
      <c r="AI173" s="18">
        <v>0</v>
      </c>
      <c r="AJ173" s="18">
        <v>0</v>
      </c>
      <c r="AK173">
        <v>60.689000000000007</v>
      </c>
      <c r="AL173">
        <v>14.013800000000002</v>
      </c>
      <c r="AM173">
        <v>20.675200000000004</v>
      </c>
      <c r="AN173">
        <v>20.358600000000003</v>
      </c>
      <c r="AO173">
        <v>4.6220000000000008</v>
      </c>
      <c r="AP173">
        <v>1887.6085800000001</v>
      </c>
      <c r="AQ173">
        <v>53.756911827556962</v>
      </c>
      <c r="AR173">
        <v>27.929474446444825</v>
      </c>
      <c r="AS173">
        <v>18.313613725998216</v>
      </c>
      <c r="AT173">
        <v>5.8060055088555567</v>
      </c>
      <c r="AU173">
        <v>1.749517137997636</v>
      </c>
      <c r="AV173">
        <v>2.5804468928246918</v>
      </c>
      <c r="AW173">
        <v>1.1624853346103197</v>
      </c>
    </row>
    <row r="174" spans="1:49" x14ac:dyDescent="0.3">
      <c r="A174" s="22">
        <v>171</v>
      </c>
      <c r="B174" s="19" t="s">
        <v>58</v>
      </c>
      <c r="C174" s="16" t="s">
        <v>59</v>
      </c>
      <c r="D174" s="16">
        <v>10</v>
      </c>
      <c r="E174" s="16" t="str">
        <f t="shared" si="6"/>
        <v>Adult</v>
      </c>
      <c r="F174" s="18" t="s">
        <v>60</v>
      </c>
      <c r="G174" s="16">
        <v>2015</v>
      </c>
      <c r="H174" s="20" t="s">
        <v>92</v>
      </c>
      <c r="I174" s="16" t="s">
        <v>49</v>
      </c>
      <c r="J174" s="18">
        <v>0</v>
      </c>
      <c r="K174" s="18">
        <v>0</v>
      </c>
      <c r="L174" s="18">
        <v>0</v>
      </c>
      <c r="M174" s="18">
        <v>0</v>
      </c>
      <c r="N174" s="18">
        <v>0</v>
      </c>
      <c r="O174" s="18">
        <v>0</v>
      </c>
      <c r="P174" s="18">
        <v>41</v>
      </c>
      <c r="Q174" s="18">
        <v>0</v>
      </c>
      <c r="R174" s="18">
        <v>0</v>
      </c>
      <c r="S174" s="18">
        <v>59.000000000000007</v>
      </c>
      <c r="T174" s="18">
        <v>0</v>
      </c>
      <c r="U174" s="18">
        <v>0</v>
      </c>
      <c r="V174" s="18">
        <v>0</v>
      </c>
      <c r="W174" s="18">
        <v>0</v>
      </c>
      <c r="X174" s="18">
        <v>0</v>
      </c>
      <c r="Y174" s="18">
        <v>0</v>
      </c>
      <c r="Z174" s="18">
        <v>0</v>
      </c>
      <c r="AA174" s="18">
        <v>0</v>
      </c>
      <c r="AB174" s="18">
        <v>0</v>
      </c>
      <c r="AC174" s="18">
        <v>0</v>
      </c>
      <c r="AD174" s="18">
        <v>0</v>
      </c>
      <c r="AE174" s="18">
        <v>0</v>
      </c>
      <c r="AF174" s="18">
        <v>0</v>
      </c>
      <c r="AG174" s="18">
        <v>0</v>
      </c>
      <c r="AH174" s="18">
        <v>0</v>
      </c>
      <c r="AI174" s="18">
        <v>0</v>
      </c>
      <c r="AJ174" s="18">
        <v>0</v>
      </c>
      <c r="AK174">
        <v>60.81</v>
      </c>
      <c r="AL174">
        <v>15.489000000000001</v>
      </c>
      <c r="AM174">
        <v>19.291000000000004</v>
      </c>
      <c r="AN174">
        <v>22.828000000000003</v>
      </c>
      <c r="AO174">
        <v>4.41</v>
      </c>
      <c r="AP174">
        <v>1921.9848999999999</v>
      </c>
      <c r="AQ174">
        <v>52.90068616043758</v>
      </c>
      <c r="AR174">
        <v>30.317417165972532</v>
      </c>
      <c r="AS174">
        <v>16.781896673589898</v>
      </c>
      <c r="AT174">
        <v>5.1714765317321971</v>
      </c>
      <c r="AU174">
        <v>1.7484186313973549</v>
      </c>
      <c r="AV174">
        <v>2.2984340141031989</v>
      </c>
      <c r="AW174">
        <v>1.1231731812619767</v>
      </c>
    </row>
    <row r="175" spans="1:49" x14ac:dyDescent="0.3">
      <c r="A175" s="22">
        <v>172</v>
      </c>
      <c r="B175" s="19" t="s">
        <v>62</v>
      </c>
      <c r="C175" s="16" t="s">
        <v>59</v>
      </c>
      <c r="D175" s="16">
        <v>7</v>
      </c>
      <c r="E175" s="16" t="str">
        <f t="shared" si="6"/>
        <v>Adult</v>
      </c>
      <c r="F175" s="18" t="s">
        <v>60</v>
      </c>
      <c r="G175" s="16">
        <v>2015</v>
      </c>
      <c r="H175" s="20" t="s">
        <v>92</v>
      </c>
      <c r="I175" s="16" t="s">
        <v>49</v>
      </c>
      <c r="J175" s="18">
        <v>0</v>
      </c>
      <c r="K175" s="18">
        <v>0</v>
      </c>
      <c r="L175" s="18">
        <v>0</v>
      </c>
      <c r="M175" s="18">
        <v>0</v>
      </c>
      <c r="N175" s="18">
        <v>0</v>
      </c>
      <c r="O175" s="18">
        <v>0</v>
      </c>
      <c r="P175" s="18">
        <v>11.287453824052537</v>
      </c>
      <c r="Q175" s="18">
        <v>11.287453824052537</v>
      </c>
      <c r="R175" s="18">
        <v>0</v>
      </c>
      <c r="S175" s="18">
        <v>11.287453824052537</v>
      </c>
      <c r="T175" s="18">
        <v>0</v>
      </c>
      <c r="U175" s="18">
        <v>0</v>
      </c>
      <c r="V175" s="18">
        <v>0</v>
      </c>
      <c r="W175" s="18">
        <v>58.831577507182921</v>
      </c>
      <c r="X175" s="18">
        <v>0</v>
      </c>
      <c r="Y175" s="18">
        <v>0</v>
      </c>
      <c r="Z175" s="18">
        <v>0</v>
      </c>
      <c r="AA175" s="18">
        <v>0</v>
      </c>
      <c r="AB175" s="18">
        <v>0</v>
      </c>
      <c r="AC175" s="18">
        <v>0.79354220823642063</v>
      </c>
      <c r="AD175" s="18">
        <v>0</v>
      </c>
      <c r="AE175" s="18">
        <v>0</v>
      </c>
      <c r="AF175" s="18">
        <v>6.5125188124230391</v>
      </c>
      <c r="AG175" s="18">
        <v>0</v>
      </c>
      <c r="AH175" s="18">
        <v>0</v>
      </c>
      <c r="AI175" s="18">
        <v>0</v>
      </c>
      <c r="AJ175" s="18">
        <v>0</v>
      </c>
      <c r="AK175">
        <v>62.121124466370887</v>
      </c>
      <c r="AL175">
        <v>18.277785159013494</v>
      </c>
      <c r="AM175">
        <v>13.095501285542646</v>
      </c>
      <c r="AN175">
        <v>14.063783095818971</v>
      </c>
      <c r="AO175">
        <v>5.4001450273215879</v>
      </c>
      <c r="AP175">
        <v>1945.2322602540814</v>
      </c>
      <c r="AQ175">
        <v>53.39543366107106</v>
      </c>
      <c r="AR175">
        <v>35.348492400196655</v>
      </c>
      <c r="AS175">
        <v>11.256073938732305</v>
      </c>
      <c r="AT175">
        <v>4.1151936680260883</v>
      </c>
      <c r="AU175">
        <v>1.9800643001221212</v>
      </c>
      <c r="AV175">
        <v>1.8289749635671504</v>
      </c>
      <c r="AW175">
        <v>1.1457124881874432</v>
      </c>
    </row>
    <row r="176" spans="1:49" x14ac:dyDescent="0.3">
      <c r="A176" s="22">
        <v>173</v>
      </c>
      <c r="B176" s="19" t="s">
        <v>62</v>
      </c>
      <c r="C176" s="16" t="s">
        <v>59</v>
      </c>
      <c r="D176" s="16">
        <v>7</v>
      </c>
      <c r="E176" s="16" t="str">
        <f t="shared" si="6"/>
        <v>Adult</v>
      </c>
      <c r="F176" s="18" t="s">
        <v>60</v>
      </c>
      <c r="G176" s="16">
        <v>2015</v>
      </c>
      <c r="H176" s="20" t="s">
        <v>92</v>
      </c>
      <c r="I176" s="16" t="s">
        <v>49</v>
      </c>
      <c r="J176" s="18">
        <v>0</v>
      </c>
      <c r="K176" s="18">
        <v>0</v>
      </c>
      <c r="L176" s="18">
        <v>0</v>
      </c>
      <c r="M176" s="18">
        <v>0</v>
      </c>
      <c r="N176" s="18">
        <v>0</v>
      </c>
      <c r="O176" s="18">
        <v>0</v>
      </c>
      <c r="P176" s="18">
        <v>71.04631850894998</v>
      </c>
      <c r="Q176" s="18">
        <v>0</v>
      </c>
      <c r="R176" s="18">
        <v>0</v>
      </c>
      <c r="S176" s="18">
        <v>28.418527403579997</v>
      </c>
      <c r="T176" s="18">
        <v>0</v>
      </c>
      <c r="U176" s="18">
        <v>0</v>
      </c>
      <c r="V176" s="18">
        <v>0</v>
      </c>
      <c r="W176" s="18">
        <v>0</v>
      </c>
      <c r="X176" s="18">
        <v>0</v>
      </c>
      <c r="Y176" s="18">
        <v>0</v>
      </c>
      <c r="Z176" s="18">
        <v>0</v>
      </c>
      <c r="AA176" s="18">
        <v>0</v>
      </c>
      <c r="AB176" s="18">
        <v>0</v>
      </c>
      <c r="AC176" s="18">
        <v>0.53515408747001281</v>
      </c>
      <c r="AD176" s="18">
        <v>0</v>
      </c>
      <c r="AE176" s="18">
        <v>0</v>
      </c>
      <c r="AF176" s="18">
        <v>0</v>
      </c>
      <c r="AG176" s="18">
        <v>0</v>
      </c>
      <c r="AH176" s="18">
        <v>0</v>
      </c>
      <c r="AI176" s="18">
        <v>0</v>
      </c>
      <c r="AJ176" s="18">
        <v>0</v>
      </c>
      <c r="AK176">
        <v>60.87556398782062</v>
      </c>
      <c r="AL176">
        <v>13.280953332923252</v>
      </c>
      <c r="AM176">
        <v>20.855779096623579</v>
      </c>
      <c r="AN176">
        <v>20.146611130150525</v>
      </c>
      <c r="AO176">
        <v>4.7624801623915847</v>
      </c>
      <c r="AP176">
        <v>1866.1775207564799</v>
      </c>
      <c r="AQ176">
        <v>54.541404478163791</v>
      </c>
      <c r="AR176">
        <v>26.772879794524652</v>
      </c>
      <c r="AS176">
        <v>18.685715727311543</v>
      </c>
      <c r="AT176">
        <v>6.1540268259081694</v>
      </c>
      <c r="AU176">
        <v>1.7832862038995321</v>
      </c>
      <c r="AV176">
        <v>2.7351230337369641</v>
      </c>
      <c r="AW176">
        <v>1.1998039942075343</v>
      </c>
    </row>
    <row r="177" spans="1:49" x14ac:dyDescent="0.3">
      <c r="A177" s="22">
        <v>174</v>
      </c>
      <c r="B177" s="19" t="s">
        <v>63</v>
      </c>
      <c r="C177" s="16" t="s">
        <v>59</v>
      </c>
      <c r="D177" s="16">
        <v>15</v>
      </c>
      <c r="E177" s="16" t="str">
        <f t="shared" si="6"/>
        <v>Adult</v>
      </c>
      <c r="F177" s="18" t="s">
        <v>60</v>
      </c>
      <c r="G177" s="16">
        <v>2015</v>
      </c>
      <c r="H177" s="20" t="s">
        <v>92</v>
      </c>
      <c r="I177" s="16" t="s">
        <v>55</v>
      </c>
      <c r="J177" s="18">
        <v>0</v>
      </c>
      <c r="K177" s="18">
        <v>0</v>
      </c>
      <c r="L177" s="18">
        <v>0</v>
      </c>
      <c r="M177" s="18">
        <v>0</v>
      </c>
      <c r="N177" s="18">
        <v>0</v>
      </c>
      <c r="O177" s="18">
        <v>0</v>
      </c>
      <c r="P177" s="18">
        <v>20.088755775517285</v>
      </c>
      <c r="Q177" s="18">
        <v>31.137571452051795</v>
      </c>
      <c r="R177" s="18">
        <v>0</v>
      </c>
      <c r="S177" s="18">
        <v>48.614788976751825</v>
      </c>
      <c r="T177" s="18">
        <v>0</v>
      </c>
      <c r="U177" s="18">
        <v>0</v>
      </c>
      <c r="V177" s="18">
        <v>0</v>
      </c>
      <c r="W177" s="18">
        <v>0</v>
      </c>
      <c r="X177" s="18">
        <v>0</v>
      </c>
      <c r="Y177" s="18">
        <v>0</v>
      </c>
      <c r="Z177" s="18">
        <v>0</v>
      </c>
      <c r="AA177" s="18">
        <v>0</v>
      </c>
      <c r="AB177" s="18">
        <v>0</v>
      </c>
      <c r="AC177" s="18">
        <v>0.15888379567909125</v>
      </c>
      <c r="AD177" s="18">
        <v>0</v>
      </c>
      <c r="AE177" s="18">
        <v>0</v>
      </c>
      <c r="AF177" s="18">
        <v>0</v>
      </c>
      <c r="AG177" s="18">
        <v>0</v>
      </c>
      <c r="AH177" s="18">
        <v>0</v>
      </c>
      <c r="AI177" s="18">
        <v>0</v>
      </c>
      <c r="AJ177" s="18">
        <v>0</v>
      </c>
      <c r="AK177">
        <v>57.074877070511533</v>
      </c>
      <c r="AL177">
        <v>17.262878870890173</v>
      </c>
      <c r="AM177">
        <v>21.379045615607314</v>
      </c>
      <c r="AN177">
        <v>19.38963889809261</v>
      </c>
      <c r="AO177">
        <v>4.21633106269518</v>
      </c>
      <c r="AP177">
        <v>1961.1790904347952</v>
      </c>
      <c r="AQ177">
        <v>48.659092342626671</v>
      </c>
      <c r="AR177">
        <v>33.114237567100979</v>
      </c>
      <c r="AS177">
        <v>18.226670090272357</v>
      </c>
      <c r="AT177">
        <v>4.5446604400621222</v>
      </c>
      <c r="AU177">
        <v>1.4770195281152472</v>
      </c>
      <c r="AV177">
        <v>2.0198490844720545</v>
      </c>
      <c r="AW177">
        <v>0.94776455195058251</v>
      </c>
    </row>
    <row r="178" spans="1:49" x14ac:dyDescent="0.3">
      <c r="A178" s="22">
        <v>175</v>
      </c>
      <c r="B178" s="19" t="s">
        <v>58</v>
      </c>
      <c r="C178" s="16" t="s">
        <v>59</v>
      </c>
      <c r="D178" s="16">
        <v>10</v>
      </c>
      <c r="E178" s="16" t="str">
        <f t="shared" si="6"/>
        <v>Adult</v>
      </c>
      <c r="F178" s="18" t="s">
        <v>60</v>
      </c>
      <c r="G178" s="16">
        <v>2015</v>
      </c>
      <c r="H178" s="20" t="s">
        <v>92</v>
      </c>
      <c r="I178" s="16" t="s">
        <v>49</v>
      </c>
      <c r="J178" s="18">
        <v>0</v>
      </c>
      <c r="K178" s="18">
        <v>0</v>
      </c>
      <c r="L178" s="18">
        <v>0</v>
      </c>
      <c r="M178" s="18">
        <v>0</v>
      </c>
      <c r="N178" s="18">
        <v>0</v>
      </c>
      <c r="O178" s="18">
        <v>0</v>
      </c>
      <c r="P178" s="18">
        <v>68.193089766903611</v>
      </c>
      <c r="Q178" s="18">
        <v>0</v>
      </c>
      <c r="R178" s="18">
        <v>0</v>
      </c>
      <c r="S178" s="18">
        <v>8.1831707720284346</v>
      </c>
      <c r="T178" s="18">
        <v>0</v>
      </c>
      <c r="U178" s="18">
        <v>0</v>
      </c>
      <c r="V178" s="18">
        <v>0</v>
      </c>
      <c r="W178" s="18">
        <v>23.144321375433954</v>
      </c>
      <c r="X178" s="18">
        <v>0</v>
      </c>
      <c r="Y178" s="18">
        <v>0</v>
      </c>
      <c r="Z178" s="18">
        <v>0</v>
      </c>
      <c r="AA178" s="18">
        <v>0</v>
      </c>
      <c r="AB178" s="18">
        <v>0</v>
      </c>
      <c r="AC178" s="18">
        <v>0.47941808563398908</v>
      </c>
      <c r="AD178" s="18">
        <v>0</v>
      </c>
      <c r="AE178" s="18">
        <v>0</v>
      </c>
      <c r="AF178" s="18">
        <v>0</v>
      </c>
      <c r="AG178" s="18">
        <v>0</v>
      </c>
      <c r="AH178" s="18">
        <v>0</v>
      </c>
      <c r="AI178" s="18">
        <v>0</v>
      </c>
      <c r="AJ178" s="18">
        <v>0</v>
      </c>
      <c r="AK178">
        <v>63.428943833691513</v>
      </c>
      <c r="AL178">
        <v>14.116215260557301</v>
      </c>
      <c r="AM178">
        <v>16.980652492081859</v>
      </c>
      <c r="AN178">
        <v>16.975117492855958</v>
      </c>
      <c r="AO178">
        <v>5.2724218879153577</v>
      </c>
      <c r="AP178">
        <v>1875.5004686690963</v>
      </c>
      <c r="AQ178">
        <v>56.546610284342023</v>
      </c>
      <c r="AR178">
        <v>28.315216496800655</v>
      </c>
      <c r="AS178">
        <v>15.138173218857318</v>
      </c>
      <c r="AT178">
        <v>5.6962574487262989</v>
      </c>
      <c r="AU178">
        <v>2.039721310140902</v>
      </c>
      <c r="AV178">
        <v>2.5316699772116884</v>
      </c>
      <c r="AW178">
        <v>1.301316437091812</v>
      </c>
    </row>
    <row r="179" spans="1:49" x14ac:dyDescent="0.3">
      <c r="A179" s="22">
        <v>176</v>
      </c>
      <c r="B179" s="16" t="s">
        <v>64</v>
      </c>
      <c r="C179" s="16" t="s">
        <v>59</v>
      </c>
      <c r="D179" s="16" t="s">
        <v>46</v>
      </c>
      <c r="E179" s="16" t="s">
        <v>46</v>
      </c>
      <c r="F179" s="18" t="s">
        <v>60</v>
      </c>
      <c r="G179" s="16">
        <v>2015</v>
      </c>
      <c r="H179" s="20" t="s">
        <v>92</v>
      </c>
      <c r="I179" s="16" t="s">
        <v>49</v>
      </c>
      <c r="J179" s="18">
        <v>8.3388484447385842</v>
      </c>
      <c r="K179" s="18">
        <v>0</v>
      </c>
      <c r="L179" s="18">
        <v>0</v>
      </c>
      <c r="M179" s="18">
        <v>0</v>
      </c>
      <c r="N179" s="18">
        <v>0</v>
      </c>
      <c r="O179" s="18">
        <v>0</v>
      </c>
      <c r="P179" s="18">
        <v>0</v>
      </c>
      <c r="Q179" s="18">
        <v>7.2799470549305108</v>
      </c>
      <c r="R179" s="18">
        <v>0</v>
      </c>
      <c r="S179" s="18">
        <v>36.399735274652549</v>
      </c>
      <c r="T179" s="18">
        <v>0</v>
      </c>
      <c r="U179" s="18">
        <v>0</v>
      </c>
      <c r="V179" s="18">
        <v>0</v>
      </c>
      <c r="W179" s="18">
        <v>0</v>
      </c>
      <c r="X179" s="18">
        <v>0</v>
      </c>
      <c r="Y179" s="18">
        <v>0</v>
      </c>
      <c r="Z179" s="18">
        <v>0</v>
      </c>
      <c r="AA179" s="18">
        <v>0</v>
      </c>
      <c r="AB179" s="18">
        <v>0</v>
      </c>
      <c r="AC179" s="18">
        <v>47.98146922567836</v>
      </c>
      <c r="AD179" s="18">
        <v>0</v>
      </c>
      <c r="AE179" s="18">
        <v>0</v>
      </c>
      <c r="AF179" s="18">
        <v>0</v>
      </c>
      <c r="AG179" s="18">
        <v>0</v>
      </c>
      <c r="AH179" s="18">
        <v>0</v>
      </c>
      <c r="AI179" s="18">
        <v>0</v>
      </c>
      <c r="AJ179" s="18">
        <v>0</v>
      </c>
      <c r="AK179">
        <v>33.926122642839985</v>
      </c>
      <c r="AL179">
        <v>10.443758033702231</v>
      </c>
      <c r="AM179">
        <v>25.038088553357426</v>
      </c>
      <c r="AN179">
        <v>32.487313097000957</v>
      </c>
      <c r="AO179">
        <v>8.4640823322655176</v>
      </c>
      <c r="AP179">
        <v>1378.7757884282987</v>
      </c>
      <c r="AQ179">
        <v>41.141190275389235</v>
      </c>
      <c r="AR179">
        <v>28.495871520615246</v>
      </c>
      <c r="AS179">
        <v>30.362938203995505</v>
      </c>
      <c r="AT179">
        <v>5.645880630891547</v>
      </c>
      <c r="AU179">
        <v>0.95615436923773156</v>
      </c>
      <c r="AV179">
        <v>2.5092802803962431</v>
      </c>
      <c r="AW179">
        <v>0.69898101011354274</v>
      </c>
    </row>
    <row r="180" spans="1:49" x14ac:dyDescent="0.3">
      <c r="A180" s="22">
        <v>177</v>
      </c>
      <c r="B180" s="19" t="s">
        <v>71</v>
      </c>
      <c r="C180" s="16" t="s">
        <v>59</v>
      </c>
      <c r="D180" s="16" t="s">
        <v>46</v>
      </c>
      <c r="E180" s="16" t="s">
        <v>46</v>
      </c>
      <c r="F180" s="18" t="s">
        <v>66</v>
      </c>
      <c r="G180" s="16">
        <v>2015</v>
      </c>
      <c r="H180" s="20" t="s">
        <v>92</v>
      </c>
      <c r="I180" s="16" t="s">
        <v>49</v>
      </c>
      <c r="J180" s="18">
        <v>0</v>
      </c>
      <c r="K180" s="18">
        <v>0</v>
      </c>
      <c r="L180" s="18">
        <v>0</v>
      </c>
      <c r="M180" s="18">
        <v>0</v>
      </c>
      <c r="N180" s="18">
        <v>0</v>
      </c>
      <c r="O180" s="18">
        <v>0</v>
      </c>
      <c r="P180" s="18">
        <v>40.41008116189662</v>
      </c>
      <c r="Q180" s="18">
        <v>10.337462622810763</v>
      </c>
      <c r="R180" s="18">
        <v>0</v>
      </c>
      <c r="S180" s="18">
        <v>0</v>
      </c>
      <c r="T180" s="18">
        <v>15.036309269542929</v>
      </c>
      <c r="U180" s="18">
        <v>0</v>
      </c>
      <c r="V180" s="18">
        <v>0</v>
      </c>
      <c r="W180" s="18">
        <v>0</v>
      </c>
      <c r="X180" s="18">
        <v>0</v>
      </c>
      <c r="Y180" s="18">
        <v>0</v>
      </c>
      <c r="Z180" s="18">
        <v>24.989320803075607</v>
      </c>
      <c r="AA180" s="18">
        <v>0</v>
      </c>
      <c r="AB180" s="18">
        <v>9.2268261426740708</v>
      </c>
      <c r="AC180" s="18">
        <v>0</v>
      </c>
      <c r="AD180" s="18">
        <v>0</v>
      </c>
      <c r="AE180" s="18">
        <v>0</v>
      </c>
      <c r="AF180" s="18">
        <v>0</v>
      </c>
      <c r="AG180" s="18">
        <v>0</v>
      </c>
      <c r="AH180" s="18">
        <v>0</v>
      </c>
      <c r="AI180" s="18">
        <v>0</v>
      </c>
      <c r="AJ180" s="18">
        <v>0</v>
      </c>
      <c r="AK180">
        <v>45.495313464278411</v>
      </c>
      <c r="AL180">
        <v>10.448739854762922</v>
      </c>
      <c r="AM180">
        <v>17.349391789886472</v>
      </c>
      <c r="AN180">
        <v>27.988815321087849</v>
      </c>
      <c r="AO180">
        <v>7.1189641178983338</v>
      </c>
      <c r="AP180">
        <v>1443.8450651858179</v>
      </c>
      <c r="AQ180">
        <v>52.684436818353355</v>
      </c>
      <c r="AR180">
        <v>27.224638073309677</v>
      </c>
      <c r="AS180">
        <v>20.090925108336972</v>
      </c>
      <c r="AT180">
        <v>6.014572678399869</v>
      </c>
      <c r="AU180">
        <v>1.6366320602354361</v>
      </c>
      <c r="AV180">
        <v>2.673143412622164</v>
      </c>
      <c r="AW180">
        <v>1.113469507191436</v>
      </c>
    </row>
    <row r="181" spans="1:49" x14ac:dyDescent="0.3">
      <c r="A181" s="22">
        <v>178</v>
      </c>
      <c r="B181" s="19" t="s">
        <v>72</v>
      </c>
      <c r="C181" s="16" t="s">
        <v>59</v>
      </c>
      <c r="D181" s="16">
        <v>4</v>
      </c>
      <c r="E181" s="16" t="str">
        <f>IF(AND( OR(D181 &gt;= 4, D181="Adult"),D181&lt;&gt;"Subadult"),"Adult","Subadult")</f>
        <v>Adult</v>
      </c>
      <c r="F181" s="18" t="s">
        <v>66</v>
      </c>
      <c r="G181" s="16">
        <v>2015</v>
      </c>
      <c r="H181" s="20" t="s">
        <v>92</v>
      </c>
      <c r="I181" s="16" t="s">
        <v>73</v>
      </c>
      <c r="J181" s="18">
        <v>0</v>
      </c>
      <c r="K181" s="18">
        <v>0</v>
      </c>
      <c r="L181" s="18">
        <v>0</v>
      </c>
      <c r="M181" s="18">
        <v>0</v>
      </c>
      <c r="N181" s="18">
        <v>0</v>
      </c>
      <c r="O181" s="18">
        <v>0</v>
      </c>
      <c r="P181" s="18">
        <v>0</v>
      </c>
      <c r="Q181" s="18">
        <v>0</v>
      </c>
      <c r="R181" s="18">
        <v>0</v>
      </c>
      <c r="S181" s="18">
        <v>0</v>
      </c>
      <c r="T181" s="18">
        <v>0</v>
      </c>
      <c r="U181" s="18">
        <v>0</v>
      </c>
      <c r="V181" s="18">
        <v>0</v>
      </c>
      <c r="W181" s="18">
        <v>0</v>
      </c>
      <c r="X181" s="18">
        <v>0</v>
      </c>
      <c r="Y181" s="18">
        <v>0</v>
      </c>
      <c r="Z181" s="18">
        <v>6.3216394581451896</v>
      </c>
      <c r="AA181" s="18">
        <v>0</v>
      </c>
      <c r="AB181" s="18">
        <v>0</v>
      </c>
      <c r="AC181" s="18">
        <v>93.678360541854815</v>
      </c>
      <c r="AD181" s="18">
        <v>0</v>
      </c>
      <c r="AE181" s="18">
        <v>0</v>
      </c>
      <c r="AF181" s="18">
        <v>0</v>
      </c>
      <c r="AG181" s="18">
        <v>0</v>
      </c>
      <c r="AH181" s="18">
        <v>0</v>
      </c>
      <c r="AI181" s="18">
        <v>0</v>
      </c>
      <c r="AJ181" s="18">
        <v>0</v>
      </c>
      <c r="AK181">
        <v>16.508533632266303</v>
      </c>
      <c r="AL181">
        <v>4.3464426305430113</v>
      </c>
      <c r="AM181">
        <v>22.522598788051603</v>
      </c>
      <c r="AN181">
        <v>43.177100183595499</v>
      </c>
      <c r="AO181">
        <v>13.445324765543591</v>
      </c>
      <c r="AP181">
        <v>816.11370582874349</v>
      </c>
      <c r="AQ181">
        <v>33.821596226128598</v>
      </c>
      <c r="AR181">
        <v>20.035587025828029</v>
      </c>
      <c r="AS181">
        <v>46.142816748043366</v>
      </c>
      <c r="AT181">
        <v>8.9800178532303896</v>
      </c>
      <c r="AU181">
        <v>0.61440724196590202</v>
      </c>
      <c r="AV181">
        <v>3.9911190458801742</v>
      </c>
      <c r="AW181">
        <v>0.51106696894194459</v>
      </c>
    </row>
    <row r="182" spans="1:49" x14ac:dyDescent="0.3">
      <c r="A182" s="22">
        <v>179</v>
      </c>
      <c r="B182" s="19" t="s">
        <v>71</v>
      </c>
      <c r="C182" s="16" t="s">
        <v>59</v>
      </c>
      <c r="D182" s="16" t="s">
        <v>46</v>
      </c>
      <c r="E182" s="16" t="s">
        <v>46</v>
      </c>
      <c r="F182" s="18" t="s">
        <v>66</v>
      </c>
      <c r="G182" s="16">
        <v>2015</v>
      </c>
      <c r="H182" s="20" t="s">
        <v>92</v>
      </c>
      <c r="I182" s="16" t="s">
        <v>49</v>
      </c>
      <c r="J182" s="18">
        <v>0</v>
      </c>
      <c r="K182" s="18">
        <v>0</v>
      </c>
      <c r="L182" s="18">
        <v>0</v>
      </c>
      <c r="M182" s="18">
        <v>0</v>
      </c>
      <c r="N182" s="18">
        <v>0</v>
      </c>
      <c r="O182" s="18">
        <v>0</v>
      </c>
      <c r="P182" s="18">
        <v>16.163159750793465</v>
      </c>
      <c r="Q182" s="18">
        <v>0</v>
      </c>
      <c r="R182" s="18">
        <v>0</v>
      </c>
      <c r="S182" s="18">
        <v>0</v>
      </c>
      <c r="T182" s="18">
        <v>0</v>
      </c>
      <c r="U182" s="18">
        <v>0</v>
      </c>
      <c r="V182" s="18">
        <v>0</v>
      </c>
      <c r="W182" s="18">
        <v>12.930527800634772</v>
      </c>
      <c r="X182" s="18">
        <v>0</v>
      </c>
      <c r="Y182" s="18">
        <v>0</v>
      </c>
      <c r="Z182" s="18">
        <v>70.906312448571768</v>
      </c>
      <c r="AA182" s="18">
        <v>0</v>
      </c>
      <c r="AB182" s="18">
        <v>0</v>
      </c>
      <c r="AC182" s="18">
        <v>0</v>
      </c>
      <c r="AD182" s="18">
        <v>0</v>
      </c>
      <c r="AE182" s="18">
        <v>0</v>
      </c>
      <c r="AF182" s="18">
        <v>0</v>
      </c>
      <c r="AG182" s="18">
        <v>0</v>
      </c>
      <c r="AH182" s="18">
        <v>0</v>
      </c>
      <c r="AI182" s="18">
        <v>0</v>
      </c>
      <c r="AJ182" s="18">
        <v>0</v>
      </c>
      <c r="AK182">
        <v>30.892629631603672</v>
      </c>
      <c r="AL182">
        <v>6.7528741036793232</v>
      </c>
      <c r="AM182">
        <v>11.994886531556087</v>
      </c>
      <c r="AN182">
        <v>46.421088515340301</v>
      </c>
      <c r="AO182">
        <v>8.2767132949335842</v>
      </c>
      <c r="AP182">
        <v>971.12239402844739</v>
      </c>
      <c r="AQ182">
        <v>53.188431305527352</v>
      </c>
      <c r="AR182">
        <v>26.159743132540136</v>
      </c>
      <c r="AS182">
        <v>20.651825561932501</v>
      </c>
      <c r="AT182">
        <v>6.3510018852257843</v>
      </c>
      <c r="AU182">
        <v>1.6478037154764305</v>
      </c>
      <c r="AV182">
        <v>2.8226675045447931</v>
      </c>
      <c r="AW182">
        <v>1.1362240742811867</v>
      </c>
    </row>
    <row r="183" spans="1:49" x14ac:dyDescent="0.3">
      <c r="A183" s="22">
        <v>180</v>
      </c>
      <c r="B183" s="19" t="s">
        <v>72</v>
      </c>
      <c r="C183" s="16" t="s">
        <v>59</v>
      </c>
      <c r="D183" s="16">
        <v>4</v>
      </c>
      <c r="E183" s="16" t="str">
        <f>IF(AND( OR(D183 &gt;= 4, D183="Adult"),D183&lt;&gt;"Subadult"),"Adult","Subadult")</f>
        <v>Adult</v>
      </c>
      <c r="F183" s="18" t="s">
        <v>66</v>
      </c>
      <c r="G183" s="16">
        <v>2015</v>
      </c>
      <c r="H183" s="20" t="s">
        <v>92</v>
      </c>
      <c r="I183" s="16" t="s">
        <v>73</v>
      </c>
      <c r="J183" s="18">
        <v>0</v>
      </c>
      <c r="K183" s="18">
        <v>0</v>
      </c>
      <c r="L183" s="18">
        <v>0</v>
      </c>
      <c r="M183" s="18">
        <v>0</v>
      </c>
      <c r="N183" s="18">
        <v>0</v>
      </c>
      <c r="O183" s="18">
        <v>0</v>
      </c>
      <c r="P183" s="18">
        <v>0</v>
      </c>
      <c r="Q183" s="18">
        <v>0</v>
      </c>
      <c r="R183" s="18">
        <v>0</v>
      </c>
      <c r="S183" s="18">
        <v>0</v>
      </c>
      <c r="T183" s="18">
        <v>0</v>
      </c>
      <c r="U183" s="18">
        <v>0</v>
      </c>
      <c r="V183" s="18">
        <v>0</v>
      </c>
      <c r="W183" s="18">
        <v>0</v>
      </c>
      <c r="X183" s="18">
        <v>0</v>
      </c>
      <c r="Y183" s="18">
        <v>0</v>
      </c>
      <c r="Z183" s="18">
        <v>100</v>
      </c>
      <c r="AA183" s="18">
        <v>0</v>
      </c>
      <c r="AB183" s="18">
        <v>0</v>
      </c>
      <c r="AC183" s="18">
        <v>0</v>
      </c>
      <c r="AD183" s="18">
        <v>0</v>
      </c>
      <c r="AE183" s="18">
        <v>0</v>
      </c>
      <c r="AF183" s="18">
        <v>0</v>
      </c>
      <c r="AG183" s="18">
        <v>0</v>
      </c>
      <c r="AH183" s="18">
        <v>0</v>
      </c>
      <c r="AI183" s="18">
        <v>0</v>
      </c>
      <c r="AJ183" s="18">
        <v>0</v>
      </c>
      <c r="AK183">
        <v>16.542374051069704</v>
      </c>
      <c r="AL183">
        <v>3.1</v>
      </c>
      <c r="AM183">
        <v>11.632625948930311</v>
      </c>
      <c r="AN183">
        <v>59.349999999999994</v>
      </c>
      <c r="AO183">
        <v>9.375</v>
      </c>
      <c r="AP183">
        <v>587.7080000000002</v>
      </c>
      <c r="AQ183">
        <v>47.062230586258032</v>
      </c>
      <c r="AR183">
        <v>19.843527738264573</v>
      </c>
      <c r="AS183">
        <v>33.094241675477399</v>
      </c>
      <c r="AT183">
        <v>9.0887096774193594</v>
      </c>
      <c r="AU183">
        <v>1.122839479425648</v>
      </c>
      <c r="AV183">
        <v>4.0394265232974931</v>
      </c>
      <c r="AW183">
        <v>0.88901045713575666</v>
      </c>
    </row>
    <row r="184" spans="1:49" x14ac:dyDescent="0.3">
      <c r="A184" s="22">
        <v>181</v>
      </c>
      <c r="B184" s="19" t="s">
        <v>80</v>
      </c>
      <c r="C184" s="16" t="s">
        <v>59</v>
      </c>
      <c r="D184" s="16">
        <v>4</v>
      </c>
      <c r="E184" s="16" t="str">
        <f>IF(AND( OR(D184 &gt;= 4, D184="Adult"),D184&lt;&gt;"Subadult"),"Adult","Subadult")</f>
        <v>Adult</v>
      </c>
      <c r="F184" s="18" t="s">
        <v>66</v>
      </c>
      <c r="G184" s="16">
        <v>2015</v>
      </c>
      <c r="H184" s="20" t="s">
        <v>92</v>
      </c>
      <c r="I184" s="16" t="s">
        <v>53</v>
      </c>
      <c r="J184" s="18">
        <v>0</v>
      </c>
      <c r="K184" s="18">
        <v>0</v>
      </c>
      <c r="L184" s="18">
        <v>0</v>
      </c>
      <c r="M184" s="18">
        <v>0</v>
      </c>
      <c r="N184" s="18">
        <v>0</v>
      </c>
      <c r="O184" s="18">
        <v>0</v>
      </c>
      <c r="P184" s="18">
        <v>0</v>
      </c>
      <c r="Q184" s="18">
        <v>0</v>
      </c>
      <c r="R184" s="18">
        <v>0</v>
      </c>
      <c r="S184" s="18">
        <v>0</v>
      </c>
      <c r="T184" s="18">
        <v>0</v>
      </c>
      <c r="U184" s="18">
        <v>0</v>
      </c>
      <c r="V184" s="18">
        <v>0</v>
      </c>
      <c r="W184" s="18">
        <v>59.435364041604757</v>
      </c>
      <c r="X184" s="18">
        <v>0</v>
      </c>
      <c r="Y184" s="18">
        <v>0</v>
      </c>
      <c r="Z184" s="18">
        <v>40.564635958395243</v>
      </c>
      <c r="AA184" s="18">
        <v>0</v>
      </c>
      <c r="AB184" s="18">
        <v>0</v>
      </c>
      <c r="AC184" s="18">
        <v>0</v>
      </c>
      <c r="AD184" s="18">
        <v>0</v>
      </c>
      <c r="AE184" s="18">
        <v>0</v>
      </c>
      <c r="AF184" s="18">
        <v>0</v>
      </c>
      <c r="AG184" s="18">
        <v>0</v>
      </c>
      <c r="AH184" s="18">
        <v>0</v>
      </c>
      <c r="AI184" s="18">
        <v>0</v>
      </c>
      <c r="AJ184" s="18">
        <v>0</v>
      </c>
      <c r="AK184">
        <v>49.17692142041907</v>
      </c>
      <c r="AL184">
        <v>13.798365527488858</v>
      </c>
      <c r="AM184">
        <v>5.3725213730430506</v>
      </c>
      <c r="AN184">
        <v>31.088484398216934</v>
      </c>
      <c r="AO184">
        <v>7.5770802377414563</v>
      </c>
      <c r="AP184">
        <v>1431.1611946508172</v>
      </c>
      <c r="AQ184">
        <v>57.452516824984279</v>
      </c>
      <c r="AR184">
        <v>36.270862645264948</v>
      </c>
      <c r="AS184">
        <v>6.2766205297507867</v>
      </c>
      <c r="AT184">
        <v>3.9533264055651873</v>
      </c>
      <c r="AU184">
        <v>2.5651876032430523</v>
      </c>
      <c r="AV184">
        <v>1.7570339580289722</v>
      </c>
      <c r="AW184">
        <v>1.3503152839536443</v>
      </c>
    </row>
    <row r="185" spans="1:49" x14ac:dyDescent="0.3">
      <c r="A185" s="22">
        <v>182</v>
      </c>
      <c r="B185" s="19" t="s">
        <v>77</v>
      </c>
      <c r="C185" s="16" t="s">
        <v>59</v>
      </c>
      <c r="D185" s="16">
        <v>15</v>
      </c>
      <c r="E185" s="16" t="str">
        <f>IF(AND( OR(D185 &gt;= 4, D185="Adult"),D185&lt;&gt;"Subadult"),"Adult","Subadult")</f>
        <v>Adult</v>
      </c>
      <c r="F185" s="18" t="s">
        <v>66</v>
      </c>
      <c r="G185" s="16">
        <v>2015</v>
      </c>
      <c r="H185" s="20" t="s">
        <v>92</v>
      </c>
      <c r="I185" s="16" t="s">
        <v>49</v>
      </c>
      <c r="J185" s="18">
        <v>55.355816372010089</v>
      </c>
      <c r="K185" s="18">
        <v>0</v>
      </c>
      <c r="L185" s="18">
        <v>0</v>
      </c>
      <c r="M185" s="18">
        <v>0</v>
      </c>
      <c r="N185" s="18">
        <v>0</v>
      </c>
      <c r="O185" s="18">
        <v>0</v>
      </c>
      <c r="P185" s="18">
        <v>3.2684593671074134</v>
      </c>
      <c r="Q185" s="18">
        <v>34.318823354627838</v>
      </c>
      <c r="R185" s="18">
        <v>0</v>
      </c>
      <c r="S185" s="18">
        <v>1.6342296835537067</v>
      </c>
      <c r="T185" s="18">
        <v>3.2684593671074134</v>
      </c>
      <c r="U185" s="18">
        <v>0</v>
      </c>
      <c r="V185" s="18">
        <v>0</v>
      </c>
      <c r="W185" s="18">
        <v>0</v>
      </c>
      <c r="X185" s="18">
        <v>0</v>
      </c>
      <c r="Y185" s="18">
        <v>0</v>
      </c>
      <c r="Z185" s="18">
        <v>0</v>
      </c>
      <c r="AA185" s="18">
        <v>0</v>
      </c>
      <c r="AB185" s="18">
        <v>0</v>
      </c>
      <c r="AC185" s="18">
        <v>2.1542118555935219</v>
      </c>
      <c r="AD185" s="18">
        <v>0</v>
      </c>
      <c r="AE185" s="18">
        <v>0</v>
      </c>
      <c r="AF185" s="18">
        <v>0</v>
      </c>
      <c r="AG185" s="18">
        <v>0</v>
      </c>
      <c r="AH185" s="18">
        <v>0</v>
      </c>
      <c r="AI185" s="18">
        <v>0</v>
      </c>
      <c r="AJ185" s="18">
        <v>0</v>
      </c>
      <c r="AK185">
        <v>25.264415961533267</v>
      </c>
      <c r="AL185">
        <v>9.424627955858222</v>
      </c>
      <c r="AM185">
        <v>48.641548294525457</v>
      </c>
      <c r="AN185">
        <v>18.032969496758341</v>
      </c>
      <c r="AO185">
        <v>2.9202990351468054</v>
      </c>
      <c r="AP185">
        <v>1590.2622260606881</v>
      </c>
      <c r="AQ185">
        <v>26.562979862964792</v>
      </c>
      <c r="AR185">
        <v>22.295348395319024</v>
      </c>
      <c r="AS185">
        <v>51.141671741716181</v>
      </c>
      <c r="AT185">
        <v>7.8417911669520883</v>
      </c>
      <c r="AU185">
        <v>0.43509694615660749</v>
      </c>
      <c r="AV185">
        <v>3.4852405186453739</v>
      </c>
      <c r="AW185">
        <v>0.36171102549364947</v>
      </c>
    </row>
    <row r="186" spans="1:49" x14ac:dyDescent="0.3">
      <c r="A186" s="22">
        <v>183</v>
      </c>
      <c r="B186" s="19" t="s">
        <v>71</v>
      </c>
      <c r="C186" s="16" t="s">
        <v>59</v>
      </c>
      <c r="D186" s="16" t="s">
        <v>46</v>
      </c>
      <c r="E186" s="16" t="s">
        <v>46</v>
      </c>
      <c r="F186" s="18" t="s">
        <v>66</v>
      </c>
      <c r="G186" s="16">
        <v>2015</v>
      </c>
      <c r="H186" s="20" t="s">
        <v>92</v>
      </c>
      <c r="I186" s="16" t="s">
        <v>49</v>
      </c>
      <c r="J186" s="18">
        <v>2.5167785234899327</v>
      </c>
      <c r="K186" s="18">
        <v>0.16778523489932887</v>
      </c>
      <c r="L186" s="18">
        <v>0</v>
      </c>
      <c r="M186" s="18">
        <v>0</v>
      </c>
      <c r="N186" s="18">
        <v>0</v>
      </c>
      <c r="O186" s="18">
        <v>0</v>
      </c>
      <c r="P186" s="18">
        <v>45.799154859557547</v>
      </c>
      <c r="Q186" s="18">
        <v>0</v>
      </c>
      <c r="R186" s="18">
        <v>0</v>
      </c>
      <c r="S186" s="18">
        <v>0</v>
      </c>
      <c r="T186" s="18">
        <v>0</v>
      </c>
      <c r="U186" s="18">
        <v>0</v>
      </c>
      <c r="V186" s="18">
        <v>0</v>
      </c>
      <c r="W186" s="18">
        <v>49.714143673875213</v>
      </c>
      <c r="X186" s="18">
        <v>0</v>
      </c>
      <c r="Y186" s="18">
        <v>0</v>
      </c>
      <c r="Z186" s="18">
        <v>0</v>
      </c>
      <c r="AA186" s="18">
        <v>0</v>
      </c>
      <c r="AB186" s="18">
        <v>0</v>
      </c>
      <c r="AC186" s="18">
        <v>1.8021377081779761</v>
      </c>
      <c r="AD186" s="18">
        <v>0</v>
      </c>
      <c r="AE186" s="18">
        <v>0</v>
      </c>
      <c r="AF186" s="18">
        <v>0</v>
      </c>
      <c r="AG186" s="18">
        <v>0</v>
      </c>
      <c r="AH186" s="18">
        <v>0</v>
      </c>
      <c r="AI186" s="18">
        <v>0</v>
      </c>
      <c r="AJ186" s="18">
        <v>0</v>
      </c>
      <c r="AK186">
        <v>64.075361039424678</v>
      </c>
      <c r="AL186">
        <v>15.813549092970502</v>
      </c>
      <c r="AM186">
        <v>12.992609506282671</v>
      </c>
      <c r="AN186">
        <v>15.216580667674936</v>
      </c>
      <c r="AO186">
        <v>5.7372215927275034</v>
      </c>
      <c r="AP186">
        <v>1883.482184401777</v>
      </c>
      <c r="AQ186">
        <v>56.880816046553406</v>
      </c>
      <c r="AR186">
        <v>31.585417786497487</v>
      </c>
      <c r="AS186">
        <v>11.533766166949112</v>
      </c>
      <c r="AT186">
        <v>4.8735404109862914</v>
      </c>
      <c r="AU186">
        <v>2.2243632665789006</v>
      </c>
      <c r="AV186">
        <v>2.1660179604383512</v>
      </c>
      <c r="AW186">
        <v>1.319153351973555</v>
      </c>
    </row>
    <row r="187" spans="1:49" x14ac:dyDescent="0.3">
      <c r="A187" s="22">
        <v>184</v>
      </c>
      <c r="B187" s="19" t="s">
        <v>81</v>
      </c>
      <c r="C187" s="16" t="s">
        <v>59</v>
      </c>
      <c r="D187" s="16">
        <v>4</v>
      </c>
      <c r="E187" s="16" t="str">
        <f>IF(AND( OR(D187 &gt;= 4, D187="Adult"),D187&lt;&gt;"Subadult"),"Adult","Subadult")</f>
        <v>Adult</v>
      </c>
      <c r="F187" s="18" t="s">
        <v>66</v>
      </c>
      <c r="G187" s="16">
        <v>2015</v>
      </c>
      <c r="H187" s="20" t="s">
        <v>92</v>
      </c>
      <c r="I187" s="16" t="s">
        <v>51</v>
      </c>
      <c r="J187" s="18">
        <v>0</v>
      </c>
      <c r="K187" s="18">
        <v>0</v>
      </c>
      <c r="L187" s="18">
        <v>0</v>
      </c>
      <c r="M187" s="18">
        <v>0</v>
      </c>
      <c r="N187" s="18">
        <v>0</v>
      </c>
      <c r="O187" s="18">
        <v>0</v>
      </c>
      <c r="P187" s="18">
        <v>24.153074027603513</v>
      </c>
      <c r="Q187" s="18">
        <v>0</v>
      </c>
      <c r="R187" s="18">
        <v>0</v>
      </c>
      <c r="S187" s="18">
        <v>0</v>
      </c>
      <c r="T187" s="18">
        <v>0</v>
      </c>
      <c r="U187" s="18">
        <v>0</v>
      </c>
      <c r="V187" s="18">
        <v>0</v>
      </c>
      <c r="W187" s="18">
        <v>0</v>
      </c>
      <c r="X187" s="18">
        <v>0</v>
      </c>
      <c r="Y187" s="18">
        <v>0</v>
      </c>
      <c r="Z187" s="18">
        <v>75.846925972396491</v>
      </c>
      <c r="AA187" s="18">
        <v>0</v>
      </c>
      <c r="AB187" s="18">
        <v>0</v>
      </c>
      <c r="AC187" s="18">
        <v>0</v>
      </c>
      <c r="AD187" s="18">
        <v>0</v>
      </c>
      <c r="AE187" s="18">
        <v>0</v>
      </c>
      <c r="AF187" s="18">
        <v>0</v>
      </c>
      <c r="AG187" s="18">
        <v>0</v>
      </c>
      <c r="AH187" s="18">
        <v>0</v>
      </c>
      <c r="AI187" s="18">
        <v>0</v>
      </c>
      <c r="AJ187" s="18">
        <v>0</v>
      </c>
      <c r="AK187">
        <v>27.376869653540318</v>
      </c>
      <c r="AL187">
        <v>5.0805520702634883</v>
      </c>
      <c r="AM187">
        <v>14.209124700286541</v>
      </c>
      <c r="AN187">
        <v>49.217785445420319</v>
      </c>
      <c r="AO187">
        <v>8.3183030112923468</v>
      </c>
      <c r="AP187">
        <v>886.44819447929751</v>
      </c>
      <c r="AQ187">
        <v>51.63767758318609</v>
      </c>
      <c r="AR187">
        <v>21.561369302081211</v>
      </c>
      <c r="AS187">
        <v>26.800953114732685</v>
      </c>
      <c r="AT187">
        <v>8.1853298182357026</v>
      </c>
      <c r="AU187">
        <v>1.4192497872922982</v>
      </c>
      <c r="AV187">
        <v>3.6379243636603116</v>
      </c>
      <c r="AW187">
        <v>1.0677253490463781</v>
      </c>
    </row>
    <row r="188" spans="1:49" x14ac:dyDescent="0.3">
      <c r="A188" s="22">
        <v>185</v>
      </c>
      <c r="B188" s="19" t="s">
        <v>82</v>
      </c>
      <c r="C188" s="16" t="s">
        <v>59</v>
      </c>
      <c r="D188" s="16">
        <v>5</v>
      </c>
      <c r="E188" s="16" t="str">
        <f>IF(AND( OR(D188 &gt;= 4, D188="Adult"),D188&lt;&gt;"Subadult"),"Adult","Subadult")</f>
        <v>Adult</v>
      </c>
      <c r="F188" s="18" t="s">
        <v>66</v>
      </c>
      <c r="G188" s="16">
        <v>2015</v>
      </c>
      <c r="H188" s="20" t="s">
        <v>92</v>
      </c>
      <c r="I188" s="16" t="s">
        <v>55</v>
      </c>
      <c r="J188" s="18">
        <v>0</v>
      </c>
      <c r="K188" s="18">
        <v>0</v>
      </c>
      <c r="L188" s="18">
        <v>0</v>
      </c>
      <c r="M188" s="18">
        <v>0</v>
      </c>
      <c r="N188" s="18">
        <v>0</v>
      </c>
      <c r="O188" s="18">
        <v>0</v>
      </c>
      <c r="P188" s="18">
        <v>0</v>
      </c>
      <c r="Q188" s="18">
        <v>0</v>
      </c>
      <c r="R188" s="18">
        <v>0</v>
      </c>
      <c r="S188" s="18">
        <v>0</v>
      </c>
      <c r="T188" s="18">
        <v>0</v>
      </c>
      <c r="U188" s="18">
        <v>0</v>
      </c>
      <c r="V188" s="18">
        <v>0</v>
      </c>
      <c r="W188" s="18">
        <v>15.906680805938494</v>
      </c>
      <c r="X188" s="18">
        <v>0</v>
      </c>
      <c r="Y188" s="18">
        <v>0</v>
      </c>
      <c r="Z188" s="18">
        <v>84.093319194061493</v>
      </c>
      <c r="AA188" s="18">
        <v>0</v>
      </c>
      <c r="AB188" s="18">
        <v>0</v>
      </c>
      <c r="AC188" s="18">
        <v>0</v>
      </c>
      <c r="AD188" s="18">
        <v>0</v>
      </c>
      <c r="AE188" s="18">
        <v>0</v>
      </c>
      <c r="AF188" s="18">
        <v>0</v>
      </c>
      <c r="AG188" s="18">
        <v>0</v>
      </c>
      <c r="AH188" s="18">
        <v>0</v>
      </c>
      <c r="AI188" s="18">
        <v>0</v>
      </c>
      <c r="AJ188" s="18">
        <v>0</v>
      </c>
      <c r="AK188">
        <v>25.276354848884701</v>
      </c>
      <c r="AL188">
        <v>5.9632025450689294</v>
      </c>
      <c r="AM188">
        <v>9.9572347587505146</v>
      </c>
      <c r="AN188">
        <v>51.786373276776231</v>
      </c>
      <c r="AO188">
        <v>8.8938229056203593</v>
      </c>
      <c r="AP188">
        <v>813.44129798515382</v>
      </c>
      <c r="AQ188">
        <v>51.954659066383599</v>
      </c>
      <c r="AR188">
        <v>27.578594829296151</v>
      </c>
      <c r="AS188">
        <v>20.466746104320258</v>
      </c>
      <c r="AT188">
        <v>5.9085012359290818</v>
      </c>
      <c r="AU188">
        <v>1.5876671203510657</v>
      </c>
      <c r="AV188">
        <v>2.6260005493018137</v>
      </c>
      <c r="AW188">
        <v>1.0813672680181132</v>
      </c>
    </row>
    <row r="189" spans="1:49" x14ac:dyDescent="0.3">
      <c r="A189" s="22">
        <v>186</v>
      </c>
      <c r="B189" s="19" t="s">
        <v>76</v>
      </c>
      <c r="C189" s="16" t="s">
        <v>59</v>
      </c>
      <c r="D189" s="16">
        <v>8</v>
      </c>
      <c r="E189" s="16" t="str">
        <f>IF(AND( OR(D189 &gt;= 4, D189="Adult"),D189&lt;&gt;"Subadult"),"Adult","Subadult")</f>
        <v>Adult</v>
      </c>
      <c r="F189" s="18" t="s">
        <v>66</v>
      </c>
      <c r="G189" s="16">
        <v>2015</v>
      </c>
      <c r="H189" s="20" t="s">
        <v>92</v>
      </c>
      <c r="I189" s="16" t="s">
        <v>51</v>
      </c>
      <c r="J189" s="18">
        <v>0</v>
      </c>
      <c r="K189" s="18">
        <v>0</v>
      </c>
      <c r="L189" s="18">
        <v>0</v>
      </c>
      <c r="M189" s="18">
        <v>0</v>
      </c>
      <c r="N189" s="18">
        <v>0</v>
      </c>
      <c r="O189" s="18">
        <v>0</v>
      </c>
      <c r="P189" s="18">
        <v>2.0731247644176403</v>
      </c>
      <c r="Q189" s="18">
        <v>0</v>
      </c>
      <c r="R189" s="18">
        <v>0</v>
      </c>
      <c r="S189" s="18">
        <v>0</v>
      </c>
      <c r="T189" s="18">
        <v>0</v>
      </c>
      <c r="U189" s="18">
        <v>0</v>
      </c>
      <c r="V189" s="18">
        <v>0</v>
      </c>
      <c r="W189" s="18">
        <v>56.539766302299277</v>
      </c>
      <c r="X189" s="18">
        <v>0</v>
      </c>
      <c r="Y189" s="18">
        <v>0</v>
      </c>
      <c r="Z189" s="18">
        <v>39.200904636260837</v>
      </c>
      <c r="AA189" s="18">
        <v>0</v>
      </c>
      <c r="AB189" s="18">
        <v>0</v>
      </c>
      <c r="AC189" s="18">
        <v>2.1862042970222388</v>
      </c>
      <c r="AD189" s="18">
        <v>0</v>
      </c>
      <c r="AE189" s="18">
        <v>0</v>
      </c>
      <c r="AF189" s="18">
        <v>0</v>
      </c>
      <c r="AG189" s="18">
        <v>0</v>
      </c>
      <c r="AH189" s="18">
        <v>0</v>
      </c>
      <c r="AI189" s="18">
        <v>0</v>
      </c>
      <c r="AJ189" s="18">
        <v>0</v>
      </c>
      <c r="AK189">
        <v>48.516182251455888</v>
      </c>
      <c r="AL189">
        <v>13.47624282782594</v>
      </c>
      <c r="AM189">
        <v>6.1527948873327807</v>
      </c>
      <c r="AN189">
        <v>31.218232728447578</v>
      </c>
      <c r="AO189">
        <v>7.6689634376177906</v>
      </c>
      <c r="AP189">
        <v>1421.0415529433583</v>
      </c>
      <c r="AQ189">
        <v>57.084225690948244</v>
      </c>
      <c r="AR189">
        <v>35.676384982038563</v>
      </c>
      <c r="AS189">
        <v>7.239389327013197</v>
      </c>
      <c r="AT189">
        <v>4.0566927916961673</v>
      </c>
      <c r="AU189">
        <v>2.4716536264021127</v>
      </c>
      <c r="AV189">
        <v>1.8029745740871856</v>
      </c>
      <c r="AW189">
        <v>1.3301455376259652</v>
      </c>
    </row>
    <row r="190" spans="1:49" x14ac:dyDescent="0.3">
      <c r="A190" s="22">
        <v>187</v>
      </c>
      <c r="B190" s="19" t="s">
        <v>65</v>
      </c>
      <c r="C190" s="16" t="s">
        <v>59</v>
      </c>
      <c r="D190" s="16" t="s">
        <v>46</v>
      </c>
      <c r="E190" s="16" t="s">
        <v>46</v>
      </c>
      <c r="F190" s="18" t="s">
        <v>66</v>
      </c>
      <c r="G190" s="16">
        <v>2015</v>
      </c>
      <c r="H190" s="20" t="s">
        <v>92</v>
      </c>
      <c r="I190" s="16" t="s">
        <v>67</v>
      </c>
      <c r="J190" s="18">
        <v>0</v>
      </c>
      <c r="K190" s="18">
        <v>0</v>
      </c>
      <c r="L190" s="18">
        <v>0</v>
      </c>
      <c r="M190" s="18">
        <v>0</v>
      </c>
      <c r="N190" s="18">
        <v>0</v>
      </c>
      <c r="O190" s="18">
        <v>0</v>
      </c>
      <c r="P190" s="18">
        <v>5.7715063966598947</v>
      </c>
      <c r="Q190" s="18">
        <v>0.98238406751657781</v>
      </c>
      <c r="R190" s="18">
        <v>0</v>
      </c>
      <c r="S190" s="18">
        <v>0</v>
      </c>
      <c r="T190" s="18">
        <v>0</v>
      </c>
      <c r="U190" s="18">
        <v>0</v>
      </c>
      <c r="V190" s="18">
        <v>0</v>
      </c>
      <c r="W190" s="18">
        <v>92.210140882806058</v>
      </c>
      <c r="X190" s="18">
        <v>0</v>
      </c>
      <c r="Y190" s="18">
        <v>0</v>
      </c>
      <c r="Z190" s="18">
        <v>0</v>
      </c>
      <c r="AA190" s="18">
        <v>0</v>
      </c>
      <c r="AB190" s="18">
        <v>0</v>
      </c>
      <c r="AC190" s="18">
        <v>1.0359686530174819</v>
      </c>
      <c r="AD190" s="18">
        <v>0</v>
      </c>
      <c r="AE190" s="18">
        <v>0</v>
      </c>
      <c r="AF190" s="18">
        <v>0</v>
      </c>
      <c r="AG190" s="18">
        <v>0</v>
      </c>
      <c r="AH190" s="18">
        <v>0</v>
      </c>
      <c r="AI190" s="18">
        <v>0</v>
      </c>
      <c r="AJ190" s="18">
        <v>0</v>
      </c>
      <c r="AK190">
        <v>70.083165509388479</v>
      </c>
      <c r="AL190">
        <v>20.345001624902945</v>
      </c>
      <c r="AM190">
        <v>2.8104885305242506</v>
      </c>
      <c r="AN190">
        <v>12.412395262867479</v>
      </c>
      <c r="AO190">
        <v>6.3253495277858418</v>
      </c>
      <c r="AP190">
        <v>1984.1608566761893</v>
      </c>
      <c r="AQ190">
        <v>59.057234365560774</v>
      </c>
      <c r="AR190">
        <v>38.574441107108129</v>
      </c>
      <c r="AS190">
        <v>2.3683245273311204</v>
      </c>
      <c r="AT190">
        <v>3.582877769382359</v>
      </c>
      <c r="AU190">
        <v>3.0266327786182643</v>
      </c>
      <c r="AV190">
        <v>1.592390119725493</v>
      </c>
      <c r="AW190">
        <v>1.4424339306449889</v>
      </c>
    </row>
    <row r="191" spans="1:49" x14ac:dyDescent="0.3">
      <c r="A191" s="22">
        <v>188</v>
      </c>
      <c r="B191" s="19" t="s">
        <v>77</v>
      </c>
      <c r="C191" s="16" t="s">
        <v>59</v>
      </c>
      <c r="D191" s="16">
        <v>15</v>
      </c>
      <c r="E191" s="16" t="str">
        <f>IF(AND( OR(D191 &gt;= 4, D191="Adult"),D191&lt;&gt;"Subadult"),"Adult","Subadult")</f>
        <v>Adult</v>
      </c>
      <c r="F191" s="18" t="s">
        <v>66</v>
      </c>
      <c r="G191" s="16">
        <v>2015</v>
      </c>
      <c r="H191" s="20" t="s">
        <v>92</v>
      </c>
      <c r="I191" s="16" t="s">
        <v>49</v>
      </c>
      <c r="J191" s="18">
        <v>0</v>
      </c>
      <c r="K191" s="18">
        <v>0</v>
      </c>
      <c r="L191" s="18">
        <v>0</v>
      </c>
      <c r="M191" s="18">
        <v>0</v>
      </c>
      <c r="N191" s="18">
        <v>0</v>
      </c>
      <c r="O191" s="18">
        <v>0</v>
      </c>
      <c r="P191" s="18">
        <v>0</v>
      </c>
      <c r="Q191" s="18">
        <v>0</v>
      </c>
      <c r="R191" s="18">
        <v>0</v>
      </c>
      <c r="S191" s="18">
        <v>0</v>
      </c>
      <c r="T191" s="18">
        <v>0</v>
      </c>
      <c r="U191" s="18">
        <v>0</v>
      </c>
      <c r="V191" s="18">
        <v>100</v>
      </c>
      <c r="W191" s="18">
        <v>0</v>
      </c>
      <c r="X191" s="18">
        <v>0</v>
      </c>
      <c r="Y191" s="18">
        <v>0</v>
      </c>
      <c r="Z191" s="18">
        <v>0</v>
      </c>
      <c r="AA191" s="18">
        <v>0</v>
      </c>
      <c r="AB191" s="18">
        <v>0</v>
      </c>
      <c r="AC191" s="18">
        <v>0</v>
      </c>
      <c r="AD191" s="18">
        <v>0</v>
      </c>
      <c r="AE191" s="18">
        <v>0</v>
      </c>
      <c r="AF191" s="18">
        <v>0</v>
      </c>
      <c r="AG191" s="18">
        <v>0</v>
      </c>
      <c r="AH191" s="18">
        <v>0</v>
      </c>
      <c r="AI191" s="18">
        <v>0</v>
      </c>
      <c r="AJ191" s="18">
        <v>0</v>
      </c>
      <c r="AK191">
        <v>73</v>
      </c>
      <c r="AL191">
        <v>18</v>
      </c>
      <c r="AM191">
        <v>1.0999999999999996</v>
      </c>
      <c r="AN191">
        <v>17.3</v>
      </c>
      <c r="AO191">
        <v>7.9</v>
      </c>
      <c r="AP191">
        <v>1916.1119999999999</v>
      </c>
      <c r="AQ191">
        <v>63.699825479930198</v>
      </c>
      <c r="AR191">
        <v>35.340314136125656</v>
      </c>
      <c r="AS191">
        <v>0.95986038394415329</v>
      </c>
      <c r="AT191">
        <v>4.1166666666666663</v>
      </c>
      <c r="AU191">
        <v>3.8219895287958114</v>
      </c>
      <c r="AV191">
        <v>1.8296296296296295</v>
      </c>
      <c r="AW191">
        <v>1.7548076923076923</v>
      </c>
    </row>
    <row r="192" spans="1:49" x14ac:dyDescent="0.3">
      <c r="A192" s="22">
        <v>189</v>
      </c>
      <c r="B192" s="19" t="s">
        <v>75</v>
      </c>
      <c r="C192" s="16" t="s">
        <v>59</v>
      </c>
      <c r="D192" s="16">
        <v>10</v>
      </c>
      <c r="E192" s="16" t="str">
        <f>IF(AND( OR(D192 &gt;= 4, D192="Adult"),D192&lt;&gt;"Subadult"),"Adult","Subadult")</f>
        <v>Adult</v>
      </c>
      <c r="F192" s="18" t="s">
        <v>66</v>
      </c>
      <c r="G192" s="16">
        <v>2015</v>
      </c>
      <c r="H192" s="20" t="s">
        <v>92</v>
      </c>
      <c r="I192" s="16" t="s">
        <v>55</v>
      </c>
      <c r="J192" s="18">
        <v>0</v>
      </c>
      <c r="K192" s="18">
        <v>0</v>
      </c>
      <c r="L192" s="18">
        <v>0</v>
      </c>
      <c r="M192" s="18">
        <v>0</v>
      </c>
      <c r="N192" s="18">
        <v>0</v>
      </c>
      <c r="O192" s="18">
        <v>0</v>
      </c>
      <c r="P192" s="18">
        <v>7.7125328659071002</v>
      </c>
      <c r="Q192" s="18">
        <v>1.928133216476775</v>
      </c>
      <c r="R192" s="18">
        <v>0</v>
      </c>
      <c r="S192" s="18">
        <v>0</v>
      </c>
      <c r="T192" s="18">
        <v>0</v>
      </c>
      <c r="U192" s="18">
        <v>0</v>
      </c>
      <c r="V192" s="18">
        <v>0</v>
      </c>
      <c r="W192" s="18">
        <v>0</v>
      </c>
      <c r="X192" s="18">
        <v>0</v>
      </c>
      <c r="Y192" s="18">
        <v>0</v>
      </c>
      <c r="Z192" s="18">
        <v>0</v>
      </c>
      <c r="AA192" s="18">
        <v>82.734443470639789</v>
      </c>
      <c r="AB192" s="18">
        <v>0</v>
      </c>
      <c r="AC192" s="18">
        <v>7.6248904469763357</v>
      </c>
      <c r="AD192" s="18">
        <v>0</v>
      </c>
      <c r="AE192" s="18">
        <v>0</v>
      </c>
      <c r="AF192" s="18">
        <v>0</v>
      </c>
      <c r="AG192" s="18">
        <v>0</v>
      </c>
      <c r="AH192" s="18">
        <v>0</v>
      </c>
      <c r="AI192" s="18">
        <v>0</v>
      </c>
      <c r="AJ192" s="18">
        <v>0</v>
      </c>
      <c r="AK192">
        <v>17.413443457296424</v>
      </c>
      <c r="AL192">
        <v>6.2529376255020743</v>
      </c>
      <c r="AM192">
        <v>48.750474533708996</v>
      </c>
      <c r="AN192">
        <v>25.124199180564126</v>
      </c>
      <c r="AO192">
        <v>3.9802423107285465</v>
      </c>
      <c r="AP192">
        <v>1341.4962222809986</v>
      </c>
      <c r="AQ192">
        <v>21.703585129068621</v>
      </c>
      <c r="AR192">
        <v>17.535309422743499</v>
      </c>
      <c r="AS192">
        <v>60.761105448187877</v>
      </c>
      <c r="AT192">
        <v>10.581253476951618</v>
      </c>
      <c r="AU192">
        <v>0.31658842194902459</v>
      </c>
      <c r="AV192">
        <v>4.7027793230896089</v>
      </c>
      <c r="AW192">
        <v>0.27719768733787042</v>
      </c>
    </row>
    <row r="193" spans="1:49" x14ac:dyDescent="0.3">
      <c r="A193" s="22">
        <v>190</v>
      </c>
      <c r="B193" s="19" t="s">
        <v>70</v>
      </c>
      <c r="C193" s="16" t="s">
        <v>59</v>
      </c>
      <c r="D193" s="16">
        <v>23</v>
      </c>
      <c r="E193" s="16" t="str">
        <f>IF(AND( OR(D193 &gt;= 4, D193="Adult"),D193&lt;&gt;"Subadult"),"Adult","Subadult")</f>
        <v>Adult</v>
      </c>
      <c r="F193" s="18" t="s">
        <v>66</v>
      </c>
      <c r="G193" s="16">
        <v>2015</v>
      </c>
      <c r="H193" s="20" t="s">
        <v>92</v>
      </c>
      <c r="I193" s="16" t="s">
        <v>49</v>
      </c>
      <c r="J193" s="18">
        <v>0</v>
      </c>
      <c r="K193" s="18">
        <v>0</v>
      </c>
      <c r="L193" s="18">
        <v>0</v>
      </c>
      <c r="M193" s="18">
        <v>0</v>
      </c>
      <c r="N193" s="18">
        <v>0</v>
      </c>
      <c r="O193" s="18">
        <v>0</v>
      </c>
      <c r="P193" s="18">
        <v>0</v>
      </c>
      <c r="Q193" s="18">
        <v>0</v>
      </c>
      <c r="R193" s="18">
        <v>0</v>
      </c>
      <c r="S193" s="18">
        <v>0</v>
      </c>
      <c r="T193" s="18">
        <v>0</v>
      </c>
      <c r="U193" s="18">
        <v>0</v>
      </c>
      <c r="V193" s="18">
        <v>0</v>
      </c>
      <c r="W193" s="18">
        <v>0</v>
      </c>
      <c r="X193" s="18">
        <v>0</v>
      </c>
      <c r="Y193" s="18">
        <v>0</v>
      </c>
      <c r="Z193" s="18">
        <v>100</v>
      </c>
      <c r="AA193" s="18">
        <v>0</v>
      </c>
      <c r="AB193" s="18">
        <v>0</v>
      </c>
      <c r="AC193" s="18">
        <v>0</v>
      </c>
      <c r="AD193" s="18">
        <v>0</v>
      </c>
      <c r="AE193" s="18">
        <v>0</v>
      </c>
      <c r="AF193" s="18">
        <v>0</v>
      </c>
      <c r="AG193" s="18">
        <v>0</v>
      </c>
      <c r="AH193" s="18">
        <v>0</v>
      </c>
      <c r="AI193" s="18">
        <v>0</v>
      </c>
      <c r="AJ193" s="18">
        <v>0</v>
      </c>
      <c r="AK193">
        <v>16.542374051069704</v>
      </c>
      <c r="AL193">
        <v>3.1</v>
      </c>
      <c r="AM193">
        <v>11.632625948930311</v>
      </c>
      <c r="AN193">
        <v>59.349999999999994</v>
      </c>
      <c r="AO193">
        <v>9.375</v>
      </c>
      <c r="AP193">
        <v>587.7080000000002</v>
      </c>
      <c r="AQ193">
        <v>47.062230586258032</v>
      </c>
      <c r="AR193">
        <v>19.843527738264573</v>
      </c>
      <c r="AS193">
        <v>33.094241675477399</v>
      </c>
      <c r="AT193">
        <v>9.0887096774193594</v>
      </c>
      <c r="AU193">
        <v>1.122839479425648</v>
      </c>
      <c r="AV193">
        <v>4.0394265232974931</v>
      </c>
      <c r="AW193">
        <v>0.88901045713575666</v>
      </c>
    </row>
    <row r="194" spans="1:49" x14ac:dyDescent="0.3">
      <c r="A194" s="22">
        <v>191</v>
      </c>
      <c r="B194" s="19" t="s">
        <v>74</v>
      </c>
      <c r="C194" s="16" t="s">
        <v>59</v>
      </c>
      <c r="D194" s="16">
        <v>14</v>
      </c>
      <c r="E194" s="16" t="str">
        <f>IF(AND( OR(D194 &gt;= 4, D194="Adult"),D194&lt;&gt;"Subadult"),"Adult","Subadult")</f>
        <v>Adult</v>
      </c>
      <c r="F194" s="18" t="s">
        <v>66</v>
      </c>
      <c r="G194" s="16">
        <v>2015</v>
      </c>
      <c r="H194" s="20" t="s">
        <v>92</v>
      </c>
      <c r="I194" s="16" t="s">
        <v>49</v>
      </c>
      <c r="J194" s="18">
        <v>0</v>
      </c>
      <c r="K194" s="18">
        <v>0.60580100354913724</v>
      </c>
      <c r="L194" s="18">
        <v>0</v>
      </c>
      <c r="M194" s="18">
        <v>0</v>
      </c>
      <c r="N194" s="18">
        <v>0</v>
      </c>
      <c r="O194" s="18">
        <v>0</v>
      </c>
      <c r="P194" s="18">
        <v>0</v>
      </c>
      <c r="Q194" s="18">
        <v>0</v>
      </c>
      <c r="R194" s="18">
        <v>0</v>
      </c>
      <c r="S194" s="18">
        <v>0</v>
      </c>
      <c r="T194" s="18">
        <v>0</v>
      </c>
      <c r="U194" s="18">
        <v>0</v>
      </c>
      <c r="V194" s="18">
        <v>0</v>
      </c>
      <c r="W194" s="18">
        <v>99.335046709909022</v>
      </c>
      <c r="X194" s="18">
        <v>0</v>
      </c>
      <c r="Y194" s="18">
        <v>0</v>
      </c>
      <c r="Z194" s="18">
        <v>0</v>
      </c>
      <c r="AA194" s="18">
        <v>0</v>
      </c>
      <c r="AB194" s="18">
        <v>0</v>
      </c>
      <c r="AC194" s="18">
        <v>5.9152286541834943E-2</v>
      </c>
      <c r="AD194" s="18">
        <v>0</v>
      </c>
      <c r="AE194" s="18">
        <v>0</v>
      </c>
      <c r="AF194" s="18">
        <v>0</v>
      </c>
      <c r="AG194" s="18">
        <v>0</v>
      </c>
      <c r="AH194" s="18">
        <v>0</v>
      </c>
      <c r="AI194" s="18">
        <v>0</v>
      </c>
      <c r="AJ194" s="18">
        <v>0</v>
      </c>
      <c r="AK194">
        <v>71.006887595357554</v>
      </c>
      <c r="AL194">
        <v>20.983700406133707</v>
      </c>
      <c r="AM194">
        <v>1.5180846270265367</v>
      </c>
      <c r="AN194">
        <v>11.886976006900127</v>
      </c>
      <c r="AO194">
        <v>6.3258868763513236</v>
      </c>
      <c r="AP194">
        <v>2002.024344837012</v>
      </c>
      <c r="AQ194">
        <v>59.301734449739321</v>
      </c>
      <c r="AR194">
        <v>39.430430070170644</v>
      </c>
      <c r="AS194">
        <v>1.2678354800900342</v>
      </c>
      <c r="AT194">
        <v>3.4562527494523536</v>
      </c>
      <c r="AU194">
        <v>3.1556113210892698</v>
      </c>
      <c r="AV194">
        <v>1.5361123330899349</v>
      </c>
      <c r="AW194">
        <v>1.4571071677859129</v>
      </c>
    </row>
    <row r="195" spans="1:49" x14ac:dyDescent="0.3">
      <c r="A195" s="22">
        <v>192</v>
      </c>
      <c r="B195" s="19" t="s">
        <v>78</v>
      </c>
      <c r="C195" s="16" t="s">
        <v>59</v>
      </c>
      <c r="D195" s="16" t="s">
        <v>46</v>
      </c>
      <c r="E195" s="16" t="s">
        <v>46</v>
      </c>
      <c r="F195" s="18" t="s">
        <v>66</v>
      </c>
      <c r="G195" s="16">
        <v>2015</v>
      </c>
      <c r="H195" s="20" t="s">
        <v>92</v>
      </c>
      <c r="I195" s="16" t="s">
        <v>49</v>
      </c>
      <c r="J195" s="18">
        <v>0</v>
      </c>
      <c r="K195" s="18">
        <v>0</v>
      </c>
      <c r="L195" s="18">
        <v>0</v>
      </c>
      <c r="M195" s="18">
        <v>0</v>
      </c>
      <c r="N195" s="18">
        <v>0</v>
      </c>
      <c r="O195" s="18">
        <v>0</v>
      </c>
      <c r="P195" s="18">
        <v>0</v>
      </c>
      <c r="Q195" s="18">
        <v>0</v>
      </c>
      <c r="R195" s="18">
        <v>0</v>
      </c>
      <c r="S195" s="18">
        <v>0</v>
      </c>
      <c r="T195" s="18">
        <v>0</v>
      </c>
      <c r="U195" s="18">
        <v>0</v>
      </c>
      <c r="V195" s="18">
        <v>67.720090293453723</v>
      </c>
      <c r="W195" s="18">
        <v>0</v>
      </c>
      <c r="X195" s="18">
        <v>0</v>
      </c>
      <c r="Y195" s="18">
        <v>0</v>
      </c>
      <c r="Z195" s="18">
        <v>32.279909706546285</v>
      </c>
      <c r="AA195" s="18">
        <v>0</v>
      </c>
      <c r="AB195" s="18">
        <v>0</v>
      </c>
      <c r="AC195" s="18">
        <v>0</v>
      </c>
      <c r="AD195" s="18">
        <v>0</v>
      </c>
      <c r="AE195" s="18">
        <v>0</v>
      </c>
      <c r="AF195" s="18">
        <v>0</v>
      </c>
      <c r="AG195" s="18">
        <v>0</v>
      </c>
      <c r="AH195" s="18">
        <v>0</v>
      </c>
      <c r="AI195" s="18">
        <v>0</v>
      </c>
      <c r="AJ195" s="18">
        <v>0</v>
      </c>
      <c r="AK195">
        <v>54.775529321225662</v>
      </c>
      <c r="AL195">
        <v>13.190293453724605</v>
      </c>
      <c r="AM195">
        <v>4.4999221460429686</v>
      </c>
      <c r="AN195">
        <v>30.873702031602711</v>
      </c>
      <c r="AO195">
        <v>8.3761286681715585</v>
      </c>
      <c r="AP195">
        <v>1487.304388261851</v>
      </c>
      <c r="AQ195">
        <v>61.577633837361567</v>
      </c>
      <c r="AR195">
        <v>33.363637171072249</v>
      </c>
      <c r="AS195">
        <v>5.0587289915661895</v>
      </c>
      <c r="AT195">
        <v>4.4938690466003806</v>
      </c>
      <c r="AU195">
        <v>3.0963743212912194</v>
      </c>
      <c r="AV195">
        <v>1.9972751318223914</v>
      </c>
      <c r="AW195">
        <v>1.6026507471379807</v>
      </c>
    </row>
    <row r="196" spans="1:49" x14ac:dyDescent="0.3">
      <c r="A196" s="22">
        <v>193</v>
      </c>
      <c r="B196" s="19" t="s">
        <v>65</v>
      </c>
      <c r="C196" s="16" t="s">
        <v>59</v>
      </c>
      <c r="D196" s="16" t="s">
        <v>46</v>
      </c>
      <c r="E196" s="16" t="s">
        <v>46</v>
      </c>
      <c r="F196" s="18" t="s">
        <v>66</v>
      </c>
      <c r="G196" s="16">
        <v>2015</v>
      </c>
      <c r="H196" s="20" t="s">
        <v>92</v>
      </c>
      <c r="I196" s="16" t="s">
        <v>67</v>
      </c>
      <c r="J196" s="18">
        <v>0</v>
      </c>
      <c r="K196" s="18">
        <v>0</v>
      </c>
      <c r="L196" s="18">
        <v>0</v>
      </c>
      <c r="M196" s="18">
        <v>0</v>
      </c>
      <c r="N196" s="18">
        <v>0</v>
      </c>
      <c r="O196" s="18">
        <v>0</v>
      </c>
      <c r="P196" s="18">
        <v>0</v>
      </c>
      <c r="Q196" s="18">
        <v>0</v>
      </c>
      <c r="R196" s="18">
        <v>0</v>
      </c>
      <c r="S196" s="18">
        <v>0</v>
      </c>
      <c r="T196" s="18">
        <v>0</v>
      </c>
      <c r="U196" s="18">
        <v>0</v>
      </c>
      <c r="V196" s="18">
        <v>100</v>
      </c>
      <c r="W196" s="18">
        <v>0</v>
      </c>
      <c r="X196" s="18">
        <v>0</v>
      </c>
      <c r="Y196" s="18">
        <v>0</v>
      </c>
      <c r="Z196" s="18">
        <v>0</v>
      </c>
      <c r="AA196" s="18">
        <v>0</v>
      </c>
      <c r="AB196" s="18">
        <v>0</v>
      </c>
      <c r="AC196" s="18">
        <v>0</v>
      </c>
      <c r="AD196" s="18">
        <v>0</v>
      </c>
      <c r="AE196" s="18">
        <v>0</v>
      </c>
      <c r="AF196" s="18">
        <v>0</v>
      </c>
      <c r="AG196" s="18">
        <v>0</v>
      </c>
      <c r="AH196" s="18">
        <v>0</v>
      </c>
      <c r="AI196" s="18">
        <v>0</v>
      </c>
      <c r="AJ196" s="18">
        <v>0</v>
      </c>
      <c r="AK196">
        <v>73</v>
      </c>
      <c r="AL196">
        <v>18</v>
      </c>
      <c r="AM196">
        <v>1.0999999999999996</v>
      </c>
      <c r="AN196">
        <v>17.3</v>
      </c>
      <c r="AO196">
        <v>7.9</v>
      </c>
      <c r="AP196">
        <v>1916.1119999999999</v>
      </c>
      <c r="AQ196">
        <v>63.699825479930198</v>
      </c>
      <c r="AR196">
        <v>35.340314136125656</v>
      </c>
      <c r="AS196">
        <v>0.95986038394415329</v>
      </c>
      <c r="AT196">
        <v>4.1166666666666663</v>
      </c>
      <c r="AU196">
        <v>3.8219895287958114</v>
      </c>
      <c r="AV196">
        <v>1.8296296296296295</v>
      </c>
      <c r="AW196">
        <v>1.7548076923076923</v>
      </c>
    </row>
    <row r="197" spans="1:49" x14ac:dyDescent="0.3">
      <c r="A197" s="22">
        <v>194</v>
      </c>
      <c r="B197" s="19" t="s">
        <v>77</v>
      </c>
      <c r="C197" s="16" t="s">
        <v>59</v>
      </c>
      <c r="D197" s="16">
        <v>15</v>
      </c>
      <c r="E197" s="16" t="str">
        <f>IF(AND( OR(D197 &gt;= 4, D197="Adult"),D197&lt;&gt;"Subadult"),"Adult","Subadult")</f>
        <v>Adult</v>
      </c>
      <c r="F197" s="18" t="s">
        <v>66</v>
      </c>
      <c r="G197" s="16">
        <v>2015</v>
      </c>
      <c r="H197" s="20" t="s">
        <v>92</v>
      </c>
      <c r="I197" s="16" t="s">
        <v>49</v>
      </c>
      <c r="J197" s="18">
        <v>0</v>
      </c>
      <c r="K197" s="18">
        <v>0</v>
      </c>
      <c r="L197" s="18">
        <v>0</v>
      </c>
      <c r="M197" s="18">
        <v>0</v>
      </c>
      <c r="N197" s="18">
        <v>0</v>
      </c>
      <c r="O197" s="18">
        <v>0</v>
      </c>
      <c r="P197" s="18">
        <v>2.3588277340957831</v>
      </c>
      <c r="Q197" s="18">
        <v>0.22465026039007457</v>
      </c>
      <c r="R197" s="18">
        <v>0</v>
      </c>
      <c r="S197" s="18">
        <v>0</v>
      </c>
      <c r="T197" s="18">
        <v>0</v>
      </c>
      <c r="U197" s="18">
        <v>0</v>
      </c>
      <c r="V197" s="18">
        <v>0</v>
      </c>
      <c r="W197" s="18">
        <v>97.416522005514139</v>
      </c>
      <c r="X197" s="18">
        <v>0</v>
      </c>
      <c r="Y197" s="18">
        <v>0</v>
      </c>
      <c r="Z197" s="18">
        <v>0</v>
      </c>
      <c r="AA197" s="18">
        <v>0</v>
      </c>
      <c r="AB197" s="18">
        <v>0</v>
      </c>
      <c r="AC197" s="18">
        <v>0</v>
      </c>
      <c r="AD197" s="18">
        <v>0</v>
      </c>
      <c r="AE197" s="18">
        <v>0</v>
      </c>
      <c r="AF197" s="18">
        <v>0</v>
      </c>
      <c r="AG197" s="18">
        <v>0</v>
      </c>
      <c r="AH197" s="18">
        <v>0</v>
      </c>
      <c r="AI197" s="18">
        <v>0</v>
      </c>
      <c r="AJ197" s="18">
        <v>0</v>
      </c>
      <c r="AK197">
        <v>71.163177780046965</v>
      </c>
      <c r="AL197">
        <v>20.865015827631986</v>
      </c>
      <c r="AM197">
        <v>1.6589298478505017</v>
      </c>
      <c r="AN197">
        <v>11.926478096599613</v>
      </c>
      <c r="AO197">
        <v>6.3128765444705399</v>
      </c>
      <c r="AP197">
        <v>2002.5275349739609</v>
      </c>
      <c r="AQ197">
        <v>59.417326938171513</v>
      </c>
      <c r="AR197">
        <v>39.197558172188721</v>
      </c>
      <c r="AS197">
        <v>1.38511488963976</v>
      </c>
      <c r="AT197">
        <v>3.4901534812860096</v>
      </c>
      <c r="AU197">
        <v>3.1594454544218116</v>
      </c>
      <c r="AV197">
        <v>1.5511793250160044</v>
      </c>
      <c r="AW197">
        <v>1.4641057982466577</v>
      </c>
    </row>
    <row r="198" spans="1:49" x14ac:dyDescent="0.3">
      <c r="A198" s="22">
        <v>195</v>
      </c>
      <c r="B198" s="19" t="s">
        <v>68</v>
      </c>
      <c r="C198" s="16" t="s">
        <v>59</v>
      </c>
      <c r="D198" s="16">
        <v>8</v>
      </c>
      <c r="E198" s="16" t="str">
        <f>IF(AND( OR(D198 &gt;= 4, D198="Adult"),D198&lt;&gt;"Subadult"),"Adult","Subadult")</f>
        <v>Adult</v>
      </c>
      <c r="F198" s="18" t="s">
        <v>66</v>
      </c>
      <c r="G198" s="16">
        <v>2015</v>
      </c>
      <c r="H198" s="20" t="s">
        <v>92</v>
      </c>
      <c r="I198" s="16" t="s">
        <v>55</v>
      </c>
      <c r="J198" s="18">
        <v>0</v>
      </c>
      <c r="K198" s="18">
        <v>0</v>
      </c>
      <c r="L198" s="18">
        <v>0</v>
      </c>
      <c r="M198" s="18">
        <v>0</v>
      </c>
      <c r="N198" s="18">
        <v>0</v>
      </c>
      <c r="O198" s="18">
        <v>0</v>
      </c>
      <c r="P198" s="18">
        <v>0</v>
      </c>
      <c r="Q198" s="18">
        <v>0</v>
      </c>
      <c r="R198" s="18">
        <v>0</v>
      </c>
      <c r="S198" s="18">
        <v>0</v>
      </c>
      <c r="T198" s="18">
        <v>0</v>
      </c>
      <c r="U198" s="18">
        <v>0</v>
      </c>
      <c r="V198" s="18">
        <v>0</v>
      </c>
      <c r="W198" s="18">
        <v>99.399461586249743</v>
      </c>
      <c r="X198" s="18">
        <v>0</v>
      </c>
      <c r="Y198" s="18">
        <v>0</v>
      </c>
      <c r="Z198" s="18">
        <v>0</v>
      </c>
      <c r="AA198" s="18">
        <v>0</v>
      </c>
      <c r="AB198" s="18">
        <v>0</v>
      </c>
      <c r="AC198" s="18">
        <v>0.60053841375025885</v>
      </c>
      <c r="AD198" s="18">
        <v>0</v>
      </c>
      <c r="AE198" s="18">
        <v>0</v>
      </c>
      <c r="AF198" s="18">
        <v>0</v>
      </c>
      <c r="AG198" s="18">
        <v>0</v>
      </c>
      <c r="AH198" s="18">
        <v>0</v>
      </c>
      <c r="AI198" s="18">
        <v>0</v>
      </c>
      <c r="AJ198" s="18">
        <v>0</v>
      </c>
      <c r="AK198">
        <v>71.120041675295099</v>
      </c>
      <c r="AL198">
        <v>20.999893582752353</v>
      </c>
      <c r="AM198">
        <v>1.2330641798722626</v>
      </c>
      <c r="AN198">
        <v>11.981877348164366</v>
      </c>
      <c r="AO198">
        <v>6.3942596810933949</v>
      </c>
      <c r="AP198">
        <v>1999.7599264815415</v>
      </c>
      <c r="AQ198">
        <v>59.463492645496316</v>
      </c>
      <c r="AR198">
        <v>39.505541946384007</v>
      </c>
      <c r="AS198">
        <v>1.0309654081196795</v>
      </c>
      <c r="AT198">
        <v>3.4454034526438009</v>
      </c>
      <c r="AU198">
        <v>3.1988565099895792</v>
      </c>
      <c r="AV198">
        <v>1.5312904233972451</v>
      </c>
      <c r="AW198">
        <v>1.466912088046229</v>
      </c>
    </row>
    <row r="199" spans="1:49" x14ac:dyDescent="0.3">
      <c r="A199" s="22">
        <v>196</v>
      </c>
      <c r="B199" s="19" t="s">
        <v>82</v>
      </c>
      <c r="C199" s="16" t="s">
        <v>59</v>
      </c>
      <c r="D199" s="16">
        <v>5</v>
      </c>
      <c r="E199" s="16" t="str">
        <f>IF(AND( OR(D199 &gt;= 4, D199="Adult"),D199&lt;&gt;"Subadult"),"Adult","Subadult")</f>
        <v>Adult</v>
      </c>
      <c r="F199" s="18" t="s">
        <v>66</v>
      </c>
      <c r="G199" s="16">
        <v>2015</v>
      </c>
      <c r="H199" s="20" t="s">
        <v>92</v>
      </c>
      <c r="I199" s="16" t="s">
        <v>55</v>
      </c>
      <c r="J199" s="18">
        <v>0</v>
      </c>
      <c r="K199" s="18">
        <v>0</v>
      </c>
      <c r="L199" s="18">
        <v>0</v>
      </c>
      <c r="M199" s="18">
        <v>0</v>
      </c>
      <c r="N199" s="18">
        <v>0</v>
      </c>
      <c r="O199" s="18">
        <v>0</v>
      </c>
      <c r="P199" s="18">
        <v>13.511300360301343</v>
      </c>
      <c r="Q199" s="18">
        <v>0</v>
      </c>
      <c r="R199" s="18">
        <v>0</v>
      </c>
      <c r="S199" s="18">
        <v>0</v>
      </c>
      <c r="T199" s="18">
        <v>0</v>
      </c>
      <c r="U199" s="18">
        <v>0</v>
      </c>
      <c r="V199" s="18">
        <v>0</v>
      </c>
      <c r="W199" s="18">
        <v>78.611202096298712</v>
      </c>
      <c r="X199" s="18">
        <v>0</v>
      </c>
      <c r="Y199" s="18">
        <v>0</v>
      </c>
      <c r="Z199" s="18">
        <v>7.8774975433999348</v>
      </c>
      <c r="AA199" s="18">
        <v>0</v>
      </c>
      <c r="AB199" s="18">
        <v>0</v>
      </c>
      <c r="AC199" s="18">
        <v>0</v>
      </c>
      <c r="AD199" s="18">
        <v>0</v>
      </c>
      <c r="AE199" s="18">
        <v>0</v>
      </c>
      <c r="AF199" s="18">
        <v>0</v>
      </c>
      <c r="AG199" s="18">
        <v>0</v>
      </c>
      <c r="AH199" s="18">
        <v>0</v>
      </c>
      <c r="AI199" s="18">
        <v>0</v>
      </c>
      <c r="AJ199" s="18">
        <v>0</v>
      </c>
      <c r="AK199">
        <v>65.766767428523494</v>
      </c>
      <c r="AL199">
        <v>18.357943006878479</v>
      </c>
      <c r="AM199">
        <v>4.7941030267663702</v>
      </c>
      <c r="AN199">
        <v>16.302382902063542</v>
      </c>
      <c r="AO199">
        <v>6.4058917458237792</v>
      </c>
      <c r="AP199">
        <v>1870.4035699312151</v>
      </c>
      <c r="AQ199">
        <v>58.79053959704278</v>
      </c>
      <c r="AR199">
        <v>36.923893165161488</v>
      </c>
      <c r="AS199">
        <v>4.2855672377957195</v>
      </c>
      <c r="AT199">
        <v>3.8436152911495385</v>
      </c>
      <c r="AU199">
        <v>2.8406460203538981</v>
      </c>
      <c r="AV199">
        <v>1.7082734627331282</v>
      </c>
      <c r="AW199">
        <v>1.4266272603953811</v>
      </c>
    </row>
    <row r="200" spans="1:49" x14ac:dyDescent="0.3">
      <c r="A200" s="22">
        <v>197</v>
      </c>
      <c r="B200" s="19" t="s">
        <v>70</v>
      </c>
      <c r="C200" s="16" t="s">
        <v>59</v>
      </c>
      <c r="D200" s="16">
        <v>23</v>
      </c>
      <c r="E200" s="16" t="str">
        <f>IF(AND( OR(D200 &gt;= 4, D200="Adult"),D200&lt;&gt;"Subadult"),"Adult","Subadult")</f>
        <v>Adult</v>
      </c>
      <c r="F200" s="18" t="s">
        <v>66</v>
      </c>
      <c r="G200" s="16">
        <v>2015</v>
      </c>
      <c r="H200" s="20" t="s">
        <v>92</v>
      </c>
      <c r="I200" s="16" t="s">
        <v>49</v>
      </c>
      <c r="J200" s="18">
        <v>0</v>
      </c>
      <c r="K200" s="18">
        <v>0</v>
      </c>
      <c r="L200" s="18">
        <v>0</v>
      </c>
      <c r="M200" s="18">
        <v>0</v>
      </c>
      <c r="N200" s="18">
        <v>0</v>
      </c>
      <c r="O200" s="18">
        <v>0</v>
      </c>
      <c r="P200" s="18">
        <v>0</v>
      </c>
      <c r="Q200" s="18">
        <v>0</v>
      </c>
      <c r="R200" s="18">
        <v>0</v>
      </c>
      <c r="S200" s="18">
        <v>0</v>
      </c>
      <c r="T200" s="18">
        <v>0</v>
      </c>
      <c r="U200" s="18">
        <v>0</v>
      </c>
      <c r="V200" s="18">
        <v>0</v>
      </c>
      <c r="W200" s="18">
        <v>100</v>
      </c>
      <c r="X200" s="18">
        <v>0</v>
      </c>
      <c r="Y200" s="18">
        <v>0</v>
      </c>
      <c r="Z200" s="18">
        <v>0</v>
      </c>
      <c r="AA200" s="18">
        <v>0</v>
      </c>
      <c r="AB200" s="18">
        <v>0</v>
      </c>
      <c r="AC200" s="18">
        <v>0</v>
      </c>
      <c r="AD200" s="18">
        <v>0</v>
      </c>
      <c r="AE200" s="18">
        <v>0</v>
      </c>
      <c r="AF200" s="18">
        <v>0</v>
      </c>
      <c r="AG200" s="18">
        <v>0</v>
      </c>
      <c r="AH200" s="18">
        <v>0</v>
      </c>
      <c r="AI200" s="18">
        <v>0</v>
      </c>
      <c r="AJ200" s="18">
        <v>0</v>
      </c>
      <c r="AK200">
        <v>71.45</v>
      </c>
      <c r="AL200">
        <v>21.1</v>
      </c>
      <c r="AM200">
        <v>1.0999999999999961</v>
      </c>
      <c r="AN200">
        <v>11.8</v>
      </c>
      <c r="AO200">
        <v>6.35</v>
      </c>
      <c r="AP200">
        <v>2006.8179999999998</v>
      </c>
      <c r="AQ200">
        <v>59.529264736513234</v>
      </c>
      <c r="AR200">
        <v>39.554259529264748</v>
      </c>
      <c r="AS200">
        <v>0.91647573422203377</v>
      </c>
      <c r="AT200">
        <v>3.4383886255924168</v>
      </c>
      <c r="AU200">
        <v>3.218468468468469</v>
      </c>
      <c r="AV200">
        <v>1.5281727224855184</v>
      </c>
      <c r="AW200">
        <v>1.4709212557900153</v>
      </c>
    </row>
    <row r="201" spans="1:49" x14ac:dyDescent="0.3">
      <c r="A201" s="22">
        <v>198</v>
      </c>
      <c r="B201" s="19" t="s">
        <v>65</v>
      </c>
      <c r="C201" s="16" t="s">
        <v>59</v>
      </c>
      <c r="D201" s="16" t="s">
        <v>46</v>
      </c>
      <c r="E201" s="16" t="s">
        <v>46</v>
      </c>
      <c r="F201" s="18" t="s">
        <v>66</v>
      </c>
      <c r="G201" s="16">
        <v>2015</v>
      </c>
      <c r="H201" s="20" t="s">
        <v>92</v>
      </c>
      <c r="I201" s="16" t="s">
        <v>67</v>
      </c>
      <c r="J201" s="18">
        <v>0</v>
      </c>
      <c r="K201" s="18">
        <v>0</v>
      </c>
      <c r="L201" s="18">
        <v>0</v>
      </c>
      <c r="M201" s="18">
        <v>0</v>
      </c>
      <c r="N201" s="18">
        <v>0</v>
      </c>
      <c r="O201" s="18">
        <v>0</v>
      </c>
      <c r="P201" s="18">
        <v>45.875343721356558</v>
      </c>
      <c r="Q201" s="18">
        <v>3.528872593950505</v>
      </c>
      <c r="R201" s="18">
        <v>0</v>
      </c>
      <c r="S201" s="18">
        <v>0</v>
      </c>
      <c r="T201" s="18">
        <v>3.528872593950505</v>
      </c>
      <c r="U201" s="18">
        <v>0</v>
      </c>
      <c r="V201" s="18">
        <v>0</v>
      </c>
      <c r="W201" s="18">
        <v>0</v>
      </c>
      <c r="X201" s="18">
        <v>0</v>
      </c>
      <c r="Y201" s="18">
        <v>0</v>
      </c>
      <c r="Z201" s="18">
        <v>42.896425297891845</v>
      </c>
      <c r="AA201" s="18">
        <v>0</v>
      </c>
      <c r="AB201" s="18">
        <v>0</v>
      </c>
      <c r="AC201" s="18">
        <v>0</v>
      </c>
      <c r="AD201" s="18">
        <v>4.1704857928505961</v>
      </c>
      <c r="AE201" s="18">
        <v>0</v>
      </c>
      <c r="AF201" s="18">
        <v>0</v>
      </c>
      <c r="AG201" s="18">
        <v>0</v>
      </c>
      <c r="AH201" s="18">
        <v>0</v>
      </c>
      <c r="AI201" s="18">
        <v>0</v>
      </c>
      <c r="AJ201" s="18">
        <v>0</v>
      </c>
      <c r="AK201">
        <v>39.934195514116062</v>
      </c>
      <c r="AL201">
        <v>8.1431599450045837</v>
      </c>
      <c r="AM201">
        <v>17.990379417139678</v>
      </c>
      <c r="AN201">
        <v>35.415143599144514</v>
      </c>
      <c r="AO201">
        <v>6.9234841888175991</v>
      </c>
      <c r="AP201">
        <v>1274.8445699816684</v>
      </c>
      <c r="AQ201">
        <v>52.374992584831084</v>
      </c>
      <c r="AR201">
        <v>24.030041335586304</v>
      </c>
      <c r="AS201">
        <v>23.594966079582605</v>
      </c>
      <c r="AT201">
        <v>7.1132797737553384</v>
      </c>
      <c r="AU201">
        <v>1.528082169075144</v>
      </c>
      <c r="AV201">
        <v>3.1614576772245955</v>
      </c>
      <c r="AW201">
        <v>1.0997372058812378</v>
      </c>
    </row>
    <row r="202" spans="1:49" x14ac:dyDescent="0.3">
      <c r="A202" s="22">
        <v>199</v>
      </c>
      <c r="B202" s="19" t="s">
        <v>68</v>
      </c>
      <c r="C202" s="16" t="s">
        <v>59</v>
      </c>
      <c r="D202" s="16">
        <v>8</v>
      </c>
      <c r="E202" s="16" t="str">
        <f t="shared" ref="E202:E210" si="7">IF(AND( OR(D202 &gt;= 4, D202="Adult"),D202&lt;&gt;"Subadult"),"Adult","Subadult")</f>
        <v>Adult</v>
      </c>
      <c r="F202" s="18" t="s">
        <v>66</v>
      </c>
      <c r="G202" s="16">
        <v>2015</v>
      </c>
      <c r="H202" s="20" t="s">
        <v>92</v>
      </c>
      <c r="I202" s="16" t="s">
        <v>55</v>
      </c>
      <c r="J202" s="18">
        <v>0</v>
      </c>
      <c r="K202" s="18">
        <v>0</v>
      </c>
      <c r="L202" s="18">
        <v>0</v>
      </c>
      <c r="M202" s="18">
        <v>0</v>
      </c>
      <c r="N202" s="18">
        <v>0</v>
      </c>
      <c r="O202" s="18">
        <v>0</v>
      </c>
      <c r="P202" s="18">
        <v>46.55825350857652</v>
      </c>
      <c r="Q202" s="18">
        <v>0</v>
      </c>
      <c r="R202" s="18">
        <v>0</v>
      </c>
      <c r="S202" s="18">
        <v>0</v>
      </c>
      <c r="T202" s="18">
        <v>0</v>
      </c>
      <c r="U202" s="18">
        <v>0</v>
      </c>
      <c r="V202" s="18">
        <v>0</v>
      </c>
      <c r="W202" s="18">
        <v>42.325685007796835</v>
      </c>
      <c r="X202" s="18">
        <v>0</v>
      </c>
      <c r="Y202" s="18">
        <v>0</v>
      </c>
      <c r="Z202" s="18">
        <v>8.9775005569169064</v>
      </c>
      <c r="AA202" s="18">
        <v>0</v>
      </c>
      <c r="AB202" s="18">
        <v>2.1385609267097343</v>
      </c>
      <c r="AC202" s="18">
        <v>0</v>
      </c>
      <c r="AD202" s="18">
        <v>0</v>
      </c>
      <c r="AE202" s="18">
        <v>0</v>
      </c>
      <c r="AF202" s="18">
        <v>0</v>
      </c>
      <c r="AG202" s="18">
        <v>0</v>
      </c>
      <c r="AH202" s="18">
        <v>0</v>
      </c>
      <c r="AI202" s="18">
        <v>0</v>
      </c>
      <c r="AJ202" s="18">
        <v>0</v>
      </c>
      <c r="AK202">
        <v>60.697219145150612</v>
      </c>
      <c r="AL202">
        <v>14.527845845399867</v>
      </c>
      <c r="AM202">
        <v>12.087927880913101</v>
      </c>
      <c r="AN202">
        <v>19.526141679661393</v>
      </c>
      <c r="AO202">
        <v>6.2564323902873697</v>
      </c>
      <c r="AP202">
        <v>1763.5052189797282</v>
      </c>
      <c r="AQ202">
        <v>57.547745999530505</v>
      </c>
      <c r="AR202">
        <v>30.991547675721709</v>
      </c>
      <c r="AS202">
        <v>11.460706324747788</v>
      </c>
      <c r="AT202">
        <v>5.0100440079428967</v>
      </c>
      <c r="AU202">
        <v>2.2804980147972911</v>
      </c>
      <c r="AV202">
        <v>2.2266862257523985</v>
      </c>
      <c r="AW202">
        <v>1.3555875266103437</v>
      </c>
    </row>
    <row r="203" spans="1:49" x14ac:dyDescent="0.3">
      <c r="A203" s="22">
        <v>200</v>
      </c>
      <c r="B203" s="19" t="s">
        <v>69</v>
      </c>
      <c r="C203" s="16" t="s">
        <v>59</v>
      </c>
      <c r="D203" s="16">
        <v>10</v>
      </c>
      <c r="E203" s="16" t="str">
        <f t="shared" si="7"/>
        <v>Adult</v>
      </c>
      <c r="F203" s="18" t="s">
        <v>66</v>
      </c>
      <c r="G203" s="16">
        <v>2015</v>
      </c>
      <c r="H203" s="20" t="s">
        <v>92</v>
      </c>
      <c r="I203" s="16" t="s">
        <v>55</v>
      </c>
      <c r="J203" s="18">
        <v>0</v>
      </c>
      <c r="K203" s="18">
        <v>0</v>
      </c>
      <c r="L203" s="18">
        <v>0</v>
      </c>
      <c r="M203" s="18">
        <v>0</v>
      </c>
      <c r="N203" s="18">
        <v>0</v>
      </c>
      <c r="O203" s="18">
        <v>0</v>
      </c>
      <c r="P203" s="18">
        <v>50.851581508515821</v>
      </c>
      <c r="Q203" s="18">
        <v>2.6763990267639906</v>
      </c>
      <c r="R203" s="18">
        <v>0</v>
      </c>
      <c r="S203" s="18">
        <v>0</v>
      </c>
      <c r="T203" s="18">
        <v>0</v>
      </c>
      <c r="U203" s="18">
        <v>0</v>
      </c>
      <c r="V203" s="18">
        <v>0</v>
      </c>
      <c r="W203" s="18">
        <v>0</v>
      </c>
      <c r="X203" s="18">
        <v>0</v>
      </c>
      <c r="Y203" s="18">
        <v>0</v>
      </c>
      <c r="Z203" s="18">
        <v>39.854014598540147</v>
      </c>
      <c r="AA203" s="18">
        <v>0</v>
      </c>
      <c r="AB203" s="18">
        <v>6.6180048661800495</v>
      </c>
      <c r="AC203" s="18">
        <v>0</v>
      </c>
      <c r="AD203" s="18">
        <v>0</v>
      </c>
      <c r="AE203" s="18">
        <v>0</v>
      </c>
      <c r="AF203" s="18">
        <v>0</v>
      </c>
      <c r="AG203" s="18">
        <v>0</v>
      </c>
      <c r="AH203" s="18">
        <v>0</v>
      </c>
      <c r="AI203" s="18">
        <v>0</v>
      </c>
      <c r="AJ203" s="18">
        <v>0</v>
      </c>
      <c r="AK203">
        <v>40.322406008674506</v>
      </c>
      <c r="AL203">
        <v>7.679610705596108</v>
      </c>
      <c r="AM203">
        <v>17.311734299516914</v>
      </c>
      <c r="AN203">
        <v>36.162019464720196</v>
      </c>
      <c r="AO203">
        <v>7.6213098134630988</v>
      </c>
      <c r="AP203">
        <v>1252.5497806974859</v>
      </c>
      <c r="AQ203">
        <v>53.825455790636333</v>
      </c>
      <c r="AR203">
        <v>23.065506792364527</v>
      </c>
      <c r="AS203">
        <v>23.109037416999147</v>
      </c>
      <c r="AT203">
        <v>7.5048257675605354</v>
      </c>
      <c r="AU203">
        <v>1.6134548180750126</v>
      </c>
      <c r="AV203">
        <v>3.3354781189157934</v>
      </c>
      <c r="AW203">
        <v>1.1656954435019879</v>
      </c>
    </row>
    <row r="204" spans="1:49" x14ac:dyDescent="0.3">
      <c r="A204" s="22">
        <v>201</v>
      </c>
      <c r="B204" s="19" t="s">
        <v>74</v>
      </c>
      <c r="C204" s="16" t="s">
        <v>59</v>
      </c>
      <c r="D204" s="16">
        <v>14</v>
      </c>
      <c r="E204" s="16" t="str">
        <f t="shared" si="7"/>
        <v>Adult</v>
      </c>
      <c r="F204" s="18" t="s">
        <v>66</v>
      </c>
      <c r="G204" s="16">
        <v>2015</v>
      </c>
      <c r="H204" s="20" t="s">
        <v>92</v>
      </c>
      <c r="I204" s="16" t="s">
        <v>49</v>
      </c>
      <c r="J204" s="18">
        <v>0</v>
      </c>
      <c r="K204" s="18">
        <v>0</v>
      </c>
      <c r="L204" s="18">
        <v>0</v>
      </c>
      <c r="M204" s="18">
        <v>0</v>
      </c>
      <c r="N204" s="18">
        <v>0</v>
      </c>
      <c r="O204" s="18">
        <v>0</v>
      </c>
      <c r="P204" s="18">
        <v>0</v>
      </c>
      <c r="Q204" s="18">
        <v>0</v>
      </c>
      <c r="R204" s="18">
        <v>0</v>
      </c>
      <c r="S204" s="18">
        <v>0</v>
      </c>
      <c r="T204" s="18">
        <v>0</v>
      </c>
      <c r="U204" s="18">
        <v>0</v>
      </c>
      <c r="V204" s="18">
        <v>0</v>
      </c>
      <c r="W204" s="18">
        <v>100</v>
      </c>
      <c r="X204" s="18">
        <v>0</v>
      </c>
      <c r="Y204" s="18">
        <v>0</v>
      </c>
      <c r="Z204" s="18">
        <v>0</v>
      </c>
      <c r="AA204" s="18">
        <v>0</v>
      </c>
      <c r="AB204" s="18">
        <v>0</v>
      </c>
      <c r="AC204" s="18">
        <v>0</v>
      </c>
      <c r="AD204" s="18">
        <v>0</v>
      </c>
      <c r="AE204" s="18">
        <v>0</v>
      </c>
      <c r="AF204" s="18">
        <v>0</v>
      </c>
      <c r="AG204" s="18">
        <v>0</v>
      </c>
      <c r="AH204" s="18">
        <v>0</v>
      </c>
      <c r="AI204" s="18">
        <v>0</v>
      </c>
      <c r="AJ204" s="18">
        <v>0</v>
      </c>
      <c r="AK204">
        <v>71.45</v>
      </c>
      <c r="AL204">
        <v>21.1</v>
      </c>
      <c r="AM204">
        <v>1.0999999999999961</v>
      </c>
      <c r="AN204">
        <v>11.8</v>
      </c>
      <c r="AO204">
        <v>6.35</v>
      </c>
      <c r="AP204">
        <v>2006.8179999999998</v>
      </c>
      <c r="AQ204">
        <v>59.529264736513234</v>
      </c>
      <c r="AR204">
        <v>39.554259529264748</v>
      </c>
      <c r="AS204">
        <v>0.91647573422203377</v>
      </c>
      <c r="AT204">
        <v>3.4383886255924168</v>
      </c>
      <c r="AU204">
        <v>3.218468468468469</v>
      </c>
      <c r="AV204">
        <v>1.5281727224855184</v>
      </c>
      <c r="AW204">
        <v>1.4709212557900153</v>
      </c>
    </row>
    <row r="205" spans="1:49" x14ac:dyDescent="0.3">
      <c r="A205" s="22">
        <v>202</v>
      </c>
      <c r="B205" s="19" t="s">
        <v>70</v>
      </c>
      <c r="C205" s="16" t="s">
        <v>59</v>
      </c>
      <c r="D205" s="16">
        <v>23</v>
      </c>
      <c r="E205" s="16" t="str">
        <f t="shared" si="7"/>
        <v>Adult</v>
      </c>
      <c r="F205" s="18" t="s">
        <v>66</v>
      </c>
      <c r="G205" s="16">
        <v>2015</v>
      </c>
      <c r="H205" s="20" t="s">
        <v>92</v>
      </c>
      <c r="I205" s="16" t="s">
        <v>49</v>
      </c>
      <c r="J205" s="18">
        <v>0</v>
      </c>
      <c r="K205" s="18">
        <v>0</v>
      </c>
      <c r="L205" s="18">
        <v>0</v>
      </c>
      <c r="M205" s="18">
        <v>0</v>
      </c>
      <c r="N205" s="18">
        <v>0</v>
      </c>
      <c r="O205" s="18">
        <v>0</v>
      </c>
      <c r="P205" s="18">
        <v>13.073449013548846</v>
      </c>
      <c r="Q205" s="18">
        <v>1.3073449013548848</v>
      </c>
      <c r="R205" s="18">
        <v>0</v>
      </c>
      <c r="S205" s="18">
        <v>0</v>
      </c>
      <c r="T205" s="18">
        <v>0</v>
      </c>
      <c r="U205" s="18">
        <v>0</v>
      </c>
      <c r="V205" s="18">
        <v>0</v>
      </c>
      <c r="W205" s="18">
        <v>13.073449013548846</v>
      </c>
      <c r="X205" s="18">
        <v>0</v>
      </c>
      <c r="Y205" s="18">
        <v>0</v>
      </c>
      <c r="Z205" s="18">
        <v>68.754456857618237</v>
      </c>
      <c r="AA205" s="18">
        <v>0</v>
      </c>
      <c r="AB205" s="18">
        <v>0</v>
      </c>
      <c r="AC205" s="18">
        <v>3.7913002139291647</v>
      </c>
      <c r="AD205" s="18">
        <v>0</v>
      </c>
      <c r="AE205" s="18">
        <v>0</v>
      </c>
      <c r="AF205" s="18">
        <v>0</v>
      </c>
      <c r="AG205" s="18">
        <v>0</v>
      </c>
      <c r="AH205" s="18">
        <v>0</v>
      </c>
      <c r="AI205" s="18">
        <v>0</v>
      </c>
      <c r="AJ205" s="18">
        <v>0</v>
      </c>
      <c r="AK205">
        <v>30.012018972597836</v>
      </c>
      <c r="AL205">
        <v>6.7887862160948673</v>
      </c>
      <c r="AM205">
        <v>12.295801911718177</v>
      </c>
      <c r="AN205">
        <v>46.340396108526583</v>
      </c>
      <c r="AO205">
        <v>8.5020269788447802</v>
      </c>
      <c r="AP205">
        <v>962.78090263525257</v>
      </c>
      <c r="AQ205">
        <v>52.119953340198521</v>
      </c>
      <c r="AR205">
        <v>26.52671409979601</v>
      </c>
      <c r="AS205">
        <v>21.353332560005466</v>
      </c>
      <c r="AT205">
        <v>6.2320154940234458</v>
      </c>
      <c r="AU205">
        <v>1.5725788144654602</v>
      </c>
      <c r="AV205">
        <v>2.7697846640104209</v>
      </c>
      <c r="AW205">
        <v>1.0885526848067324</v>
      </c>
    </row>
    <row r="206" spans="1:49" x14ac:dyDescent="0.3">
      <c r="A206" s="22">
        <v>203</v>
      </c>
      <c r="B206" s="19" t="s">
        <v>82</v>
      </c>
      <c r="C206" s="16" t="s">
        <v>59</v>
      </c>
      <c r="D206" s="16">
        <v>5</v>
      </c>
      <c r="E206" s="16" t="str">
        <f t="shared" si="7"/>
        <v>Adult</v>
      </c>
      <c r="F206" s="18" t="s">
        <v>66</v>
      </c>
      <c r="G206" s="16">
        <v>2015</v>
      </c>
      <c r="H206" s="20" t="s">
        <v>92</v>
      </c>
      <c r="I206" s="16" t="s">
        <v>55</v>
      </c>
      <c r="J206" s="18">
        <v>0</v>
      </c>
      <c r="K206" s="18">
        <v>0</v>
      </c>
      <c r="L206" s="18">
        <v>0</v>
      </c>
      <c r="M206" s="18">
        <v>0</v>
      </c>
      <c r="N206" s="18">
        <v>0</v>
      </c>
      <c r="O206" s="18">
        <v>0</v>
      </c>
      <c r="P206" s="18">
        <v>0</v>
      </c>
      <c r="Q206" s="18">
        <v>0</v>
      </c>
      <c r="R206" s="18">
        <v>0</v>
      </c>
      <c r="S206" s="18">
        <v>0</v>
      </c>
      <c r="T206" s="18">
        <v>0</v>
      </c>
      <c r="U206" s="18">
        <v>0</v>
      </c>
      <c r="V206" s="18">
        <v>100</v>
      </c>
      <c r="W206" s="18">
        <v>0</v>
      </c>
      <c r="X206" s="18">
        <v>0</v>
      </c>
      <c r="Y206" s="18">
        <v>0</v>
      </c>
      <c r="Z206" s="18">
        <v>0</v>
      </c>
      <c r="AA206" s="18">
        <v>0</v>
      </c>
      <c r="AB206" s="18">
        <v>0</v>
      </c>
      <c r="AC206" s="18">
        <v>0</v>
      </c>
      <c r="AD206" s="18">
        <v>0</v>
      </c>
      <c r="AE206" s="18">
        <v>0</v>
      </c>
      <c r="AF206" s="18">
        <v>0</v>
      </c>
      <c r="AG206" s="18">
        <v>0</v>
      </c>
      <c r="AH206" s="18">
        <v>0</v>
      </c>
      <c r="AI206" s="18">
        <v>0</v>
      </c>
      <c r="AJ206" s="18">
        <v>0</v>
      </c>
      <c r="AK206">
        <v>73</v>
      </c>
      <c r="AL206">
        <v>18</v>
      </c>
      <c r="AM206">
        <v>1.0999999999999996</v>
      </c>
      <c r="AN206">
        <v>17.3</v>
      </c>
      <c r="AO206">
        <v>7.9</v>
      </c>
      <c r="AP206">
        <v>1916.1119999999999</v>
      </c>
      <c r="AQ206">
        <v>63.699825479930198</v>
      </c>
      <c r="AR206">
        <v>35.340314136125656</v>
      </c>
      <c r="AS206">
        <v>0.95986038394415329</v>
      </c>
      <c r="AT206">
        <v>4.1166666666666663</v>
      </c>
      <c r="AU206">
        <v>3.8219895287958114</v>
      </c>
      <c r="AV206">
        <v>1.8296296296296295</v>
      </c>
      <c r="AW206">
        <v>1.7548076923076923</v>
      </c>
    </row>
    <row r="207" spans="1:49" x14ac:dyDescent="0.3">
      <c r="A207" s="22">
        <v>204</v>
      </c>
      <c r="B207" s="19" t="s">
        <v>75</v>
      </c>
      <c r="C207" s="16" t="s">
        <v>59</v>
      </c>
      <c r="D207" s="16">
        <v>10</v>
      </c>
      <c r="E207" s="16" t="str">
        <f t="shared" si="7"/>
        <v>Adult</v>
      </c>
      <c r="F207" s="18" t="s">
        <v>66</v>
      </c>
      <c r="G207" s="16">
        <v>2015</v>
      </c>
      <c r="H207" s="20" t="s">
        <v>92</v>
      </c>
      <c r="I207" s="16" t="s">
        <v>55</v>
      </c>
      <c r="J207" s="18">
        <v>0</v>
      </c>
      <c r="K207" s="18">
        <v>0</v>
      </c>
      <c r="L207" s="18">
        <v>0</v>
      </c>
      <c r="M207" s="18">
        <v>0</v>
      </c>
      <c r="N207" s="18">
        <v>0</v>
      </c>
      <c r="O207" s="18">
        <v>0</v>
      </c>
      <c r="P207" s="18">
        <v>3.5438144329896915</v>
      </c>
      <c r="Q207" s="18">
        <v>0</v>
      </c>
      <c r="R207" s="18">
        <v>0</v>
      </c>
      <c r="S207" s="18">
        <v>0</v>
      </c>
      <c r="T207" s="18">
        <v>17.719072164948454</v>
      </c>
      <c r="U207" s="18">
        <v>0</v>
      </c>
      <c r="V207" s="18">
        <v>0</v>
      </c>
      <c r="W207" s="18">
        <v>0</v>
      </c>
      <c r="X207" s="18">
        <v>0</v>
      </c>
      <c r="Y207" s="18">
        <v>0</v>
      </c>
      <c r="Z207" s="18">
        <v>78.737113402061865</v>
      </c>
      <c r="AA207" s="18">
        <v>0</v>
      </c>
      <c r="AB207" s="18">
        <v>0</v>
      </c>
      <c r="AC207" s="18">
        <v>0</v>
      </c>
      <c r="AD207" s="18">
        <v>0</v>
      </c>
      <c r="AE207" s="18">
        <v>0</v>
      </c>
      <c r="AF207" s="18">
        <v>0</v>
      </c>
      <c r="AG207" s="18">
        <v>0</v>
      </c>
      <c r="AH207" s="18">
        <v>0</v>
      </c>
      <c r="AI207" s="18">
        <v>0</v>
      </c>
      <c r="AJ207" s="18">
        <v>0</v>
      </c>
      <c r="AK207">
        <v>26.747080277324208</v>
      </c>
      <c r="AL207">
        <v>6.203495489690722</v>
      </c>
      <c r="AM207">
        <v>12.029683575768583</v>
      </c>
      <c r="AN207">
        <v>47.828468642611682</v>
      </c>
      <c r="AO207">
        <v>8.289263853092784</v>
      </c>
      <c r="AP207">
        <v>881.72299194587652</v>
      </c>
      <c r="AQ207">
        <v>50.720145252185077</v>
      </c>
      <c r="AR207">
        <v>26.468120084645637</v>
      </c>
      <c r="AS207">
        <v>22.811734663169268</v>
      </c>
      <c r="AT207">
        <v>6.2507926245024192</v>
      </c>
      <c r="AU207">
        <v>1.4669455162645513</v>
      </c>
      <c r="AV207">
        <v>2.7781300553344086</v>
      </c>
      <c r="AW207">
        <v>1.0292267603413345</v>
      </c>
    </row>
    <row r="208" spans="1:49" x14ac:dyDescent="0.3">
      <c r="A208" s="22">
        <v>205</v>
      </c>
      <c r="B208" s="19" t="s">
        <v>77</v>
      </c>
      <c r="C208" s="16" t="s">
        <v>59</v>
      </c>
      <c r="D208" s="16">
        <v>15</v>
      </c>
      <c r="E208" s="16" t="str">
        <f t="shared" si="7"/>
        <v>Adult</v>
      </c>
      <c r="F208" s="18" t="s">
        <v>66</v>
      </c>
      <c r="G208" s="16">
        <v>2015</v>
      </c>
      <c r="H208" s="20" t="s">
        <v>92</v>
      </c>
      <c r="I208" s="16" t="s">
        <v>49</v>
      </c>
      <c r="J208" s="18">
        <v>0</v>
      </c>
      <c r="K208" s="18">
        <v>0</v>
      </c>
      <c r="L208" s="18">
        <v>0</v>
      </c>
      <c r="M208" s="18">
        <v>0</v>
      </c>
      <c r="N208" s="18">
        <v>0</v>
      </c>
      <c r="O208" s="18">
        <v>0</v>
      </c>
      <c r="P208" s="18">
        <v>100</v>
      </c>
      <c r="Q208" s="18">
        <v>0</v>
      </c>
      <c r="R208" s="18">
        <v>0</v>
      </c>
      <c r="S208" s="18">
        <v>0</v>
      </c>
      <c r="T208" s="18">
        <v>0</v>
      </c>
      <c r="U208" s="18">
        <v>0</v>
      </c>
      <c r="V208" s="18">
        <v>0</v>
      </c>
      <c r="W208" s="18">
        <v>0</v>
      </c>
      <c r="X208" s="18">
        <v>0</v>
      </c>
      <c r="Y208" s="18">
        <v>0</v>
      </c>
      <c r="Z208" s="18">
        <v>0</v>
      </c>
      <c r="AA208" s="18">
        <v>0</v>
      </c>
      <c r="AB208" s="18">
        <v>0</v>
      </c>
      <c r="AC208" s="18">
        <v>0</v>
      </c>
      <c r="AD208" s="18">
        <v>0</v>
      </c>
      <c r="AE208" s="18">
        <v>0</v>
      </c>
      <c r="AF208" s="18">
        <v>0</v>
      </c>
      <c r="AG208" s="18">
        <v>0</v>
      </c>
      <c r="AH208" s="18">
        <v>0</v>
      </c>
      <c r="AI208" s="18">
        <v>0</v>
      </c>
      <c r="AJ208" s="18">
        <v>0</v>
      </c>
      <c r="AK208">
        <v>61.4</v>
      </c>
      <c r="AL208">
        <v>11.3</v>
      </c>
      <c r="AM208">
        <v>22.3</v>
      </c>
      <c r="AN208">
        <v>17.399999999999999</v>
      </c>
      <c r="AO208">
        <v>5</v>
      </c>
      <c r="AP208">
        <v>1824.57</v>
      </c>
      <c r="AQ208">
        <v>56.265750286368842</v>
      </c>
      <c r="AR208">
        <v>23.298969072164947</v>
      </c>
      <c r="AS208">
        <v>20.435280641466207</v>
      </c>
      <c r="AT208">
        <v>7.4070796460176993</v>
      </c>
      <c r="AU208">
        <v>1.8273809523809523</v>
      </c>
      <c r="AV208">
        <v>3.2920353982300887</v>
      </c>
      <c r="AW208">
        <v>1.2865374541644841</v>
      </c>
    </row>
    <row r="209" spans="1:49" x14ac:dyDescent="0.3">
      <c r="A209" s="22">
        <v>206</v>
      </c>
      <c r="B209" s="19" t="s">
        <v>68</v>
      </c>
      <c r="C209" s="16" t="s">
        <v>59</v>
      </c>
      <c r="D209" s="16">
        <v>8</v>
      </c>
      <c r="E209" s="16" t="str">
        <f t="shared" si="7"/>
        <v>Adult</v>
      </c>
      <c r="F209" s="18" t="s">
        <v>66</v>
      </c>
      <c r="G209" s="16">
        <v>2015</v>
      </c>
      <c r="H209" s="20" t="s">
        <v>92</v>
      </c>
      <c r="I209" s="16" t="s">
        <v>55</v>
      </c>
      <c r="J209" s="18">
        <v>0</v>
      </c>
      <c r="K209" s="18">
        <v>0</v>
      </c>
      <c r="L209" s="18">
        <v>0</v>
      </c>
      <c r="M209" s="18">
        <v>0</v>
      </c>
      <c r="N209" s="18">
        <v>0</v>
      </c>
      <c r="O209" s="18">
        <v>0</v>
      </c>
      <c r="P209" s="18">
        <v>0</v>
      </c>
      <c r="Q209" s="18">
        <v>0</v>
      </c>
      <c r="R209" s="18">
        <v>0</v>
      </c>
      <c r="S209" s="18">
        <v>0</v>
      </c>
      <c r="T209" s="18">
        <v>0</v>
      </c>
      <c r="U209" s="18">
        <v>0</v>
      </c>
      <c r="V209" s="18">
        <v>100</v>
      </c>
      <c r="W209" s="18">
        <v>0</v>
      </c>
      <c r="X209" s="18">
        <v>0</v>
      </c>
      <c r="Y209" s="18">
        <v>0</v>
      </c>
      <c r="Z209" s="18">
        <v>0</v>
      </c>
      <c r="AA209" s="18">
        <v>0</v>
      </c>
      <c r="AB209" s="18">
        <v>0</v>
      </c>
      <c r="AC209" s="18">
        <v>0</v>
      </c>
      <c r="AD209" s="18">
        <v>0</v>
      </c>
      <c r="AE209" s="18">
        <v>0</v>
      </c>
      <c r="AF209" s="18">
        <v>0</v>
      </c>
      <c r="AG209" s="18">
        <v>0</v>
      </c>
      <c r="AH209" s="18">
        <v>0</v>
      </c>
      <c r="AI209" s="18">
        <v>0</v>
      </c>
      <c r="AJ209" s="18">
        <v>0</v>
      </c>
      <c r="AK209">
        <v>73</v>
      </c>
      <c r="AL209">
        <v>18</v>
      </c>
      <c r="AM209">
        <v>1.0999999999999996</v>
      </c>
      <c r="AN209">
        <v>17.3</v>
      </c>
      <c r="AO209">
        <v>7.9</v>
      </c>
      <c r="AP209">
        <v>1916.1119999999999</v>
      </c>
      <c r="AQ209">
        <v>63.699825479930198</v>
      </c>
      <c r="AR209">
        <v>35.340314136125656</v>
      </c>
      <c r="AS209">
        <v>0.95986038394415329</v>
      </c>
      <c r="AT209">
        <v>4.1166666666666663</v>
      </c>
      <c r="AU209">
        <v>3.8219895287958114</v>
      </c>
      <c r="AV209">
        <v>1.8296296296296295</v>
      </c>
      <c r="AW209">
        <v>1.7548076923076923</v>
      </c>
    </row>
    <row r="210" spans="1:49" x14ac:dyDescent="0.3">
      <c r="A210" s="22">
        <v>207</v>
      </c>
      <c r="B210" s="19" t="s">
        <v>77</v>
      </c>
      <c r="C210" s="16" t="s">
        <v>59</v>
      </c>
      <c r="D210" s="16">
        <v>15</v>
      </c>
      <c r="E210" s="16" t="str">
        <f t="shared" si="7"/>
        <v>Adult</v>
      </c>
      <c r="F210" s="18" t="s">
        <v>66</v>
      </c>
      <c r="G210" s="16">
        <v>2015</v>
      </c>
      <c r="H210" s="20" t="s">
        <v>92</v>
      </c>
      <c r="I210" s="16" t="s">
        <v>49</v>
      </c>
      <c r="J210" s="18">
        <v>0</v>
      </c>
      <c r="K210" s="18">
        <v>0</v>
      </c>
      <c r="L210" s="18">
        <v>0</v>
      </c>
      <c r="M210" s="18">
        <v>0</v>
      </c>
      <c r="N210" s="18">
        <v>0</v>
      </c>
      <c r="O210" s="18">
        <v>0</v>
      </c>
      <c r="P210" s="18">
        <v>40.831477357089817</v>
      </c>
      <c r="Q210" s="18">
        <v>51.719871318980438</v>
      </c>
      <c r="R210" s="18">
        <v>0</v>
      </c>
      <c r="S210" s="18">
        <v>0</v>
      </c>
      <c r="T210" s="18">
        <v>0</v>
      </c>
      <c r="U210" s="18">
        <v>0</v>
      </c>
      <c r="V210" s="18">
        <v>0</v>
      </c>
      <c r="W210" s="18">
        <v>0</v>
      </c>
      <c r="X210" s="18">
        <v>0</v>
      </c>
      <c r="Y210" s="18">
        <v>0</v>
      </c>
      <c r="Z210" s="18">
        <v>2.8953229398663689</v>
      </c>
      <c r="AA210" s="18">
        <v>0</v>
      </c>
      <c r="AB210" s="18">
        <v>4.5533283840633496</v>
      </c>
      <c r="AC210" s="18">
        <v>0</v>
      </c>
      <c r="AD210" s="18">
        <v>0</v>
      </c>
      <c r="AE210" s="18">
        <v>0</v>
      </c>
      <c r="AF210" s="18">
        <v>0</v>
      </c>
      <c r="AG210" s="18">
        <v>0</v>
      </c>
      <c r="AH210" s="18">
        <v>0</v>
      </c>
      <c r="AI210" s="18">
        <v>0</v>
      </c>
      <c r="AJ210" s="18">
        <v>0</v>
      </c>
      <c r="AK210">
        <v>51.864245920310594</v>
      </c>
      <c r="AL210">
        <v>14.860306854738921</v>
      </c>
      <c r="AM210">
        <v>23.978072400237107</v>
      </c>
      <c r="AN210">
        <v>15.980240039594154</v>
      </c>
      <c r="AO210">
        <v>5.2317598779180061</v>
      </c>
      <c r="AP210">
        <v>1827.1283061948357</v>
      </c>
      <c r="AQ210">
        <v>47.460826305819516</v>
      </c>
      <c r="AR210">
        <v>30.596906740476303</v>
      </c>
      <c r="AS210">
        <v>21.942266953704184</v>
      </c>
      <c r="AT210">
        <v>5.1036845377362949</v>
      </c>
      <c r="AU210">
        <v>1.3353864634726145</v>
      </c>
      <c r="AV210">
        <v>2.2683042389939088</v>
      </c>
      <c r="AW210">
        <v>0.90334169665627084</v>
      </c>
    </row>
    <row r="211" spans="1:49" x14ac:dyDescent="0.3">
      <c r="A211" s="22">
        <v>208</v>
      </c>
      <c r="B211" s="19" t="s">
        <v>65</v>
      </c>
      <c r="C211" s="16" t="s">
        <v>59</v>
      </c>
      <c r="D211" s="16" t="s">
        <v>46</v>
      </c>
      <c r="E211" s="16" t="s">
        <v>46</v>
      </c>
      <c r="F211" s="18" t="s">
        <v>66</v>
      </c>
      <c r="G211" s="16">
        <v>2015</v>
      </c>
      <c r="H211" s="20" t="s">
        <v>92</v>
      </c>
      <c r="I211" s="16" t="s">
        <v>67</v>
      </c>
      <c r="J211" s="18">
        <v>0</v>
      </c>
      <c r="K211" s="18">
        <v>0</v>
      </c>
      <c r="L211" s="18">
        <v>0</v>
      </c>
      <c r="M211" s="18">
        <v>0</v>
      </c>
      <c r="N211" s="18">
        <v>0</v>
      </c>
      <c r="O211" s="18">
        <v>0</v>
      </c>
      <c r="P211" s="18">
        <v>0</v>
      </c>
      <c r="Q211" s="18">
        <v>0</v>
      </c>
      <c r="R211" s="18">
        <v>0</v>
      </c>
      <c r="S211" s="18">
        <v>0</v>
      </c>
      <c r="T211" s="18">
        <v>0</v>
      </c>
      <c r="U211" s="18">
        <v>0</v>
      </c>
      <c r="V211" s="18">
        <v>0</v>
      </c>
      <c r="W211" s="18">
        <v>0</v>
      </c>
      <c r="X211" s="18">
        <v>0</v>
      </c>
      <c r="Y211" s="18">
        <v>0</v>
      </c>
      <c r="Z211" s="18">
        <v>100</v>
      </c>
      <c r="AA211" s="18">
        <v>0</v>
      </c>
      <c r="AB211" s="18">
        <v>0</v>
      </c>
      <c r="AC211" s="18">
        <v>0</v>
      </c>
      <c r="AD211" s="18">
        <v>0</v>
      </c>
      <c r="AE211" s="18">
        <v>0</v>
      </c>
      <c r="AF211" s="18">
        <v>0</v>
      </c>
      <c r="AG211" s="18">
        <v>0</v>
      </c>
      <c r="AH211" s="18">
        <v>0</v>
      </c>
      <c r="AI211" s="18">
        <v>0</v>
      </c>
      <c r="AJ211" s="18">
        <v>0</v>
      </c>
      <c r="AK211">
        <v>16.542374051069704</v>
      </c>
      <c r="AL211">
        <v>3.1</v>
      </c>
      <c r="AM211">
        <v>11.632625948930311</v>
      </c>
      <c r="AN211">
        <v>59.349999999999994</v>
      </c>
      <c r="AO211">
        <v>9.375</v>
      </c>
      <c r="AP211">
        <v>587.7080000000002</v>
      </c>
      <c r="AQ211">
        <v>47.062230586258032</v>
      </c>
      <c r="AR211">
        <v>19.843527738264573</v>
      </c>
      <c r="AS211">
        <v>33.094241675477399</v>
      </c>
      <c r="AT211">
        <v>9.0887096774193594</v>
      </c>
      <c r="AU211">
        <v>1.122839479425648</v>
      </c>
      <c r="AV211">
        <v>4.0394265232974931</v>
      </c>
      <c r="AW211">
        <v>0.88901045713575666</v>
      </c>
    </row>
    <row r="212" spans="1:49" x14ac:dyDescent="0.3">
      <c r="A212" s="22">
        <v>209</v>
      </c>
      <c r="B212" s="19" t="s">
        <v>78</v>
      </c>
      <c r="C212" s="16" t="s">
        <v>59</v>
      </c>
      <c r="D212" s="16" t="s">
        <v>46</v>
      </c>
      <c r="E212" s="16" t="s">
        <v>46</v>
      </c>
      <c r="F212" s="18" t="s">
        <v>66</v>
      </c>
      <c r="G212" s="16">
        <v>2015</v>
      </c>
      <c r="H212" s="20" t="s">
        <v>92</v>
      </c>
      <c r="I212" s="16" t="s">
        <v>49</v>
      </c>
      <c r="J212" s="18">
        <v>0</v>
      </c>
      <c r="K212" s="18">
        <v>0</v>
      </c>
      <c r="L212" s="18">
        <v>0</v>
      </c>
      <c r="M212" s="18">
        <v>0</v>
      </c>
      <c r="N212" s="18">
        <v>0</v>
      </c>
      <c r="O212" s="18">
        <v>0</v>
      </c>
      <c r="P212" s="18">
        <v>0</v>
      </c>
      <c r="Q212" s="18">
        <v>0</v>
      </c>
      <c r="R212" s="18">
        <v>0</v>
      </c>
      <c r="S212" s="18">
        <v>0</v>
      </c>
      <c r="T212" s="18">
        <v>0</v>
      </c>
      <c r="U212" s="18">
        <v>0</v>
      </c>
      <c r="V212" s="18">
        <v>0</v>
      </c>
      <c r="W212" s="18">
        <v>0</v>
      </c>
      <c r="X212" s="18">
        <v>0</v>
      </c>
      <c r="Y212" s="18">
        <v>0</v>
      </c>
      <c r="Z212" s="18">
        <v>58.058252427184463</v>
      </c>
      <c r="AA212" s="18">
        <v>0</v>
      </c>
      <c r="AB212" s="18">
        <v>41.941747572815537</v>
      </c>
      <c r="AC212" s="18">
        <v>0</v>
      </c>
      <c r="AD212" s="18">
        <v>0</v>
      </c>
      <c r="AE212" s="18">
        <v>0</v>
      </c>
      <c r="AF212" s="18">
        <v>0</v>
      </c>
      <c r="AG212" s="18">
        <v>0</v>
      </c>
      <c r="AH212" s="18">
        <v>0</v>
      </c>
      <c r="AI212" s="18">
        <v>0</v>
      </c>
      <c r="AJ212" s="18">
        <v>0</v>
      </c>
      <c r="AK212">
        <v>17.128562798582216</v>
      </c>
      <c r="AL212">
        <v>2.9322330097087379</v>
      </c>
      <c r="AM212">
        <v>10.588573123747889</v>
      </c>
      <c r="AN212">
        <v>56.078543689320384</v>
      </c>
      <c r="AO212">
        <v>13.272087378640776</v>
      </c>
      <c r="AP212">
        <v>573.74111844660206</v>
      </c>
      <c r="AQ212">
        <v>49.916166156557047</v>
      </c>
      <c r="AR212">
        <v>19.226547005016393</v>
      </c>
      <c r="AS212">
        <v>30.85728683842656</v>
      </c>
      <c r="AT212">
        <v>9.4525693662671362</v>
      </c>
      <c r="AU212">
        <v>1.2668299973770318</v>
      </c>
      <c r="AV212">
        <v>4.201141940563172</v>
      </c>
      <c r="AW212">
        <v>0.99665225934160673</v>
      </c>
    </row>
    <row r="213" spans="1:49" x14ac:dyDescent="0.3">
      <c r="A213" s="22">
        <v>210</v>
      </c>
      <c r="B213" s="19" t="s">
        <v>70</v>
      </c>
      <c r="C213" s="16" t="s">
        <v>59</v>
      </c>
      <c r="D213" s="16">
        <v>23</v>
      </c>
      <c r="E213" s="16" t="str">
        <f t="shared" ref="E213:E222" si="8">IF(AND( OR(D213 &gt;= 4, D213="Adult"),D213&lt;&gt;"Subadult"),"Adult","Subadult")</f>
        <v>Adult</v>
      </c>
      <c r="F213" s="18" t="s">
        <v>66</v>
      </c>
      <c r="G213" s="16">
        <v>2015</v>
      </c>
      <c r="H213" s="20" t="s">
        <v>92</v>
      </c>
      <c r="I213" s="16" t="s">
        <v>49</v>
      </c>
      <c r="J213" s="18">
        <v>0</v>
      </c>
      <c r="K213" s="18">
        <v>0</v>
      </c>
      <c r="L213" s="18">
        <v>0</v>
      </c>
      <c r="M213" s="18">
        <v>0</v>
      </c>
      <c r="N213" s="18">
        <v>0</v>
      </c>
      <c r="O213" s="18">
        <v>0</v>
      </c>
      <c r="P213" s="18">
        <v>22.36421725239617</v>
      </c>
      <c r="Q213" s="18">
        <v>0</v>
      </c>
      <c r="R213" s="18">
        <v>0</v>
      </c>
      <c r="S213" s="18">
        <v>0</v>
      </c>
      <c r="T213" s="18">
        <v>0</v>
      </c>
      <c r="U213" s="18">
        <v>0</v>
      </c>
      <c r="V213" s="18">
        <v>0</v>
      </c>
      <c r="W213" s="18">
        <v>0</v>
      </c>
      <c r="X213" s="18">
        <v>0</v>
      </c>
      <c r="Y213" s="18">
        <v>0</v>
      </c>
      <c r="Z213" s="18">
        <v>6.0412431019459776</v>
      </c>
      <c r="AA213" s="18">
        <v>0</v>
      </c>
      <c r="AB213" s="18">
        <v>0</v>
      </c>
      <c r="AC213" s="18">
        <v>71.594539645657846</v>
      </c>
      <c r="AD213" s="18">
        <v>0</v>
      </c>
      <c r="AE213" s="18">
        <v>0</v>
      </c>
      <c r="AF213" s="18">
        <v>0</v>
      </c>
      <c r="AG213" s="18">
        <v>0</v>
      </c>
      <c r="AH213" s="18">
        <v>0</v>
      </c>
      <c r="AI213" s="18">
        <v>0</v>
      </c>
      <c r="AJ213" s="18">
        <v>0</v>
      </c>
      <c r="AK213">
        <v>26.548568124490998</v>
      </c>
      <c r="AL213">
        <v>5.8864709394262098</v>
      </c>
      <c r="AM213">
        <v>22.34106151282235</v>
      </c>
      <c r="AN213">
        <v>37.607924982365873</v>
      </c>
      <c r="AO213">
        <v>11.507348242811501</v>
      </c>
      <c r="AP213">
        <v>1038.8836442770933</v>
      </c>
      <c r="AQ213">
        <v>42.727793577920032</v>
      </c>
      <c r="AR213">
        <v>21.31605767028022</v>
      </c>
      <c r="AS213">
        <v>35.956148751799738</v>
      </c>
      <c r="AT213">
        <v>8.3054227465665384</v>
      </c>
      <c r="AU213">
        <v>0.94052032955421083</v>
      </c>
      <c r="AV213">
        <v>3.6912989984740174</v>
      </c>
      <c r="AW213">
        <v>0.74604762496887722</v>
      </c>
    </row>
    <row r="214" spans="1:49" x14ac:dyDescent="0.3">
      <c r="A214" s="22">
        <v>211</v>
      </c>
      <c r="B214" s="19" t="s">
        <v>82</v>
      </c>
      <c r="C214" s="16" t="s">
        <v>59</v>
      </c>
      <c r="D214" s="16">
        <v>5</v>
      </c>
      <c r="E214" s="16" t="str">
        <f t="shared" si="8"/>
        <v>Adult</v>
      </c>
      <c r="F214" s="18" t="s">
        <v>66</v>
      </c>
      <c r="G214" s="16">
        <v>2015</v>
      </c>
      <c r="H214" s="20" t="s">
        <v>92</v>
      </c>
      <c r="I214" s="16" t="s">
        <v>55</v>
      </c>
      <c r="J214" s="18">
        <v>0</v>
      </c>
      <c r="K214" s="18">
        <v>0</v>
      </c>
      <c r="L214" s="18">
        <v>0</v>
      </c>
      <c r="M214" s="18">
        <v>0</v>
      </c>
      <c r="N214" s="18">
        <v>0</v>
      </c>
      <c r="O214" s="18">
        <v>0</v>
      </c>
      <c r="P214" s="18">
        <v>0</v>
      </c>
      <c r="Q214" s="18">
        <v>0</v>
      </c>
      <c r="R214" s="18">
        <v>0</v>
      </c>
      <c r="S214" s="18">
        <v>0</v>
      </c>
      <c r="T214" s="18">
        <v>0</v>
      </c>
      <c r="U214" s="18">
        <v>0</v>
      </c>
      <c r="V214" s="18">
        <v>0</v>
      </c>
      <c r="W214" s="18">
        <v>0</v>
      </c>
      <c r="X214" s="18">
        <v>0</v>
      </c>
      <c r="Y214" s="18">
        <v>0</v>
      </c>
      <c r="Z214" s="18">
        <v>0</v>
      </c>
      <c r="AA214" s="18">
        <v>0</v>
      </c>
      <c r="AB214" s="18">
        <v>100</v>
      </c>
      <c r="AC214" s="18">
        <v>0</v>
      </c>
      <c r="AD214" s="18">
        <v>0</v>
      </c>
      <c r="AE214" s="18">
        <v>0</v>
      </c>
      <c r="AF214" s="18">
        <v>0</v>
      </c>
      <c r="AG214" s="18">
        <v>0</v>
      </c>
      <c r="AH214" s="18">
        <v>0</v>
      </c>
      <c r="AI214" s="18">
        <v>0</v>
      </c>
      <c r="AJ214" s="18">
        <v>0</v>
      </c>
      <c r="AK214">
        <v>17.940000000000001</v>
      </c>
      <c r="AL214">
        <v>2.7</v>
      </c>
      <c r="AM214">
        <v>9.1433333333333344</v>
      </c>
      <c r="AN214">
        <v>51.55</v>
      </c>
      <c r="AO214">
        <v>18.666666666666668</v>
      </c>
      <c r="AP214">
        <v>554.40733333333333</v>
      </c>
      <c r="AQ214">
        <v>54.104046242774558</v>
      </c>
      <c r="AR214">
        <v>18.321186227695403</v>
      </c>
      <c r="AS214">
        <v>27.574767529530032</v>
      </c>
      <c r="AT214">
        <v>10.030864197530864</v>
      </c>
      <c r="AU214">
        <v>1.5147762454264002</v>
      </c>
      <c r="AV214">
        <v>4.4581618655692719</v>
      </c>
      <c r="AW214">
        <v>1.1788413098236774</v>
      </c>
    </row>
    <row r="215" spans="1:49" x14ac:dyDescent="0.3">
      <c r="A215" s="22">
        <v>212</v>
      </c>
      <c r="B215" s="19" t="s">
        <v>74</v>
      </c>
      <c r="C215" s="16" t="s">
        <v>59</v>
      </c>
      <c r="D215" s="16">
        <v>14</v>
      </c>
      <c r="E215" s="16" t="str">
        <f t="shared" si="8"/>
        <v>Adult</v>
      </c>
      <c r="F215" s="18" t="s">
        <v>66</v>
      </c>
      <c r="G215" s="16">
        <v>2015</v>
      </c>
      <c r="H215" s="20" t="s">
        <v>92</v>
      </c>
      <c r="I215" s="16" t="s">
        <v>49</v>
      </c>
      <c r="J215" s="18">
        <v>0</v>
      </c>
      <c r="K215" s="18">
        <v>0</v>
      </c>
      <c r="L215" s="18">
        <v>0</v>
      </c>
      <c r="M215" s="18">
        <v>0</v>
      </c>
      <c r="N215" s="18">
        <v>0</v>
      </c>
      <c r="O215" s="18">
        <v>0</v>
      </c>
      <c r="P215" s="18">
        <v>0</v>
      </c>
      <c r="Q215" s="18">
        <v>0</v>
      </c>
      <c r="R215" s="18">
        <v>0</v>
      </c>
      <c r="S215" s="18">
        <v>0</v>
      </c>
      <c r="T215" s="18">
        <v>0</v>
      </c>
      <c r="U215" s="18">
        <v>0</v>
      </c>
      <c r="V215" s="18">
        <v>0</v>
      </c>
      <c r="W215" s="18">
        <v>99.545416280831716</v>
      </c>
      <c r="X215" s="18">
        <v>0</v>
      </c>
      <c r="Y215" s="18">
        <v>0</v>
      </c>
      <c r="Z215" s="18">
        <v>0</v>
      </c>
      <c r="AA215" s="18">
        <v>0</v>
      </c>
      <c r="AB215" s="18">
        <v>0.45458371916828022</v>
      </c>
      <c r="AC215" s="18">
        <v>0</v>
      </c>
      <c r="AD215" s="18">
        <v>0</v>
      </c>
      <c r="AE215" s="18">
        <v>0</v>
      </c>
      <c r="AF215" s="18">
        <v>0</v>
      </c>
      <c r="AG215" s="18">
        <v>0</v>
      </c>
      <c r="AH215" s="18">
        <v>0</v>
      </c>
      <c r="AI215" s="18">
        <v>0</v>
      </c>
      <c r="AJ215" s="18">
        <v>0</v>
      </c>
      <c r="AK215">
        <v>71.206752251873056</v>
      </c>
      <c r="AL215">
        <v>21.016356595673038</v>
      </c>
      <c r="AM215">
        <v>1.1365636838117648</v>
      </c>
      <c r="AN215">
        <v>11.980697028369391</v>
      </c>
      <c r="AO215">
        <v>6.4059895614108937</v>
      </c>
      <c r="AP215">
        <v>2000.2155775738695</v>
      </c>
      <c r="AQ215">
        <v>59.522429032145084</v>
      </c>
      <c r="AR215">
        <v>39.527506134524181</v>
      </c>
      <c r="AS215">
        <v>0.95006483333074121</v>
      </c>
      <c r="AT215">
        <v>3.4422386966244782</v>
      </c>
      <c r="AU215">
        <v>3.214328014253526</v>
      </c>
      <c r="AV215">
        <v>1.529883865166435</v>
      </c>
      <c r="AW215">
        <v>1.4705039756317035</v>
      </c>
    </row>
    <row r="216" spans="1:49" x14ac:dyDescent="0.3">
      <c r="A216" s="22">
        <v>213</v>
      </c>
      <c r="B216" s="19" t="s">
        <v>69</v>
      </c>
      <c r="C216" s="16" t="s">
        <v>59</v>
      </c>
      <c r="D216" s="16">
        <v>10</v>
      </c>
      <c r="E216" s="16" t="str">
        <f t="shared" si="8"/>
        <v>Adult</v>
      </c>
      <c r="F216" s="18" t="s">
        <v>66</v>
      </c>
      <c r="G216" s="16">
        <v>2015</v>
      </c>
      <c r="H216" s="20" t="s">
        <v>92</v>
      </c>
      <c r="I216" s="16" t="s">
        <v>55</v>
      </c>
      <c r="J216" s="18">
        <v>0</v>
      </c>
      <c r="K216" s="18">
        <v>0</v>
      </c>
      <c r="L216" s="18">
        <v>0</v>
      </c>
      <c r="M216" s="18">
        <v>0</v>
      </c>
      <c r="N216" s="18">
        <v>0</v>
      </c>
      <c r="O216" s="18">
        <v>0</v>
      </c>
      <c r="P216" s="18">
        <v>0</v>
      </c>
      <c r="Q216" s="18">
        <v>0</v>
      </c>
      <c r="R216" s="18">
        <v>0</v>
      </c>
      <c r="S216" s="18">
        <v>0</v>
      </c>
      <c r="T216" s="18">
        <v>0</v>
      </c>
      <c r="U216" s="18">
        <v>0</v>
      </c>
      <c r="V216" s="18">
        <v>0</v>
      </c>
      <c r="W216" s="18">
        <v>0</v>
      </c>
      <c r="X216" s="18">
        <v>0</v>
      </c>
      <c r="Y216" s="18">
        <v>0</v>
      </c>
      <c r="Z216" s="18">
        <v>0</v>
      </c>
      <c r="AA216" s="18">
        <v>0</v>
      </c>
      <c r="AB216" s="18">
        <v>100</v>
      </c>
      <c r="AC216" s="18">
        <v>0</v>
      </c>
      <c r="AD216" s="18">
        <v>0</v>
      </c>
      <c r="AE216" s="18">
        <v>0</v>
      </c>
      <c r="AF216" s="18">
        <v>0</v>
      </c>
      <c r="AG216" s="18">
        <v>0</v>
      </c>
      <c r="AH216" s="18">
        <v>0</v>
      </c>
      <c r="AI216" s="18">
        <v>0</v>
      </c>
      <c r="AJ216" s="18">
        <v>0</v>
      </c>
      <c r="AK216">
        <v>17.940000000000001</v>
      </c>
      <c r="AL216">
        <v>2.7</v>
      </c>
      <c r="AM216">
        <v>9.1433333333333344</v>
      </c>
      <c r="AN216">
        <v>51.55</v>
      </c>
      <c r="AO216">
        <v>18.666666666666668</v>
      </c>
      <c r="AP216">
        <v>554.40733333333333</v>
      </c>
      <c r="AQ216">
        <v>54.104046242774558</v>
      </c>
      <c r="AR216">
        <v>18.321186227695403</v>
      </c>
      <c r="AS216">
        <v>27.574767529530032</v>
      </c>
      <c r="AT216">
        <v>10.030864197530864</v>
      </c>
      <c r="AU216">
        <v>1.5147762454264002</v>
      </c>
      <c r="AV216">
        <v>4.4581618655692719</v>
      </c>
      <c r="AW216">
        <v>1.1788413098236774</v>
      </c>
    </row>
    <row r="217" spans="1:49" x14ac:dyDescent="0.3">
      <c r="A217" s="22">
        <v>214</v>
      </c>
      <c r="B217" s="19" t="s">
        <v>82</v>
      </c>
      <c r="C217" s="16" t="s">
        <v>59</v>
      </c>
      <c r="D217" s="16">
        <v>5</v>
      </c>
      <c r="E217" s="16" t="str">
        <f t="shared" si="8"/>
        <v>Adult</v>
      </c>
      <c r="F217" s="18" t="s">
        <v>66</v>
      </c>
      <c r="G217" s="16">
        <v>2015</v>
      </c>
      <c r="H217" s="20" t="s">
        <v>92</v>
      </c>
      <c r="I217" s="16" t="s">
        <v>55</v>
      </c>
      <c r="J217" s="18">
        <v>0</v>
      </c>
      <c r="K217" s="18">
        <v>0</v>
      </c>
      <c r="L217" s="18">
        <v>0</v>
      </c>
      <c r="M217" s="18">
        <v>0</v>
      </c>
      <c r="N217" s="18">
        <v>0</v>
      </c>
      <c r="O217" s="18">
        <v>0</v>
      </c>
      <c r="P217" s="18">
        <v>0</v>
      </c>
      <c r="Q217" s="18">
        <v>0</v>
      </c>
      <c r="R217" s="18">
        <v>0</v>
      </c>
      <c r="S217" s="18">
        <v>0</v>
      </c>
      <c r="T217" s="18">
        <v>0</v>
      </c>
      <c r="U217" s="18">
        <v>0</v>
      </c>
      <c r="V217" s="18">
        <v>0</v>
      </c>
      <c r="W217" s="18">
        <v>51.234280391243594</v>
      </c>
      <c r="X217" s="18">
        <v>0</v>
      </c>
      <c r="Y217" s="18">
        <v>0</v>
      </c>
      <c r="Z217" s="18">
        <v>40.56823474615743</v>
      </c>
      <c r="AA217" s="18">
        <v>0</v>
      </c>
      <c r="AB217" s="18">
        <v>8.1974848625989747</v>
      </c>
      <c r="AC217" s="18">
        <v>0</v>
      </c>
      <c r="AD217" s="18">
        <v>0</v>
      </c>
      <c r="AE217" s="18">
        <v>0</v>
      </c>
      <c r="AF217" s="18">
        <v>0</v>
      </c>
      <c r="AG217" s="18">
        <v>0</v>
      </c>
      <c r="AH217" s="18">
        <v>0</v>
      </c>
      <c r="AI217" s="18">
        <v>0</v>
      </c>
      <c r="AJ217" s="18">
        <v>0</v>
      </c>
      <c r="AK217">
        <v>44.788471261519192</v>
      </c>
      <c r="AL217">
        <v>12.289380530973453</v>
      </c>
      <c r="AM217">
        <v>6.0322514523451156</v>
      </c>
      <c r="AN217">
        <v>34.348695854680948</v>
      </c>
      <c r="AO217">
        <v>8.5868459866480364</v>
      </c>
      <c r="AP217">
        <v>1312.0489793510321</v>
      </c>
      <c r="AQ217">
        <v>57.075860069111506</v>
      </c>
      <c r="AR217">
        <v>35.236984506774888</v>
      </c>
      <c r="AS217">
        <v>7.6871554241136257</v>
      </c>
      <c r="AT217">
        <v>4.1353364057511817</v>
      </c>
      <c r="AU217">
        <v>2.4445677820784786</v>
      </c>
      <c r="AV217">
        <v>1.8379272914449696</v>
      </c>
      <c r="AW217">
        <v>1.3296914081681883</v>
      </c>
    </row>
    <row r="218" spans="1:49" x14ac:dyDescent="0.3">
      <c r="A218" s="22">
        <v>215</v>
      </c>
      <c r="B218" s="19" t="s">
        <v>70</v>
      </c>
      <c r="C218" s="16" t="s">
        <v>59</v>
      </c>
      <c r="D218" s="16">
        <v>23</v>
      </c>
      <c r="E218" s="16" t="str">
        <f t="shared" si="8"/>
        <v>Adult</v>
      </c>
      <c r="F218" s="18" t="s">
        <v>66</v>
      </c>
      <c r="G218" s="16">
        <v>2015</v>
      </c>
      <c r="H218" s="20" t="s">
        <v>92</v>
      </c>
      <c r="I218" s="16" t="s">
        <v>49</v>
      </c>
      <c r="J218" s="18">
        <v>0</v>
      </c>
      <c r="K218" s="18">
        <v>0</v>
      </c>
      <c r="L218" s="18">
        <v>0</v>
      </c>
      <c r="M218" s="18">
        <v>0</v>
      </c>
      <c r="N218" s="18">
        <v>0</v>
      </c>
      <c r="O218" s="18">
        <v>0</v>
      </c>
      <c r="P218" s="18">
        <v>8.7044992086818898</v>
      </c>
      <c r="Q218" s="18">
        <v>2.4869997739091114</v>
      </c>
      <c r="R218" s="18">
        <v>0</v>
      </c>
      <c r="S218" s="18">
        <v>0</v>
      </c>
      <c r="T218" s="18">
        <v>0</v>
      </c>
      <c r="U218" s="18">
        <v>0</v>
      </c>
      <c r="V218" s="18">
        <v>0</v>
      </c>
      <c r="W218" s="18">
        <v>0</v>
      </c>
      <c r="X218" s="18">
        <v>0</v>
      </c>
      <c r="Y218" s="18">
        <v>0</v>
      </c>
      <c r="Z218" s="18">
        <v>0</v>
      </c>
      <c r="AA218" s="18">
        <v>0</v>
      </c>
      <c r="AB218" s="18">
        <v>88.808501017409</v>
      </c>
      <c r="AC218" s="18">
        <v>0</v>
      </c>
      <c r="AD218" s="18">
        <v>0</v>
      </c>
      <c r="AE218" s="18">
        <v>0</v>
      </c>
      <c r="AF218" s="18">
        <v>0</v>
      </c>
      <c r="AG218" s="18">
        <v>0</v>
      </c>
      <c r="AH218" s="18">
        <v>0</v>
      </c>
      <c r="AI218" s="18">
        <v>0</v>
      </c>
      <c r="AJ218" s="18">
        <v>0</v>
      </c>
      <c r="AK218">
        <v>22.502898485191047</v>
      </c>
      <c r="AL218">
        <v>3.8639158941894642</v>
      </c>
      <c r="AM218">
        <v>10.740111538171679</v>
      </c>
      <c r="AN218">
        <v>47.526656115758527</v>
      </c>
      <c r="AO218">
        <v>17.112291807973474</v>
      </c>
      <c r="AP218">
        <v>701.18364353003244</v>
      </c>
      <c r="AQ218">
        <v>53.659047261600755</v>
      </c>
      <c r="AR218">
        <v>20.73073399253953</v>
      </c>
      <c r="AS218">
        <v>25.610218745859704</v>
      </c>
      <c r="AT218">
        <v>8.6034507307349486</v>
      </c>
      <c r="AU218">
        <v>1.5408693656194286</v>
      </c>
      <c r="AV218">
        <v>3.8237558803266434</v>
      </c>
      <c r="AW218">
        <v>1.1579185167925468</v>
      </c>
    </row>
    <row r="219" spans="1:49" x14ac:dyDescent="0.3">
      <c r="A219" s="22">
        <v>216</v>
      </c>
      <c r="B219" s="19" t="s">
        <v>69</v>
      </c>
      <c r="C219" s="16" t="s">
        <v>59</v>
      </c>
      <c r="D219" s="16">
        <v>10</v>
      </c>
      <c r="E219" s="16" t="str">
        <f t="shared" si="8"/>
        <v>Adult</v>
      </c>
      <c r="F219" s="18" t="s">
        <v>66</v>
      </c>
      <c r="G219" s="16">
        <v>2015</v>
      </c>
      <c r="H219" s="20" t="s">
        <v>92</v>
      </c>
      <c r="I219" s="16" t="s">
        <v>55</v>
      </c>
      <c r="J219" s="18">
        <v>0</v>
      </c>
      <c r="K219" s="18">
        <v>0</v>
      </c>
      <c r="L219" s="18">
        <v>0</v>
      </c>
      <c r="M219" s="18">
        <v>0</v>
      </c>
      <c r="N219" s="18">
        <v>0</v>
      </c>
      <c r="O219" s="18">
        <v>0</v>
      </c>
      <c r="P219" s="18">
        <v>0</v>
      </c>
      <c r="Q219" s="18">
        <v>0</v>
      </c>
      <c r="R219" s="18">
        <v>0</v>
      </c>
      <c r="S219" s="18">
        <v>0</v>
      </c>
      <c r="T219" s="18">
        <v>0</v>
      </c>
      <c r="U219" s="18">
        <v>0</v>
      </c>
      <c r="V219" s="18">
        <v>0</v>
      </c>
      <c r="W219" s="18">
        <v>0</v>
      </c>
      <c r="X219" s="18">
        <v>0</v>
      </c>
      <c r="Y219" s="18">
        <v>0</v>
      </c>
      <c r="Z219" s="18">
        <v>0</v>
      </c>
      <c r="AA219" s="18">
        <v>0</v>
      </c>
      <c r="AB219" s="18">
        <v>100</v>
      </c>
      <c r="AC219" s="18">
        <v>0</v>
      </c>
      <c r="AD219" s="18">
        <v>0</v>
      </c>
      <c r="AE219" s="18">
        <v>0</v>
      </c>
      <c r="AF219" s="18">
        <v>0</v>
      </c>
      <c r="AG219" s="18">
        <v>0</v>
      </c>
      <c r="AH219" s="18">
        <v>0</v>
      </c>
      <c r="AI219" s="18">
        <v>0</v>
      </c>
      <c r="AJ219" s="18">
        <v>0</v>
      </c>
      <c r="AK219">
        <v>17.940000000000001</v>
      </c>
      <c r="AL219">
        <v>2.7</v>
      </c>
      <c r="AM219">
        <v>9.1433333333333344</v>
      </c>
      <c r="AN219">
        <v>51.55</v>
      </c>
      <c r="AO219">
        <v>18.666666666666668</v>
      </c>
      <c r="AP219">
        <v>554.40733333333333</v>
      </c>
      <c r="AQ219">
        <v>54.104046242774558</v>
      </c>
      <c r="AR219">
        <v>18.321186227695403</v>
      </c>
      <c r="AS219">
        <v>27.574767529530032</v>
      </c>
      <c r="AT219">
        <v>10.030864197530864</v>
      </c>
      <c r="AU219">
        <v>1.5147762454264002</v>
      </c>
      <c r="AV219">
        <v>4.4581618655692719</v>
      </c>
      <c r="AW219">
        <v>1.1788413098236774</v>
      </c>
    </row>
    <row r="220" spans="1:49" x14ac:dyDescent="0.3">
      <c r="A220" s="22">
        <v>217</v>
      </c>
      <c r="B220" s="19" t="s">
        <v>68</v>
      </c>
      <c r="C220" s="16" t="s">
        <v>59</v>
      </c>
      <c r="D220" s="16">
        <v>8</v>
      </c>
      <c r="E220" s="16" t="str">
        <f t="shared" si="8"/>
        <v>Adult</v>
      </c>
      <c r="F220" s="18" t="s">
        <v>66</v>
      </c>
      <c r="G220" s="16">
        <v>2015</v>
      </c>
      <c r="H220" s="20" t="s">
        <v>92</v>
      </c>
      <c r="I220" s="16" t="s">
        <v>55</v>
      </c>
      <c r="J220" s="18">
        <v>0</v>
      </c>
      <c r="K220" s="18">
        <v>0</v>
      </c>
      <c r="L220" s="18">
        <v>0</v>
      </c>
      <c r="M220" s="18">
        <v>0</v>
      </c>
      <c r="N220" s="18">
        <v>0</v>
      </c>
      <c r="O220" s="18">
        <v>0</v>
      </c>
      <c r="P220" s="18">
        <v>0</v>
      </c>
      <c r="Q220" s="18">
        <v>0</v>
      </c>
      <c r="R220" s="18">
        <v>0</v>
      </c>
      <c r="S220" s="18">
        <v>0</v>
      </c>
      <c r="T220" s="18">
        <v>99.853291766000368</v>
      </c>
      <c r="U220" s="18">
        <v>0</v>
      </c>
      <c r="V220" s="18">
        <v>0</v>
      </c>
      <c r="W220" s="18">
        <v>0</v>
      </c>
      <c r="X220" s="18">
        <v>0</v>
      </c>
      <c r="Y220" s="18">
        <v>0</v>
      </c>
      <c r="Z220" s="18">
        <v>0</v>
      </c>
      <c r="AA220" s="18">
        <v>0</v>
      </c>
      <c r="AB220" s="18">
        <v>0.14670823399963323</v>
      </c>
      <c r="AC220" s="18">
        <v>0</v>
      </c>
      <c r="AD220" s="18">
        <v>0</v>
      </c>
      <c r="AE220" s="18">
        <v>0</v>
      </c>
      <c r="AF220" s="18">
        <v>0</v>
      </c>
      <c r="AG220" s="18">
        <v>0</v>
      </c>
      <c r="AH220" s="18">
        <v>0</v>
      </c>
      <c r="AI220" s="18">
        <v>0</v>
      </c>
      <c r="AJ220" s="18">
        <v>0</v>
      </c>
      <c r="AK220">
        <v>65.093220704199524</v>
      </c>
      <c r="AL220">
        <v>18.951123234916558</v>
      </c>
      <c r="AM220">
        <v>11.73619047619048</v>
      </c>
      <c r="AN220">
        <v>2.7883091876031543</v>
      </c>
      <c r="AO220">
        <v>4.1438374900666304</v>
      </c>
      <c r="AP220">
        <v>1997.5290110336816</v>
      </c>
      <c r="AQ220">
        <v>54.48524873293389</v>
      </c>
      <c r="AR220">
        <v>35.691159034963299</v>
      </c>
      <c r="AS220">
        <v>9.8235922321028077</v>
      </c>
      <c r="AT220">
        <v>4.0540821896422159</v>
      </c>
      <c r="AU220">
        <v>2.1211768914344411</v>
      </c>
      <c r="AV220">
        <v>1.8018143065076515</v>
      </c>
      <c r="AW220">
        <v>1.1970898931915888</v>
      </c>
    </row>
    <row r="221" spans="1:49" x14ac:dyDescent="0.3">
      <c r="A221" s="22">
        <v>218</v>
      </c>
      <c r="B221" s="19" t="s">
        <v>74</v>
      </c>
      <c r="C221" s="16" t="s">
        <v>59</v>
      </c>
      <c r="D221" s="16">
        <v>14</v>
      </c>
      <c r="E221" s="16" t="str">
        <f t="shared" si="8"/>
        <v>Adult</v>
      </c>
      <c r="F221" s="18" t="s">
        <v>66</v>
      </c>
      <c r="G221" s="16">
        <v>2015</v>
      </c>
      <c r="H221" s="20" t="s">
        <v>92</v>
      </c>
      <c r="I221" s="16" t="s">
        <v>49</v>
      </c>
      <c r="J221" s="18">
        <v>0</v>
      </c>
      <c r="K221" s="18">
        <v>0</v>
      </c>
      <c r="L221" s="18">
        <v>0</v>
      </c>
      <c r="M221" s="18">
        <v>0</v>
      </c>
      <c r="N221" s="18">
        <v>0</v>
      </c>
      <c r="O221" s="18">
        <v>0</v>
      </c>
      <c r="P221" s="18">
        <v>61.820906706631703</v>
      </c>
      <c r="Q221" s="18">
        <v>37.092544023979023</v>
      </c>
      <c r="R221" s="18">
        <v>0</v>
      </c>
      <c r="S221" s="18">
        <v>0</v>
      </c>
      <c r="T221" s="18">
        <v>0</v>
      </c>
      <c r="U221" s="18">
        <v>0</v>
      </c>
      <c r="V221" s="18">
        <v>0</v>
      </c>
      <c r="W221" s="18">
        <v>0</v>
      </c>
      <c r="X221" s="18">
        <v>0</v>
      </c>
      <c r="Y221" s="18">
        <v>0</v>
      </c>
      <c r="Z221" s="18">
        <v>0</v>
      </c>
      <c r="AA221" s="18">
        <v>0</v>
      </c>
      <c r="AB221" s="18">
        <v>0</v>
      </c>
      <c r="AC221" s="18">
        <v>1.0865492693892844</v>
      </c>
      <c r="AD221" s="18">
        <v>0</v>
      </c>
      <c r="AE221" s="18">
        <v>0</v>
      </c>
      <c r="AF221" s="18">
        <v>0</v>
      </c>
      <c r="AG221" s="18">
        <v>0</v>
      </c>
      <c r="AH221" s="18">
        <v>0</v>
      </c>
      <c r="AI221" s="18">
        <v>0</v>
      </c>
      <c r="AJ221" s="18">
        <v>0</v>
      </c>
      <c r="AK221">
        <v>56.424009460472092</v>
      </c>
      <c r="AL221">
        <v>14.229856167520088</v>
      </c>
      <c r="AM221">
        <v>24.165030694868182</v>
      </c>
      <c r="AN221">
        <v>14.663726382272657</v>
      </c>
      <c r="AO221">
        <v>4.7238216560509558</v>
      </c>
      <c r="AP221">
        <v>1882.7759404193953</v>
      </c>
      <c r="AQ221">
        <v>50.107366358683414</v>
      </c>
      <c r="AR221">
        <v>28.432867529784751</v>
      </c>
      <c r="AS221">
        <v>21.459766111531824</v>
      </c>
      <c r="AT221">
        <v>5.663377001609212</v>
      </c>
      <c r="AU221">
        <v>1.469570926532543</v>
      </c>
      <c r="AV221">
        <v>2.5170564451596498</v>
      </c>
      <c r="AW221">
        <v>1.0043038962206439</v>
      </c>
    </row>
    <row r="222" spans="1:49" x14ac:dyDescent="0.3">
      <c r="A222" s="22">
        <v>219</v>
      </c>
      <c r="B222" s="19" t="s">
        <v>77</v>
      </c>
      <c r="C222" s="16" t="s">
        <v>59</v>
      </c>
      <c r="D222" s="16">
        <v>15</v>
      </c>
      <c r="E222" s="16" t="str">
        <f t="shared" si="8"/>
        <v>Adult</v>
      </c>
      <c r="F222" s="18" t="s">
        <v>66</v>
      </c>
      <c r="G222" s="16">
        <v>2015</v>
      </c>
      <c r="H222" s="20" t="s">
        <v>92</v>
      </c>
      <c r="I222" s="16" t="s">
        <v>49</v>
      </c>
      <c r="J222" s="18">
        <v>0</v>
      </c>
      <c r="K222" s="18">
        <v>0</v>
      </c>
      <c r="L222" s="18">
        <v>0</v>
      </c>
      <c r="M222" s="18">
        <v>0</v>
      </c>
      <c r="N222" s="18">
        <v>0</v>
      </c>
      <c r="O222" s="18">
        <v>0</v>
      </c>
      <c r="P222" s="18">
        <v>47.271164589600346</v>
      </c>
      <c r="Q222" s="18">
        <v>11.817791147400087</v>
      </c>
      <c r="R222" s="18">
        <v>0</v>
      </c>
      <c r="S222" s="18">
        <v>0</v>
      </c>
      <c r="T222" s="18">
        <v>37.81693167168028</v>
      </c>
      <c r="U222" s="18">
        <v>0</v>
      </c>
      <c r="V222" s="18">
        <v>0</v>
      </c>
      <c r="W222" s="18">
        <v>0</v>
      </c>
      <c r="X222" s="18">
        <v>0</v>
      </c>
      <c r="Y222" s="18">
        <v>0</v>
      </c>
      <c r="Z222" s="18">
        <v>0</v>
      </c>
      <c r="AA222" s="18">
        <v>0</v>
      </c>
      <c r="AB222" s="18">
        <v>3.0941125913192953</v>
      </c>
      <c r="AC222" s="18">
        <v>0</v>
      </c>
      <c r="AD222" s="18">
        <v>0</v>
      </c>
      <c r="AE222" s="18">
        <v>0</v>
      </c>
      <c r="AF222" s="18">
        <v>0</v>
      </c>
      <c r="AG222" s="18">
        <v>0</v>
      </c>
      <c r="AH222" s="18">
        <v>0</v>
      </c>
      <c r="AI222" s="18">
        <v>0</v>
      </c>
      <c r="AJ222" s="18">
        <v>0</v>
      </c>
      <c r="AK222">
        <v>60.048207993124201</v>
      </c>
      <c r="AL222">
        <v>14.89359690588741</v>
      </c>
      <c r="AM222">
        <v>18.490339492909328</v>
      </c>
      <c r="AN222">
        <v>11.946612233204412</v>
      </c>
      <c r="AO222">
        <v>4.9728405672539759</v>
      </c>
      <c r="AP222">
        <v>1873.4616295659648</v>
      </c>
      <c r="AQ222">
        <v>53.590958138685771</v>
      </c>
      <c r="AR222">
        <v>29.907050497174659</v>
      </c>
      <c r="AS222">
        <v>16.50199136413957</v>
      </c>
      <c r="AT222">
        <v>5.27330959621899</v>
      </c>
      <c r="AU222">
        <v>1.7987156240594964</v>
      </c>
      <c r="AV222">
        <v>2.3436931538751065</v>
      </c>
      <c r="AW222">
        <v>1.1547525221234585</v>
      </c>
    </row>
    <row r="223" spans="1:49" x14ac:dyDescent="0.3">
      <c r="A223" s="22">
        <v>220</v>
      </c>
      <c r="B223" s="19" t="s">
        <v>65</v>
      </c>
      <c r="C223" s="16" t="s">
        <v>59</v>
      </c>
      <c r="D223" s="16" t="s">
        <v>46</v>
      </c>
      <c r="E223" s="16" t="s">
        <v>46</v>
      </c>
      <c r="F223" s="18" t="s">
        <v>66</v>
      </c>
      <c r="G223" s="16">
        <v>2015</v>
      </c>
      <c r="H223" s="20" t="s">
        <v>92</v>
      </c>
      <c r="I223" s="16" t="s">
        <v>67</v>
      </c>
      <c r="J223" s="18">
        <v>0</v>
      </c>
      <c r="K223" s="18">
        <v>0</v>
      </c>
      <c r="L223" s="18">
        <v>0</v>
      </c>
      <c r="M223" s="18">
        <v>0</v>
      </c>
      <c r="N223" s="18">
        <v>0</v>
      </c>
      <c r="O223" s="18">
        <v>0</v>
      </c>
      <c r="P223" s="18">
        <v>42.926829268292686</v>
      </c>
      <c r="Q223" s="18">
        <v>10.731707317073171</v>
      </c>
      <c r="R223" s="18">
        <v>0</v>
      </c>
      <c r="S223" s="18">
        <v>8.2551594746716717</v>
      </c>
      <c r="T223" s="18">
        <v>0</v>
      </c>
      <c r="U223" s="18">
        <v>0</v>
      </c>
      <c r="V223" s="18">
        <v>0</v>
      </c>
      <c r="W223" s="18">
        <v>0</v>
      </c>
      <c r="X223" s="18">
        <v>0</v>
      </c>
      <c r="Y223" s="18">
        <v>0</v>
      </c>
      <c r="Z223" s="18">
        <v>0</v>
      </c>
      <c r="AA223" s="18">
        <v>0</v>
      </c>
      <c r="AB223" s="18">
        <v>0</v>
      </c>
      <c r="AC223" s="18">
        <v>38.086303939962477</v>
      </c>
      <c r="AD223" s="18">
        <v>0</v>
      </c>
      <c r="AE223" s="18">
        <v>0</v>
      </c>
      <c r="AF223" s="18">
        <v>0</v>
      </c>
      <c r="AG223" s="18">
        <v>0</v>
      </c>
      <c r="AH223" s="18">
        <v>0</v>
      </c>
      <c r="AI223" s="18">
        <v>0</v>
      </c>
      <c r="AJ223" s="18">
        <v>0</v>
      </c>
      <c r="AK223">
        <v>42.920541744840527</v>
      </c>
      <c r="AL223">
        <v>10.139067125286637</v>
      </c>
      <c r="AM223">
        <v>22.780241036064208</v>
      </c>
      <c r="AN223">
        <v>26.692082551594748</v>
      </c>
      <c r="AO223">
        <v>8.1312570356472804</v>
      </c>
      <c r="AP223">
        <v>1479.9487933500106</v>
      </c>
      <c r="AQ223">
        <v>48.490289745046091</v>
      </c>
      <c r="AR223">
        <v>25.773304249931162</v>
      </c>
      <c r="AS223">
        <v>25.736406005022726</v>
      </c>
      <c r="AT223">
        <v>6.4799632914006704</v>
      </c>
      <c r="AU223">
        <v>1.3038105641366944</v>
      </c>
      <c r="AV223">
        <v>2.8799836850669647</v>
      </c>
      <c r="AW223">
        <v>0.94138152796894436</v>
      </c>
    </row>
    <row r="224" spans="1:49" x14ac:dyDescent="0.3">
      <c r="A224" s="22">
        <v>221</v>
      </c>
      <c r="B224" s="19" t="s">
        <v>75</v>
      </c>
      <c r="C224" s="16" t="s">
        <v>59</v>
      </c>
      <c r="D224" s="16">
        <v>10</v>
      </c>
      <c r="E224" s="16" t="str">
        <f>IF(AND( OR(D224 &gt;= 4, D224="Adult"),D224&lt;&gt;"Subadult"),"Adult","Subadult")</f>
        <v>Adult</v>
      </c>
      <c r="F224" s="18" t="s">
        <v>66</v>
      </c>
      <c r="G224" s="16">
        <v>2015</v>
      </c>
      <c r="H224" s="20" t="s">
        <v>92</v>
      </c>
      <c r="I224" s="16" t="s">
        <v>55</v>
      </c>
      <c r="J224" s="18">
        <v>0</v>
      </c>
      <c r="K224" s="18">
        <v>0</v>
      </c>
      <c r="L224" s="18">
        <v>0</v>
      </c>
      <c r="M224" s="18">
        <v>0</v>
      </c>
      <c r="N224" s="18">
        <v>0</v>
      </c>
      <c r="O224" s="18">
        <v>0</v>
      </c>
      <c r="P224" s="18">
        <v>20.575169511339727</v>
      </c>
      <c r="Q224" s="18">
        <v>10.287584755669863</v>
      </c>
      <c r="R224" s="18">
        <v>0</v>
      </c>
      <c r="S224" s="18">
        <v>12.859480944587329</v>
      </c>
      <c r="T224" s="18">
        <v>0</v>
      </c>
      <c r="U224" s="18">
        <v>0</v>
      </c>
      <c r="V224" s="18">
        <v>0</v>
      </c>
      <c r="W224" s="18">
        <v>0</v>
      </c>
      <c r="X224" s="18">
        <v>0</v>
      </c>
      <c r="Y224" s="18">
        <v>0</v>
      </c>
      <c r="Z224" s="18">
        <v>0</v>
      </c>
      <c r="AA224" s="18">
        <v>0</v>
      </c>
      <c r="AB224" s="18">
        <v>0</v>
      </c>
      <c r="AC224" s="18">
        <v>56.277764788403083</v>
      </c>
      <c r="AD224" s="18">
        <v>0</v>
      </c>
      <c r="AE224" s="18">
        <v>0</v>
      </c>
      <c r="AF224" s="18">
        <v>0</v>
      </c>
      <c r="AG224" s="18">
        <v>0</v>
      </c>
      <c r="AH224" s="18">
        <v>0</v>
      </c>
      <c r="AI224" s="18">
        <v>0</v>
      </c>
      <c r="AJ224" s="18">
        <v>0</v>
      </c>
      <c r="AK224">
        <v>34.761408405424362</v>
      </c>
      <c r="AL224">
        <v>9.1803477255604911</v>
      </c>
      <c r="AM224">
        <v>22.697394141235328</v>
      </c>
      <c r="AN224">
        <v>31.642346103744281</v>
      </c>
      <c r="AO224">
        <v>9.6759504325461769</v>
      </c>
      <c r="AP224">
        <v>1306.0758600157358</v>
      </c>
      <c r="AQ224">
        <v>44.500535254643843</v>
      </c>
      <c r="AR224">
        <v>26.442926633023035</v>
      </c>
      <c r="AS224">
        <v>29.056538112333108</v>
      </c>
      <c r="AT224">
        <v>6.2588917396537544</v>
      </c>
      <c r="AU224">
        <v>1.0904601885126688</v>
      </c>
      <c r="AV224">
        <v>2.7817296620683352</v>
      </c>
      <c r="AW224">
        <v>0.80181917895644894</v>
      </c>
    </row>
    <row r="225" spans="1:49" x14ac:dyDescent="0.3">
      <c r="A225" s="22">
        <v>222</v>
      </c>
      <c r="B225" s="19" t="s">
        <v>70</v>
      </c>
      <c r="C225" s="16" t="s">
        <v>59</v>
      </c>
      <c r="D225" s="16">
        <v>23</v>
      </c>
      <c r="E225" s="16" t="str">
        <f>IF(AND( OR(D225 &gt;= 4, D225="Adult"),D225&lt;&gt;"Subadult"),"Adult","Subadult")</f>
        <v>Adult</v>
      </c>
      <c r="F225" s="18" t="s">
        <v>66</v>
      </c>
      <c r="G225" s="16">
        <v>2015</v>
      </c>
      <c r="H225" s="20" t="s">
        <v>92</v>
      </c>
      <c r="I225" s="16" t="s">
        <v>49</v>
      </c>
      <c r="J225" s="18">
        <v>0</v>
      </c>
      <c r="K225" s="18">
        <v>0</v>
      </c>
      <c r="L225" s="18">
        <v>0</v>
      </c>
      <c r="M225" s="18">
        <v>0</v>
      </c>
      <c r="N225" s="18">
        <v>0</v>
      </c>
      <c r="O225" s="18">
        <v>0</v>
      </c>
      <c r="P225" s="18">
        <v>26.317804233816943</v>
      </c>
      <c r="Q225" s="18">
        <v>69.479003177276738</v>
      </c>
      <c r="R225" s="18">
        <v>0</v>
      </c>
      <c r="S225" s="18">
        <v>2.3159667725758912</v>
      </c>
      <c r="T225" s="18">
        <v>0</v>
      </c>
      <c r="U225" s="18">
        <v>0</v>
      </c>
      <c r="V225" s="18">
        <v>0</v>
      </c>
      <c r="W225" s="18">
        <v>0</v>
      </c>
      <c r="X225" s="18">
        <v>0</v>
      </c>
      <c r="Y225" s="18">
        <v>0</v>
      </c>
      <c r="Z225" s="18">
        <v>0</v>
      </c>
      <c r="AA225" s="18">
        <v>0</v>
      </c>
      <c r="AB225" s="18">
        <v>0</v>
      </c>
      <c r="AC225" s="18">
        <v>1.8872258163304365</v>
      </c>
      <c r="AD225" s="18">
        <v>0</v>
      </c>
      <c r="AE225" s="18">
        <v>0</v>
      </c>
      <c r="AF225" s="18">
        <v>0</v>
      </c>
      <c r="AG225" s="18">
        <v>0</v>
      </c>
      <c r="AH225" s="18">
        <v>0</v>
      </c>
      <c r="AI225" s="18">
        <v>0</v>
      </c>
      <c r="AJ225" s="18">
        <v>0</v>
      </c>
      <c r="AK225">
        <v>52.122634507904912</v>
      </c>
      <c r="AL225">
        <v>16.962590969218272</v>
      </c>
      <c r="AM225">
        <v>25.673905666204266</v>
      </c>
      <c r="AN225">
        <v>12.451144858663138</v>
      </c>
      <c r="AO225">
        <v>4.4466163916854882</v>
      </c>
      <c r="AP225">
        <v>1938.8908239730968</v>
      </c>
      <c r="AQ225">
        <v>44.94788660592797</v>
      </c>
      <c r="AR225">
        <v>32.912253973865106</v>
      </c>
      <c r="AS225">
        <v>22.139859420206925</v>
      </c>
      <c r="AT225">
        <v>4.5863594963343308</v>
      </c>
      <c r="AU225">
        <v>1.2224886803809594</v>
      </c>
      <c r="AV225">
        <v>2.0383819983708134</v>
      </c>
      <c r="AW225">
        <v>0.8164606921478863</v>
      </c>
    </row>
    <row r="226" spans="1:49" x14ac:dyDescent="0.3">
      <c r="A226" s="22">
        <v>223</v>
      </c>
      <c r="B226" s="19" t="s">
        <v>69</v>
      </c>
      <c r="C226" s="16" t="s">
        <v>59</v>
      </c>
      <c r="D226" s="16">
        <v>10</v>
      </c>
      <c r="E226" s="16" t="str">
        <f>IF(AND( OR(D226 &gt;= 4, D226="Adult"),D226&lt;&gt;"Subadult"),"Adult","Subadult")</f>
        <v>Adult</v>
      </c>
      <c r="F226" s="18" t="s">
        <v>66</v>
      </c>
      <c r="G226" s="16">
        <v>2015</v>
      </c>
      <c r="H226" s="20" t="s">
        <v>92</v>
      </c>
      <c r="I226" s="16" t="s">
        <v>55</v>
      </c>
      <c r="J226" s="18">
        <v>0</v>
      </c>
      <c r="K226" s="18">
        <v>0</v>
      </c>
      <c r="L226" s="18">
        <v>0</v>
      </c>
      <c r="M226" s="18">
        <v>0</v>
      </c>
      <c r="N226" s="18">
        <v>0</v>
      </c>
      <c r="O226" s="18">
        <v>0</v>
      </c>
      <c r="P226" s="18">
        <v>31.451612903225808</v>
      </c>
      <c r="Q226" s="18">
        <v>8.064516129032258</v>
      </c>
      <c r="R226" s="18">
        <v>0</v>
      </c>
      <c r="S226" s="18">
        <v>8.870967741935484</v>
      </c>
      <c r="T226" s="18">
        <v>0</v>
      </c>
      <c r="U226" s="18">
        <v>0</v>
      </c>
      <c r="V226" s="18">
        <v>0</v>
      </c>
      <c r="W226" s="18">
        <v>0</v>
      </c>
      <c r="X226" s="18">
        <v>0</v>
      </c>
      <c r="Y226" s="18">
        <v>0</v>
      </c>
      <c r="Z226" s="18">
        <v>0</v>
      </c>
      <c r="AA226" s="18">
        <v>0</v>
      </c>
      <c r="AB226" s="18">
        <v>51.612903225806448</v>
      </c>
      <c r="AC226" s="18">
        <v>0</v>
      </c>
      <c r="AD226" s="18">
        <v>0</v>
      </c>
      <c r="AE226" s="18">
        <v>0</v>
      </c>
      <c r="AF226" s="18">
        <v>0</v>
      </c>
      <c r="AG226" s="18">
        <v>0</v>
      </c>
      <c r="AH226" s="18">
        <v>0</v>
      </c>
      <c r="AI226" s="18">
        <v>0</v>
      </c>
      <c r="AJ226" s="18">
        <v>0</v>
      </c>
      <c r="AK226">
        <v>37.90451612903226</v>
      </c>
      <c r="AL226">
        <v>8.1443548387096776</v>
      </c>
      <c r="AM226">
        <v>15.460268817204302</v>
      </c>
      <c r="AN226">
        <v>35.188709677419354</v>
      </c>
      <c r="AO226">
        <v>11.884408602150538</v>
      </c>
      <c r="AP226">
        <v>1198.6498333333334</v>
      </c>
      <c r="AQ226">
        <v>52.873115404770232</v>
      </c>
      <c r="AR226">
        <v>25.561312446038915</v>
      </c>
      <c r="AS226">
        <v>21.565572149190849</v>
      </c>
      <c r="AT226">
        <v>6.5523649206192029</v>
      </c>
      <c r="AU226">
        <v>1.6058089585145976</v>
      </c>
      <c r="AV226">
        <v>2.9121621869418681</v>
      </c>
      <c r="AW226">
        <v>1.1219310561029978</v>
      </c>
    </row>
    <row r="227" spans="1:49" x14ac:dyDescent="0.3">
      <c r="A227" s="22">
        <v>224</v>
      </c>
      <c r="B227" s="19" t="s">
        <v>76</v>
      </c>
      <c r="C227" s="16" t="s">
        <v>59</v>
      </c>
      <c r="D227" s="16">
        <v>8</v>
      </c>
      <c r="E227" s="16" t="str">
        <f>IF(AND( OR(D227 &gt;= 4, D227="Adult"),D227&lt;&gt;"Subadult"),"Adult","Subadult")</f>
        <v>Adult</v>
      </c>
      <c r="F227" s="18" t="s">
        <v>66</v>
      </c>
      <c r="G227" s="16">
        <v>2015</v>
      </c>
      <c r="H227" s="20" t="s">
        <v>92</v>
      </c>
      <c r="I227" s="16" t="s">
        <v>51</v>
      </c>
      <c r="J227" s="18">
        <v>0</v>
      </c>
      <c r="K227" s="18">
        <v>0</v>
      </c>
      <c r="L227" s="18">
        <v>0</v>
      </c>
      <c r="M227" s="18">
        <v>0</v>
      </c>
      <c r="N227" s="18">
        <v>0</v>
      </c>
      <c r="O227" s="18">
        <v>0</v>
      </c>
      <c r="P227" s="18">
        <v>42.535971223021583</v>
      </c>
      <c r="Q227" s="18">
        <v>9.8920863309352516</v>
      </c>
      <c r="R227" s="18">
        <v>0</v>
      </c>
      <c r="S227" s="18">
        <v>1.9784172661870505</v>
      </c>
      <c r="T227" s="18">
        <v>0</v>
      </c>
      <c r="U227" s="18">
        <v>0</v>
      </c>
      <c r="V227" s="18">
        <v>0</v>
      </c>
      <c r="W227" s="18">
        <v>0</v>
      </c>
      <c r="X227" s="18">
        <v>0</v>
      </c>
      <c r="Y227" s="18">
        <v>0</v>
      </c>
      <c r="Z227" s="18">
        <v>45.593525179856115</v>
      </c>
      <c r="AA227" s="18">
        <v>0</v>
      </c>
      <c r="AB227" s="18">
        <v>0</v>
      </c>
      <c r="AC227" s="18">
        <v>0</v>
      </c>
      <c r="AD227" s="18">
        <v>0</v>
      </c>
      <c r="AE227" s="18">
        <v>0</v>
      </c>
      <c r="AF227" s="18">
        <v>0</v>
      </c>
      <c r="AG227" s="18">
        <v>0</v>
      </c>
      <c r="AH227" s="18">
        <v>0</v>
      </c>
      <c r="AI227" s="18">
        <v>0</v>
      </c>
      <c r="AJ227" s="18">
        <v>0</v>
      </c>
      <c r="AK227">
        <v>39.731100399183759</v>
      </c>
      <c r="AL227">
        <v>8.5030575539568343</v>
      </c>
      <c r="AM227">
        <v>17.830073161967327</v>
      </c>
      <c r="AN227">
        <v>35.907239208633086</v>
      </c>
      <c r="AO227">
        <v>6.8760116906474824</v>
      </c>
      <c r="AP227">
        <v>1282.3078471223023</v>
      </c>
      <c r="AQ227">
        <v>51.805344571910219</v>
      </c>
      <c r="AR227">
        <v>24.946039743711129</v>
      </c>
      <c r="AS227">
        <v>23.248615684378645</v>
      </c>
      <c r="AT227">
        <v>6.7694677115722239</v>
      </c>
      <c r="AU227">
        <v>1.5087875736384653</v>
      </c>
      <c r="AV227">
        <v>3.0086523162543219</v>
      </c>
      <c r="AW227">
        <v>1.0749188703964878</v>
      </c>
    </row>
    <row r="228" spans="1:49" x14ac:dyDescent="0.3">
      <c r="A228" s="22">
        <v>225</v>
      </c>
      <c r="B228" s="19" t="s">
        <v>77</v>
      </c>
      <c r="C228" s="16" t="s">
        <v>59</v>
      </c>
      <c r="D228" s="16">
        <v>15</v>
      </c>
      <c r="E228" s="16" t="str">
        <f>IF(AND( OR(D228 &gt;= 4, D228="Adult"),D228&lt;&gt;"Subadult"),"Adult","Subadult")</f>
        <v>Adult</v>
      </c>
      <c r="F228" s="18" t="s">
        <v>66</v>
      </c>
      <c r="G228" s="16">
        <v>2015</v>
      </c>
      <c r="H228" s="20" t="s">
        <v>92</v>
      </c>
      <c r="I228" s="16" t="s">
        <v>49</v>
      </c>
      <c r="J228" s="18">
        <v>0</v>
      </c>
      <c r="K228" s="18">
        <v>0</v>
      </c>
      <c r="L228" s="18">
        <v>0</v>
      </c>
      <c r="M228" s="18">
        <v>0</v>
      </c>
      <c r="N228" s="18">
        <v>0</v>
      </c>
      <c r="O228" s="18">
        <v>0</v>
      </c>
      <c r="P228" s="18">
        <v>54</v>
      </c>
      <c r="Q228" s="18">
        <v>30</v>
      </c>
      <c r="R228" s="18">
        <v>0</v>
      </c>
      <c r="S228" s="18">
        <v>16</v>
      </c>
      <c r="T228" s="18">
        <v>0</v>
      </c>
      <c r="U228" s="18">
        <v>0</v>
      </c>
      <c r="V228" s="18">
        <v>0</v>
      </c>
      <c r="W228" s="18">
        <v>0</v>
      </c>
      <c r="X228" s="18">
        <v>0</v>
      </c>
      <c r="Y228" s="18">
        <v>0</v>
      </c>
      <c r="Z228" s="18">
        <v>0</v>
      </c>
      <c r="AA228" s="18">
        <v>0</v>
      </c>
      <c r="AB228" s="18">
        <v>0</v>
      </c>
      <c r="AC228" s="18">
        <v>0</v>
      </c>
      <c r="AD228" s="18">
        <v>0</v>
      </c>
      <c r="AE228" s="18">
        <v>0</v>
      </c>
      <c r="AF228" s="18">
        <v>0</v>
      </c>
      <c r="AG228" s="18">
        <v>0</v>
      </c>
      <c r="AH228" s="18">
        <v>0</v>
      </c>
      <c r="AI228" s="18">
        <v>0</v>
      </c>
      <c r="AJ228" s="18">
        <v>0</v>
      </c>
      <c r="AK228">
        <v>57.61</v>
      </c>
      <c r="AL228">
        <v>14.866</v>
      </c>
      <c r="AM228">
        <v>22.984000000000002</v>
      </c>
      <c r="AN228">
        <v>16.442</v>
      </c>
      <c r="AO228">
        <v>4.54</v>
      </c>
      <c r="AP228">
        <v>1906.7906</v>
      </c>
      <c r="AQ228">
        <v>50.516254904969628</v>
      </c>
      <c r="AR228">
        <v>29.329855097880177</v>
      </c>
      <c r="AS228">
        <v>20.153889997150184</v>
      </c>
      <c r="AT228">
        <v>5.4213641867348308</v>
      </c>
      <c r="AU228">
        <v>1.5220607661822985</v>
      </c>
      <c r="AV228">
        <v>2.4094951941043692</v>
      </c>
      <c r="AW228">
        <v>1.0208656359367385</v>
      </c>
    </row>
    <row r="229" spans="1:49" x14ac:dyDescent="0.3">
      <c r="A229" s="22">
        <v>226</v>
      </c>
      <c r="B229" s="19" t="s">
        <v>65</v>
      </c>
      <c r="C229" s="16" t="s">
        <v>59</v>
      </c>
      <c r="D229" s="16" t="s">
        <v>46</v>
      </c>
      <c r="E229" s="16" t="s">
        <v>46</v>
      </c>
      <c r="F229" s="18" t="s">
        <v>66</v>
      </c>
      <c r="G229" s="16">
        <v>2015</v>
      </c>
      <c r="H229" s="20" t="s">
        <v>92</v>
      </c>
      <c r="I229" s="16" t="s">
        <v>67</v>
      </c>
      <c r="J229" s="18">
        <v>0</v>
      </c>
      <c r="K229" s="18">
        <v>0</v>
      </c>
      <c r="L229" s="18">
        <v>0</v>
      </c>
      <c r="M229" s="18">
        <v>0</v>
      </c>
      <c r="N229" s="18">
        <v>0</v>
      </c>
      <c r="O229" s="18">
        <v>0</v>
      </c>
      <c r="P229" s="18">
        <v>42.033165104542178</v>
      </c>
      <c r="Q229" s="18">
        <v>9.5169430425378501</v>
      </c>
      <c r="R229" s="18">
        <v>0</v>
      </c>
      <c r="S229" s="18">
        <v>31.723143475126172</v>
      </c>
      <c r="T229" s="18">
        <v>0</v>
      </c>
      <c r="U229" s="18">
        <v>0</v>
      </c>
      <c r="V229" s="18">
        <v>0</v>
      </c>
      <c r="W229" s="18">
        <v>0</v>
      </c>
      <c r="X229" s="18">
        <v>0</v>
      </c>
      <c r="Y229" s="18">
        <v>0</v>
      </c>
      <c r="Z229" s="18">
        <v>0</v>
      </c>
      <c r="AA229" s="18">
        <v>0</v>
      </c>
      <c r="AB229" s="18">
        <v>16.726748377793797</v>
      </c>
      <c r="AC229" s="18">
        <v>0</v>
      </c>
      <c r="AD229" s="18">
        <v>0</v>
      </c>
      <c r="AE229" s="18">
        <v>0</v>
      </c>
      <c r="AF229" s="18">
        <v>0</v>
      </c>
      <c r="AG229" s="18">
        <v>0</v>
      </c>
      <c r="AH229" s="18">
        <v>0</v>
      </c>
      <c r="AI229" s="18">
        <v>0</v>
      </c>
      <c r="AJ229" s="18">
        <v>0</v>
      </c>
      <c r="AK229">
        <v>52.661773612112469</v>
      </c>
      <c r="AL229">
        <v>12.884715212689258</v>
      </c>
      <c r="AM229">
        <v>18.957284306657055</v>
      </c>
      <c r="AN229">
        <v>25.259841384282623</v>
      </c>
      <c r="AO229">
        <v>6.8735880797885116</v>
      </c>
      <c r="AP229">
        <v>1682.193634703196</v>
      </c>
      <c r="AQ229">
        <v>52.342657624541268</v>
      </c>
      <c r="AR229">
        <v>28.814934042173672</v>
      </c>
      <c r="AS229">
        <v>18.842408333285064</v>
      </c>
      <c r="AT229">
        <v>5.5584509813796199</v>
      </c>
      <c r="AU229">
        <v>1.6538463164072545</v>
      </c>
      <c r="AV229">
        <v>2.4704226583909423</v>
      </c>
      <c r="AW229">
        <v>1.0983125582658433</v>
      </c>
    </row>
    <row r="230" spans="1:49" x14ac:dyDescent="0.3">
      <c r="A230" s="22">
        <v>227</v>
      </c>
      <c r="B230" s="19" t="s">
        <v>68</v>
      </c>
      <c r="C230" s="16" t="s">
        <v>59</v>
      </c>
      <c r="D230" s="16">
        <v>8</v>
      </c>
      <c r="E230" s="16" t="str">
        <f>IF(AND( OR(D230 &gt;= 4, D230="Adult"),D230&lt;&gt;"Subadult"),"Adult","Subadult")</f>
        <v>Adult</v>
      </c>
      <c r="F230" s="18" t="s">
        <v>66</v>
      </c>
      <c r="G230" s="16">
        <v>2015</v>
      </c>
      <c r="H230" s="20" t="s">
        <v>92</v>
      </c>
      <c r="I230" s="16" t="s">
        <v>55</v>
      </c>
      <c r="J230" s="18">
        <v>0</v>
      </c>
      <c r="K230" s="18">
        <v>0</v>
      </c>
      <c r="L230" s="18">
        <v>0</v>
      </c>
      <c r="M230" s="18">
        <v>0</v>
      </c>
      <c r="N230" s="18">
        <v>0</v>
      </c>
      <c r="O230" s="18">
        <v>0</v>
      </c>
      <c r="P230" s="18">
        <v>28.779069767441857</v>
      </c>
      <c r="Q230" s="18">
        <v>0</v>
      </c>
      <c r="R230" s="18">
        <v>0</v>
      </c>
      <c r="S230" s="18">
        <v>3.1976744186046506</v>
      </c>
      <c r="T230" s="18">
        <v>0</v>
      </c>
      <c r="U230" s="18">
        <v>0</v>
      </c>
      <c r="V230" s="18">
        <v>0</v>
      </c>
      <c r="W230" s="18">
        <v>0</v>
      </c>
      <c r="X230" s="18">
        <v>0</v>
      </c>
      <c r="Y230" s="18">
        <v>0</v>
      </c>
      <c r="Z230" s="18">
        <v>68.023255813953483</v>
      </c>
      <c r="AA230" s="18">
        <v>0</v>
      </c>
      <c r="AB230" s="18">
        <v>0</v>
      </c>
      <c r="AC230" s="18">
        <v>0</v>
      </c>
      <c r="AD230" s="18">
        <v>0</v>
      </c>
      <c r="AE230" s="18">
        <v>0</v>
      </c>
      <c r="AF230" s="18">
        <v>0</v>
      </c>
      <c r="AG230" s="18">
        <v>0</v>
      </c>
      <c r="AH230" s="18">
        <v>0</v>
      </c>
      <c r="AI230" s="18">
        <v>0</v>
      </c>
      <c r="AJ230" s="18">
        <v>0</v>
      </c>
      <c r="AK230">
        <v>30.854405604506713</v>
      </c>
      <c r="AL230">
        <v>5.9491279069767433</v>
      </c>
      <c r="AM230">
        <v>14.880623465260733</v>
      </c>
      <c r="AN230">
        <v>46.229941860465104</v>
      </c>
      <c r="AO230">
        <v>7.944040697674418</v>
      </c>
      <c r="AP230">
        <v>988.49587790697672</v>
      </c>
      <c r="AQ230">
        <v>52.188954272594358</v>
      </c>
      <c r="AR230">
        <v>22.641084992114308</v>
      </c>
      <c r="AS230">
        <v>25.169960735291337</v>
      </c>
      <c r="AT230">
        <v>7.687686293672126</v>
      </c>
      <c r="AU230">
        <v>1.4812661492268411</v>
      </c>
      <c r="AV230">
        <v>3.4167494638542779</v>
      </c>
      <c r="AW230">
        <v>1.0915668854044593</v>
      </c>
    </row>
    <row r="231" spans="1:49" x14ac:dyDescent="0.3">
      <c r="A231" s="22">
        <v>228</v>
      </c>
      <c r="B231" s="19" t="s">
        <v>72</v>
      </c>
      <c r="C231" s="16" t="s">
        <v>59</v>
      </c>
      <c r="D231" s="16">
        <v>4</v>
      </c>
      <c r="E231" s="16" t="str">
        <f>IF(AND( OR(D231 &gt;= 4, D231="Adult"),D231&lt;&gt;"Subadult"),"Adult","Subadult")</f>
        <v>Adult</v>
      </c>
      <c r="F231" s="18" t="s">
        <v>66</v>
      </c>
      <c r="G231" s="16">
        <v>2015</v>
      </c>
      <c r="H231" s="20" t="s">
        <v>92</v>
      </c>
      <c r="I231" s="16" t="s">
        <v>73</v>
      </c>
      <c r="J231" s="18">
        <v>0</v>
      </c>
      <c r="K231" s="18">
        <v>0</v>
      </c>
      <c r="L231" s="18">
        <v>0</v>
      </c>
      <c r="M231" s="18">
        <v>0</v>
      </c>
      <c r="N231" s="18">
        <v>0</v>
      </c>
      <c r="O231" s="18">
        <v>0</v>
      </c>
      <c r="P231" s="18">
        <v>0</v>
      </c>
      <c r="Q231" s="18">
        <v>1</v>
      </c>
      <c r="R231" s="18">
        <v>0</v>
      </c>
      <c r="S231" s="18">
        <v>0</v>
      </c>
      <c r="T231" s="18">
        <v>99.000000000000014</v>
      </c>
      <c r="U231" s="18">
        <v>0</v>
      </c>
      <c r="V231" s="18">
        <v>0</v>
      </c>
      <c r="W231" s="18">
        <v>0</v>
      </c>
      <c r="X231" s="18">
        <v>0</v>
      </c>
      <c r="Y231" s="18">
        <v>0</v>
      </c>
      <c r="Z231" s="18">
        <v>0</v>
      </c>
      <c r="AA231" s="18">
        <v>0</v>
      </c>
      <c r="AB231" s="18">
        <v>0</v>
      </c>
      <c r="AC231" s="18">
        <v>0</v>
      </c>
      <c r="AD231" s="18">
        <v>0</v>
      </c>
      <c r="AE231" s="18">
        <v>0</v>
      </c>
      <c r="AF231" s="18">
        <v>0</v>
      </c>
      <c r="AG231" s="18">
        <v>0</v>
      </c>
      <c r="AH231" s="18">
        <v>0</v>
      </c>
      <c r="AI231" s="18">
        <v>0</v>
      </c>
      <c r="AJ231" s="18">
        <v>0</v>
      </c>
      <c r="AK231">
        <v>65.003874999999994</v>
      </c>
      <c r="AL231">
        <v>18.97925</v>
      </c>
      <c r="AM231">
        <v>11.895600000000005</v>
      </c>
      <c r="AN231">
        <v>2.7825000000000006</v>
      </c>
      <c r="AO231">
        <v>4.1212750000000007</v>
      </c>
      <c r="AP231">
        <v>1999.7586070000002</v>
      </c>
      <c r="AQ231">
        <v>54.34979933055488</v>
      </c>
      <c r="AR231">
        <v>35.704278631465833</v>
      </c>
      <c r="AS231">
        <v>9.9459220379792601</v>
      </c>
      <c r="AT231">
        <v>4.0517657441679722</v>
      </c>
      <c r="AU231">
        <v>2.1053988926261984</v>
      </c>
      <c r="AV231">
        <v>1.800784775185766</v>
      </c>
      <c r="AW231">
        <v>1.1905708744656771</v>
      </c>
    </row>
    <row r="232" spans="1:49" x14ac:dyDescent="0.3">
      <c r="A232" s="22">
        <v>229</v>
      </c>
      <c r="B232" s="19" t="s">
        <v>71</v>
      </c>
      <c r="C232" s="16" t="s">
        <v>59</v>
      </c>
      <c r="D232" s="16" t="s">
        <v>46</v>
      </c>
      <c r="E232" s="16" t="s">
        <v>46</v>
      </c>
      <c r="F232" s="18" t="s">
        <v>66</v>
      </c>
      <c r="G232" s="16">
        <v>2015</v>
      </c>
      <c r="H232" s="20" t="s">
        <v>92</v>
      </c>
      <c r="I232" s="16" t="s">
        <v>49</v>
      </c>
      <c r="J232" s="18">
        <v>0</v>
      </c>
      <c r="K232" s="18">
        <v>0</v>
      </c>
      <c r="L232" s="18">
        <v>0</v>
      </c>
      <c r="M232" s="18">
        <v>0</v>
      </c>
      <c r="N232" s="18">
        <v>0</v>
      </c>
      <c r="O232" s="18">
        <v>0</v>
      </c>
      <c r="P232" s="18">
        <v>80</v>
      </c>
      <c r="Q232" s="18">
        <v>19.8</v>
      </c>
      <c r="R232" s="18">
        <v>0</v>
      </c>
      <c r="S232" s="18">
        <v>0.20000000000000004</v>
      </c>
      <c r="T232" s="18">
        <v>0</v>
      </c>
      <c r="U232" s="18">
        <v>0</v>
      </c>
      <c r="V232" s="18">
        <v>0</v>
      </c>
      <c r="W232" s="18">
        <v>0</v>
      </c>
      <c r="X232" s="18">
        <v>0</v>
      </c>
      <c r="Y232" s="18">
        <v>0</v>
      </c>
      <c r="Z232" s="18">
        <v>0</v>
      </c>
      <c r="AA232" s="18">
        <v>0</v>
      </c>
      <c r="AB232" s="18">
        <v>0</v>
      </c>
      <c r="AC232" s="18">
        <v>0</v>
      </c>
      <c r="AD232" s="18">
        <v>0</v>
      </c>
      <c r="AE232" s="18">
        <v>0</v>
      </c>
      <c r="AF232" s="18">
        <v>0</v>
      </c>
      <c r="AG232" s="18">
        <v>0</v>
      </c>
      <c r="AH232" s="18">
        <v>0</v>
      </c>
      <c r="AI232" s="18">
        <v>0</v>
      </c>
      <c r="AJ232" s="18">
        <v>0</v>
      </c>
      <c r="AK232">
        <v>59.002200000000002</v>
      </c>
      <c r="AL232">
        <v>12.917999999999999</v>
      </c>
      <c r="AM232">
        <v>23.279800000000002</v>
      </c>
      <c r="AN232">
        <v>15.814599999999999</v>
      </c>
      <c r="AO232">
        <v>4.8</v>
      </c>
      <c r="AP232">
        <v>1861.7302</v>
      </c>
      <c r="AQ232">
        <v>52.989245380453085</v>
      </c>
      <c r="AR232">
        <v>26.103414984620223</v>
      </c>
      <c r="AS232">
        <v>20.907339634926693</v>
      </c>
      <c r="AT232">
        <v>6.369561851679828</v>
      </c>
      <c r="AU232">
        <v>1.6299940880384995</v>
      </c>
      <c r="AV232">
        <v>2.8309163785243667</v>
      </c>
      <c r="AW232">
        <v>1.1271728311806408</v>
      </c>
    </row>
    <row r="233" spans="1:49" x14ac:dyDescent="0.3">
      <c r="A233" s="22">
        <v>230</v>
      </c>
      <c r="B233" s="19" t="s">
        <v>74</v>
      </c>
      <c r="C233" s="16" t="s">
        <v>59</v>
      </c>
      <c r="D233" s="16">
        <v>14</v>
      </c>
      <c r="E233" s="16" t="str">
        <f>IF(AND( OR(D233 &gt;= 4, D233="Adult"),D233&lt;&gt;"Subadult"),"Adult","Subadult")</f>
        <v>Adult</v>
      </c>
      <c r="F233" s="18" t="s">
        <v>66</v>
      </c>
      <c r="G233" s="16">
        <v>2015</v>
      </c>
      <c r="H233" s="20" t="s">
        <v>92</v>
      </c>
      <c r="I233" s="16" t="s">
        <v>49</v>
      </c>
      <c r="J233" s="18">
        <v>0</v>
      </c>
      <c r="K233" s="18">
        <v>0</v>
      </c>
      <c r="L233" s="18">
        <v>0</v>
      </c>
      <c r="M233" s="18">
        <v>0</v>
      </c>
      <c r="N233" s="18">
        <v>0</v>
      </c>
      <c r="O233" s="18">
        <v>0</v>
      </c>
      <c r="P233" s="18">
        <v>31.609195402298852</v>
      </c>
      <c r="Q233" s="18">
        <v>24.655172413793107</v>
      </c>
      <c r="R233" s="18">
        <v>0</v>
      </c>
      <c r="S233" s="18">
        <v>6.9540229885057494</v>
      </c>
      <c r="T233" s="18">
        <v>0</v>
      </c>
      <c r="U233" s="18">
        <v>0</v>
      </c>
      <c r="V233" s="18">
        <v>0</v>
      </c>
      <c r="W233" s="18">
        <v>0</v>
      </c>
      <c r="X233" s="18">
        <v>0</v>
      </c>
      <c r="Y233" s="18">
        <v>0</v>
      </c>
      <c r="Z233" s="18">
        <v>0</v>
      </c>
      <c r="AA233" s="18">
        <v>0</v>
      </c>
      <c r="AB233" s="18">
        <v>36.781609195402304</v>
      </c>
      <c r="AC233" s="18">
        <v>0</v>
      </c>
      <c r="AD233" s="18">
        <v>0</v>
      </c>
      <c r="AE233" s="18">
        <v>0</v>
      </c>
      <c r="AF233" s="18">
        <v>0</v>
      </c>
      <c r="AG233" s="18">
        <v>0</v>
      </c>
      <c r="AH233" s="18">
        <v>0</v>
      </c>
      <c r="AI233" s="18">
        <v>0</v>
      </c>
      <c r="AJ233" s="18">
        <v>0</v>
      </c>
      <c r="AK233">
        <v>42.361896551724136</v>
      </c>
      <c r="AL233">
        <v>10.627586206896552</v>
      </c>
      <c r="AM233">
        <v>18.33886973180077</v>
      </c>
      <c r="AN233">
        <v>28.603620689655173</v>
      </c>
      <c r="AO233">
        <v>9.7107279693486603</v>
      </c>
      <c r="AP233">
        <v>1414.7266053639848</v>
      </c>
      <c r="AQ233">
        <v>50.06556798036582</v>
      </c>
      <c r="AR233">
        <v>28.260569327498018</v>
      </c>
      <c r="AS233">
        <v>21.673862692136147</v>
      </c>
      <c r="AT233">
        <v>5.7116230441992935</v>
      </c>
      <c r="AU233">
        <v>1.4624466535145353</v>
      </c>
      <c r="AV233">
        <v>2.5384991307552416</v>
      </c>
      <c r="AW233">
        <v>1.0026261630587907</v>
      </c>
    </row>
    <row r="234" spans="1:49" x14ac:dyDescent="0.3">
      <c r="A234" s="22">
        <v>231</v>
      </c>
      <c r="B234" s="19" t="s">
        <v>68</v>
      </c>
      <c r="C234" s="16" t="s">
        <v>59</v>
      </c>
      <c r="D234" s="16">
        <v>8</v>
      </c>
      <c r="E234" s="16" t="str">
        <f>IF(AND( OR(D234 &gt;= 4, D234="Adult"),D234&lt;&gt;"Subadult"),"Adult","Subadult")</f>
        <v>Adult</v>
      </c>
      <c r="F234" s="18" t="s">
        <v>66</v>
      </c>
      <c r="G234" s="16">
        <v>2015</v>
      </c>
      <c r="H234" s="20" t="s">
        <v>92</v>
      </c>
      <c r="I234" s="16" t="s">
        <v>55</v>
      </c>
      <c r="J234" s="18">
        <v>0</v>
      </c>
      <c r="K234" s="18">
        <v>0</v>
      </c>
      <c r="L234" s="18">
        <v>0</v>
      </c>
      <c r="M234" s="18">
        <v>0</v>
      </c>
      <c r="N234" s="18">
        <v>0</v>
      </c>
      <c r="O234" s="18">
        <v>0</v>
      </c>
      <c r="P234" s="18">
        <v>94</v>
      </c>
      <c r="Q234" s="18">
        <v>0</v>
      </c>
      <c r="R234" s="18">
        <v>0</v>
      </c>
      <c r="S234" s="18">
        <v>6.0000000000000009</v>
      </c>
      <c r="T234" s="18">
        <v>0</v>
      </c>
      <c r="U234" s="18">
        <v>0</v>
      </c>
      <c r="V234" s="18">
        <v>0</v>
      </c>
      <c r="W234" s="18">
        <v>0</v>
      </c>
      <c r="X234" s="18">
        <v>0</v>
      </c>
      <c r="Y234" s="18">
        <v>0</v>
      </c>
      <c r="Z234" s="18">
        <v>0</v>
      </c>
      <c r="AA234" s="18">
        <v>0</v>
      </c>
      <c r="AB234" s="18">
        <v>0</v>
      </c>
      <c r="AC234" s="18">
        <v>0</v>
      </c>
      <c r="AD234" s="18">
        <v>0</v>
      </c>
      <c r="AE234" s="18">
        <v>0</v>
      </c>
      <c r="AF234" s="18">
        <v>0</v>
      </c>
      <c r="AG234" s="18">
        <v>0</v>
      </c>
      <c r="AH234" s="18">
        <v>0</v>
      </c>
      <c r="AI234" s="18">
        <v>0</v>
      </c>
      <c r="AJ234" s="18">
        <v>0</v>
      </c>
      <c r="AK234">
        <v>61.34</v>
      </c>
      <c r="AL234">
        <v>11.725999999999999</v>
      </c>
      <c r="AM234">
        <v>21.994</v>
      </c>
      <c r="AN234">
        <v>17.951999999999998</v>
      </c>
      <c r="AO234">
        <v>4.9400000000000004</v>
      </c>
      <c r="AP234">
        <v>1834.4765999999997</v>
      </c>
      <c r="AQ234">
        <v>55.90721625994032</v>
      </c>
      <c r="AR234">
        <v>24.046756442682344</v>
      </c>
      <c r="AS234">
        <v>20.046027297377357</v>
      </c>
      <c r="AT234">
        <v>7.1067712775029852</v>
      </c>
      <c r="AU234">
        <v>1.8190984578884937</v>
      </c>
      <c r="AV234">
        <v>3.1585650122235496</v>
      </c>
      <c r="AW234">
        <v>1.2679448090537959</v>
      </c>
    </row>
    <row r="235" spans="1:49" x14ac:dyDescent="0.3">
      <c r="A235" s="22">
        <v>232</v>
      </c>
      <c r="B235" s="19" t="s">
        <v>81</v>
      </c>
      <c r="C235" s="16" t="s">
        <v>59</v>
      </c>
      <c r="D235" s="16">
        <v>4</v>
      </c>
      <c r="E235" s="16" t="str">
        <f>IF(AND( OR(D235 &gt;= 4, D235="Adult"),D235&lt;&gt;"Subadult"),"Adult","Subadult")</f>
        <v>Adult</v>
      </c>
      <c r="F235" s="18" t="s">
        <v>66</v>
      </c>
      <c r="G235" s="16">
        <v>2015</v>
      </c>
      <c r="H235" s="20" t="s">
        <v>92</v>
      </c>
      <c r="I235" s="16" t="s">
        <v>51</v>
      </c>
      <c r="J235" s="18">
        <v>0</v>
      </c>
      <c r="K235" s="18">
        <v>0</v>
      </c>
      <c r="L235" s="18">
        <v>0</v>
      </c>
      <c r="M235" s="18">
        <v>0</v>
      </c>
      <c r="N235" s="18">
        <v>0</v>
      </c>
      <c r="O235" s="18">
        <v>0</v>
      </c>
      <c r="P235" s="18">
        <v>57.37076238686916</v>
      </c>
      <c r="Q235" s="18">
        <v>35.434882650713298</v>
      </c>
      <c r="R235" s="18">
        <v>0</v>
      </c>
      <c r="S235" s="18">
        <v>6.7495014572787237</v>
      </c>
      <c r="T235" s="18">
        <v>0</v>
      </c>
      <c r="U235" s="18">
        <v>0</v>
      </c>
      <c r="V235" s="18">
        <v>0</v>
      </c>
      <c r="W235" s="18">
        <v>0</v>
      </c>
      <c r="X235" s="18">
        <v>0</v>
      </c>
      <c r="Y235" s="18">
        <v>0</v>
      </c>
      <c r="Z235" s="18">
        <v>0</v>
      </c>
      <c r="AA235" s="18">
        <v>0</v>
      </c>
      <c r="AB235" s="18">
        <v>0</v>
      </c>
      <c r="AC235" s="18">
        <v>0.44485350513882493</v>
      </c>
      <c r="AD235" s="18">
        <v>0</v>
      </c>
      <c r="AE235" s="18">
        <v>0</v>
      </c>
      <c r="AF235" s="18">
        <v>0</v>
      </c>
      <c r="AG235" s="18">
        <v>0</v>
      </c>
      <c r="AH235" s="18">
        <v>0</v>
      </c>
      <c r="AI235" s="18">
        <v>0</v>
      </c>
      <c r="AJ235" s="18">
        <v>0</v>
      </c>
      <c r="AK235">
        <v>56.845172764227641</v>
      </c>
      <c r="AL235">
        <v>14.618881133779894</v>
      </c>
      <c r="AM235">
        <v>23.731778942261577</v>
      </c>
      <c r="AN235">
        <v>15.260543904630422</v>
      </c>
      <c r="AO235">
        <v>4.6169473845681859</v>
      </c>
      <c r="AP235">
        <v>1897.2089407852993</v>
      </c>
      <c r="AQ235">
        <v>50.097343955403886</v>
      </c>
      <c r="AR235">
        <v>28.987967346662263</v>
      </c>
      <c r="AS235">
        <v>20.914688697933855</v>
      </c>
      <c r="AT235">
        <v>5.5118412256803841</v>
      </c>
      <c r="AU235">
        <v>1.4822475715285044</v>
      </c>
      <c r="AV235">
        <v>2.4497072114135046</v>
      </c>
      <c r="AW235">
        <v>1.0039013536801284</v>
      </c>
    </row>
    <row r="236" spans="1:49" x14ac:dyDescent="0.3">
      <c r="A236" s="22">
        <v>233</v>
      </c>
      <c r="B236" s="19" t="s">
        <v>65</v>
      </c>
      <c r="C236" s="16" t="s">
        <v>59</v>
      </c>
      <c r="D236" s="16" t="s">
        <v>46</v>
      </c>
      <c r="E236" s="16" t="s">
        <v>46</v>
      </c>
      <c r="F236" s="18" t="s">
        <v>66</v>
      </c>
      <c r="G236" s="16">
        <v>2015</v>
      </c>
      <c r="H236" s="20" t="s">
        <v>92</v>
      </c>
      <c r="I236" s="16" t="s">
        <v>67</v>
      </c>
      <c r="J236" s="18">
        <v>0</v>
      </c>
      <c r="K236" s="18">
        <v>0</v>
      </c>
      <c r="L236" s="18">
        <v>0</v>
      </c>
      <c r="M236" s="18">
        <v>0</v>
      </c>
      <c r="N236" s="18">
        <v>0</v>
      </c>
      <c r="O236" s="18">
        <v>0</v>
      </c>
      <c r="P236" s="18">
        <v>13.096437402692555</v>
      </c>
      <c r="Q236" s="18">
        <v>0</v>
      </c>
      <c r="R236" s="18">
        <v>0</v>
      </c>
      <c r="S236" s="18">
        <v>8.0593460939646491</v>
      </c>
      <c r="T236" s="18">
        <v>78.578624416155336</v>
      </c>
      <c r="U236" s="18">
        <v>0</v>
      </c>
      <c r="V236" s="18">
        <v>0</v>
      </c>
      <c r="W236" s="18">
        <v>0</v>
      </c>
      <c r="X236" s="18">
        <v>0</v>
      </c>
      <c r="Y236" s="18">
        <v>0</v>
      </c>
      <c r="Z236" s="18">
        <v>0</v>
      </c>
      <c r="AA236" s="18">
        <v>0</v>
      </c>
      <c r="AB236" s="18">
        <v>0</v>
      </c>
      <c r="AC236" s="18">
        <v>0.26559208718747135</v>
      </c>
      <c r="AD236" s="18">
        <v>0</v>
      </c>
      <c r="AE236" s="18">
        <v>0</v>
      </c>
      <c r="AF236" s="18">
        <v>0</v>
      </c>
      <c r="AG236" s="18">
        <v>0</v>
      </c>
      <c r="AH236" s="18">
        <v>0</v>
      </c>
      <c r="AI236" s="18">
        <v>0</v>
      </c>
      <c r="AJ236" s="18">
        <v>0</v>
      </c>
      <c r="AK236">
        <v>64.156693035076472</v>
      </c>
      <c r="AL236">
        <v>17.88487829573323</v>
      </c>
      <c r="AM236">
        <v>13.593613602399781</v>
      </c>
      <c r="AN236">
        <v>6.6690617926811715</v>
      </c>
      <c r="AO236">
        <v>4.2530387398113394</v>
      </c>
      <c r="AP236">
        <v>1972.8142484640871</v>
      </c>
      <c r="AQ236">
        <v>54.374095705240236</v>
      </c>
      <c r="AR236">
        <v>34.105041668738338</v>
      </c>
      <c r="AS236">
        <v>11.520862626021419</v>
      </c>
      <c r="AT236">
        <v>4.3472650667142103</v>
      </c>
      <c r="AU236">
        <v>2.03811203035688</v>
      </c>
      <c r="AV236">
        <v>1.9321178074285381</v>
      </c>
      <c r="AW236">
        <v>1.1917373813341652</v>
      </c>
    </row>
    <row r="237" spans="1:49" x14ac:dyDescent="0.3">
      <c r="A237" s="22">
        <v>234</v>
      </c>
      <c r="B237" s="19" t="s">
        <v>77</v>
      </c>
      <c r="C237" s="16" t="s">
        <v>59</v>
      </c>
      <c r="D237" s="16">
        <v>15</v>
      </c>
      <c r="E237" s="16" t="str">
        <f>IF(AND( OR(D237 &gt;= 4, D237="Adult"),D237&lt;&gt;"Subadult"),"Adult","Subadult")</f>
        <v>Adult</v>
      </c>
      <c r="F237" s="18" t="s">
        <v>66</v>
      </c>
      <c r="G237" s="16">
        <v>2015</v>
      </c>
      <c r="H237" s="20" t="s">
        <v>92</v>
      </c>
      <c r="I237" s="16" t="s">
        <v>49</v>
      </c>
      <c r="J237" s="18">
        <v>0</v>
      </c>
      <c r="K237" s="18">
        <v>0</v>
      </c>
      <c r="L237" s="18">
        <v>0</v>
      </c>
      <c r="M237" s="18">
        <v>0</v>
      </c>
      <c r="N237" s="18">
        <v>0</v>
      </c>
      <c r="O237" s="18">
        <v>0</v>
      </c>
      <c r="P237" s="18">
        <v>80.190047874655448</v>
      </c>
      <c r="Q237" s="18">
        <v>7.5801537791962845</v>
      </c>
      <c r="R237" s="18">
        <v>0</v>
      </c>
      <c r="S237" s="18">
        <v>1.7952995792833308</v>
      </c>
      <c r="T237" s="18">
        <v>0</v>
      </c>
      <c r="U237" s="18">
        <v>0</v>
      </c>
      <c r="V237" s="18">
        <v>0</v>
      </c>
      <c r="W237" s="18">
        <v>9.0671695923400542</v>
      </c>
      <c r="X237" s="18">
        <v>0</v>
      </c>
      <c r="Y237" s="18">
        <v>0</v>
      </c>
      <c r="Z237" s="18">
        <v>0</v>
      </c>
      <c r="AA237" s="18">
        <v>0</v>
      </c>
      <c r="AB237" s="18">
        <v>0</v>
      </c>
      <c r="AC237" s="18">
        <v>1.3673291745248803</v>
      </c>
      <c r="AD237" s="18">
        <v>0</v>
      </c>
      <c r="AE237" s="18">
        <v>0</v>
      </c>
      <c r="AF237" s="18">
        <v>0</v>
      </c>
      <c r="AG237" s="18">
        <v>0</v>
      </c>
      <c r="AH237" s="18">
        <v>0</v>
      </c>
      <c r="AI237" s="18">
        <v>0</v>
      </c>
      <c r="AJ237" s="18">
        <v>0</v>
      </c>
      <c r="AK237">
        <v>60.76225359966633</v>
      </c>
      <c r="AL237">
        <v>12.836113428276672</v>
      </c>
      <c r="AM237">
        <v>20.678299362390874</v>
      </c>
      <c r="AN237">
        <v>16.780948581376553</v>
      </c>
      <c r="AO237">
        <v>5.1478833599303639</v>
      </c>
      <c r="AP237">
        <v>1844.580632697365</v>
      </c>
      <c r="AQ237">
        <v>55.077282184232068</v>
      </c>
      <c r="AR237">
        <v>26.179098848371972</v>
      </c>
      <c r="AS237">
        <v>18.743618967395943</v>
      </c>
      <c r="AT237">
        <v>6.3446426690692705</v>
      </c>
      <c r="AU237">
        <v>1.8130185952888376</v>
      </c>
      <c r="AV237">
        <v>2.8198411862530093</v>
      </c>
      <c r="AW237">
        <v>1.226045191880619</v>
      </c>
    </row>
    <row r="238" spans="1:49" x14ac:dyDescent="0.3">
      <c r="A238" s="22">
        <v>235</v>
      </c>
      <c r="B238" s="19" t="s">
        <v>68</v>
      </c>
      <c r="C238" s="16" t="s">
        <v>59</v>
      </c>
      <c r="D238" s="16">
        <v>8</v>
      </c>
      <c r="E238" s="16" t="str">
        <f>IF(AND( OR(D238 &gt;= 4, D238="Adult"),D238&lt;&gt;"Subadult"),"Adult","Subadult")</f>
        <v>Adult</v>
      </c>
      <c r="F238" s="18" t="s">
        <v>66</v>
      </c>
      <c r="G238" s="16">
        <v>2015</v>
      </c>
      <c r="H238" s="20" t="s">
        <v>92</v>
      </c>
      <c r="I238" s="16" t="s">
        <v>55</v>
      </c>
      <c r="J238" s="18">
        <v>0</v>
      </c>
      <c r="K238" s="18">
        <v>0</v>
      </c>
      <c r="L238" s="18">
        <v>0</v>
      </c>
      <c r="M238" s="18">
        <v>0</v>
      </c>
      <c r="N238" s="18">
        <v>0</v>
      </c>
      <c r="O238" s="18">
        <v>0</v>
      </c>
      <c r="P238" s="18">
        <v>75</v>
      </c>
      <c r="Q238" s="18">
        <v>0</v>
      </c>
      <c r="R238" s="18">
        <v>0</v>
      </c>
      <c r="S238" s="18">
        <v>25.000000000000007</v>
      </c>
      <c r="T238" s="18">
        <v>0</v>
      </c>
      <c r="U238" s="18">
        <v>0</v>
      </c>
      <c r="V238" s="18">
        <v>0</v>
      </c>
      <c r="W238" s="18">
        <v>0</v>
      </c>
      <c r="X238" s="18">
        <v>0</v>
      </c>
      <c r="Y238" s="18">
        <v>0</v>
      </c>
      <c r="Z238" s="18">
        <v>0</v>
      </c>
      <c r="AA238" s="18">
        <v>0</v>
      </c>
      <c r="AB238" s="18">
        <v>0</v>
      </c>
      <c r="AC238" s="18">
        <v>0</v>
      </c>
      <c r="AD238" s="18">
        <v>0</v>
      </c>
      <c r="AE238" s="18">
        <v>0</v>
      </c>
      <c r="AF238" s="18">
        <v>0</v>
      </c>
      <c r="AG238" s="18">
        <v>0</v>
      </c>
      <c r="AH238" s="18">
        <v>0</v>
      </c>
      <c r="AI238" s="18">
        <v>0</v>
      </c>
      <c r="AJ238" s="18">
        <v>0</v>
      </c>
      <c r="AK238">
        <v>61.15</v>
      </c>
      <c r="AL238">
        <v>13.075000000000001</v>
      </c>
      <c r="AM238">
        <v>21.025000000000006</v>
      </c>
      <c r="AN238">
        <v>19.700000000000003</v>
      </c>
      <c r="AO238">
        <v>4.75</v>
      </c>
      <c r="AP238">
        <v>1865.8475000000001</v>
      </c>
      <c r="AQ238">
        <v>54.796975637076443</v>
      </c>
      <c r="AR238">
        <v>26.362363483618033</v>
      </c>
      <c r="AS238">
        <v>18.840660879305521</v>
      </c>
      <c r="AT238">
        <v>6.2848948374760996</v>
      </c>
      <c r="AU238">
        <v>1.7932551319648089</v>
      </c>
      <c r="AV238">
        <v>2.7932865944338219</v>
      </c>
      <c r="AW238">
        <v>1.2122413579482094</v>
      </c>
    </row>
    <row r="239" spans="1:49" x14ac:dyDescent="0.3">
      <c r="A239" s="22">
        <v>236</v>
      </c>
      <c r="B239" s="19" t="s">
        <v>69</v>
      </c>
      <c r="C239" s="16" t="s">
        <v>59</v>
      </c>
      <c r="D239" s="16">
        <v>10</v>
      </c>
      <c r="E239" s="16" t="str">
        <f>IF(AND( OR(D239 &gt;= 4, D239="Adult"),D239&lt;&gt;"Subadult"),"Adult","Subadult")</f>
        <v>Adult</v>
      </c>
      <c r="F239" s="18" t="s">
        <v>66</v>
      </c>
      <c r="G239" s="16">
        <v>2015</v>
      </c>
      <c r="H239" s="20" t="s">
        <v>92</v>
      </c>
      <c r="I239" s="16" t="s">
        <v>55</v>
      </c>
      <c r="J239" s="18">
        <v>0</v>
      </c>
      <c r="K239" s="18">
        <v>0</v>
      </c>
      <c r="L239" s="18">
        <v>0</v>
      </c>
      <c r="M239" s="18">
        <v>0</v>
      </c>
      <c r="N239" s="18">
        <v>0</v>
      </c>
      <c r="O239" s="18">
        <v>0</v>
      </c>
      <c r="P239" s="18">
        <v>51.225691081141498</v>
      </c>
      <c r="Q239" s="18">
        <v>23.563817897325087</v>
      </c>
      <c r="R239" s="18">
        <v>0</v>
      </c>
      <c r="S239" s="18">
        <v>24.793234483272482</v>
      </c>
      <c r="T239" s="18">
        <v>0</v>
      </c>
      <c r="U239" s="18">
        <v>0</v>
      </c>
      <c r="V239" s="18">
        <v>0</v>
      </c>
      <c r="W239" s="18">
        <v>0</v>
      </c>
      <c r="X239" s="18">
        <v>0</v>
      </c>
      <c r="Y239" s="18">
        <v>0</v>
      </c>
      <c r="Z239" s="18">
        <v>0</v>
      </c>
      <c r="AA239" s="18">
        <v>0</v>
      </c>
      <c r="AB239" s="18">
        <v>0.41725653826093434</v>
      </c>
      <c r="AC239" s="18">
        <v>0</v>
      </c>
      <c r="AD239" s="18">
        <v>0</v>
      </c>
      <c r="AE239" s="18">
        <v>0</v>
      </c>
      <c r="AF239" s="18">
        <v>0</v>
      </c>
      <c r="AG239" s="18">
        <v>0</v>
      </c>
      <c r="AH239" s="18">
        <v>0</v>
      </c>
      <c r="AI239" s="18">
        <v>0</v>
      </c>
      <c r="AJ239" s="18">
        <v>0</v>
      </c>
      <c r="AK239">
        <v>58.119505998062735</v>
      </c>
      <c r="AL239">
        <v>14.93310483570524</v>
      </c>
      <c r="AM239">
        <v>22.158838884335495</v>
      </c>
      <c r="AN239">
        <v>17.914801430593847</v>
      </c>
      <c r="AO239">
        <v>4.5734545364230188</v>
      </c>
      <c r="AP239">
        <v>1904.0373303529295</v>
      </c>
      <c r="AQ239">
        <v>51.036716812032523</v>
      </c>
      <c r="AR239">
        <v>29.504852397778343</v>
      </c>
      <c r="AS239">
        <v>19.458430790189123</v>
      </c>
      <c r="AT239">
        <v>5.3758642804443255</v>
      </c>
      <c r="AU239">
        <v>1.5669037577737086</v>
      </c>
      <c r="AV239">
        <v>2.3892730135308113</v>
      </c>
      <c r="AW239">
        <v>1.0423467032654909</v>
      </c>
    </row>
    <row r="240" spans="1:49" x14ac:dyDescent="0.3">
      <c r="A240" s="22">
        <v>237</v>
      </c>
      <c r="B240" s="19" t="s">
        <v>74</v>
      </c>
      <c r="C240" s="16" t="s">
        <v>59</v>
      </c>
      <c r="D240" s="16">
        <v>14</v>
      </c>
      <c r="E240" s="16" t="str">
        <f>IF(AND( OR(D240 &gt;= 4, D240="Adult"),D240&lt;&gt;"Subadult"),"Adult","Subadult")</f>
        <v>Adult</v>
      </c>
      <c r="F240" s="18" t="s">
        <v>66</v>
      </c>
      <c r="G240" s="16">
        <v>2015</v>
      </c>
      <c r="H240" s="20" t="s">
        <v>92</v>
      </c>
      <c r="I240" s="16" t="s">
        <v>49</v>
      </c>
      <c r="J240" s="18">
        <v>0</v>
      </c>
      <c r="K240" s="18">
        <v>0</v>
      </c>
      <c r="L240" s="18">
        <v>0</v>
      </c>
      <c r="M240" s="18">
        <v>0</v>
      </c>
      <c r="N240" s="18">
        <v>0</v>
      </c>
      <c r="O240" s="18">
        <v>0</v>
      </c>
      <c r="P240" s="18">
        <v>90</v>
      </c>
      <c r="Q240" s="18">
        <v>0</v>
      </c>
      <c r="R240" s="18">
        <v>0</v>
      </c>
      <c r="S240" s="18">
        <v>10</v>
      </c>
      <c r="T240" s="18">
        <v>0</v>
      </c>
      <c r="U240" s="18">
        <v>0</v>
      </c>
      <c r="V240" s="18">
        <v>0</v>
      </c>
      <c r="W240" s="18">
        <v>0</v>
      </c>
      <c r="X240" s="18">
        <v>0</v>
      </c>
      <c r="Y240" s="18">
        <v>0</v>
      </c>
      <c r="Z240" s="18">
        <v>0</v>
      </c>
      <c r="AA240" s="18">
        <v>0</v>
      </c>
      <c r="AB240" s="18">
        <v>0</v>
      </c>
      <c r="AC240" s="18">
        <v>0</v>
      </c>
      <c r="AD240" s="18">
        <v>0</v>
      </c>
      <c r="AE240" s="18">
        <v>0</v>
      </c>
      <c r="AF240" s="18">
        <v>0</v>
      </c>
      <c r="AG240" s="18">
        <v>0</v>
      </c>
      <c r="AH240" s="18">
        <v>0</v>
      </c>
      <c r="AI240" s="18">
        <v>0</v>
      </c>
      <c r="AJ240" s="18">
        <v>0</v>
      </c>
      <c r="AK240">
        <v>61.3</v>
      </c>
      <c r="AL240">
        <v>12.01</v>
      </c>
      <c r="AM240">
        <v>21.79</v>
      </c>
      <c r="AN240">
        <v>18.32</v>
      </c>
      <c r="AO240">
        <v>4.9000000000000004</v>
      </c>
      <c r="AP240">
        <v>1841.0810000000001</v>
      </c>
      <c r="AQ240">
        <v>55.670337155182196</v>
      </c>
      <c r="AR240">
        <v>24.540810534680439</v>
      </c>
      <c r="AS240">
        <v>19.788852310137354</v>
      </c>
      <c r="AT240">
        <v>6.9184013322231479</v>
      </c>
      <c r="AU240">
        <v>1.8136094674556213</v>
      </c>
      <c r="AV240">
        <v>3.0748450365436208</v>
      </c>
      <c r="AW240">
        <v>1.2558258642765687</v>
      </c>
    </row>
    <row r="241" spans="1:49" x14ac:dyDescent="0.3">
      <c r="A241" s="22">
        <v>238</v>
      </c>
      <c r="B241" s="19" t="s">
        <v>72</v>
      </c>
      <c r="C241" s="16" t="s">
        <v>59</v>
      </c>
      <c r="D241" s="16">
        <v>4</v>
      </c>
      <c r="E241" s="16" t="str">
        <f>IF(AND( OR(D241 &gt;= 4, D241="Adult"),D241&lt;&gt;"Subadult"),"Adult","Subadult")</f>
        <v>Adult</v>
      </c>
      <c r="F241" s="18" t="s">
        <v>66</v>
      </c>
      <c r="G241" s="16">
        <v>2015</v>
      </c>
      <c r="H241" s="20" t="s">
        <v>92</v>
      </c>
      <c r="I241" s="16" t="s">
        <v>73</v>
      </c>
      <c r="J241" s="18">
        <v>0</v>
      </c>
      <c r="K241" s="18">
        <v>0</v>
      </c>
      <c r="L241" s="18">
        <v>0</v>
      </c>
      <c r="M241" s="18">
        <v>0</v>
      </c>
      <c r="N241" s="18">
        <v>0</v>
      </c>
      <c r="O241" s="18">
        <v>0</v>
      </c>
      <c r="P241" s="18">
        <v>60</v>
      </c>
      <c r="Q241" s="18">
        <v>0</v>
      </c>
      <c r="R241" s="18">
        <v>0</v>
      </c>
      <c r="S241" s="18">
        <v>36</v>
      </c>
      <c r="T241" s="18">
        <v>4</v>
      </c>
      <c r="U241" s="18">
        <v>0</v>
      </c>
      <c r="V241" s="18">
        <v>0</v>
      </c>
      <c r="W241" s="18">
        <v>0</v>
      </c>
      <c r="X241" s="18">
        <v>0</v>
      </c>
      <c r="Y241" s="18">
        <v>0</v>
      </c>
      <c r="Z241" s="18">
        <v>0</v>
      </c>
      <c r="AA241" s="18">
        <v>0</v>
      </c>
      <c r="AB241" s="18">
        <v>0</v>
      </c>
      <c r="AC241" s="18">
        <v>0</v>
      </c>
      <c r="AD241" s="18">
        <v>0</v>
      </c>
      <c r="AE241" s="18">
        <v>0</v>
      </c>
      <c r="AF241" s="18">
        <v>0</v>
      </c>
      <c r="AG241" s="18">
        <v>0</v>
      </c>
      <c r="AH241" s="18">
        <v>0</v>
      </c>
      <c r="AI241" s="18">
        <v>0</v>
      </c>
      <c r="AJ241" s="18">
        <v>0</v>
      </c>
      <c r="AK241">
        <v>61.190499999999993</v>
      </c>
      <c r="AL241">
        <v>14.163</v>
      </c>
      <c r="AM241">
        <v>20.041600000000003</v>
      </c>
      <c r="AN241">
        <v>20.124666666666666</v>
      </c>
      <c r="AO241">
        <v>4.6048999999999998</v>
      </c>
      <c r="AP241">
        <v>1891.0127719999998</v>
      </c>
      <c r="AQ241">
        <v>54.103556313790989</v>
      </c>
      <c r="AR241">
        <v>28.176015936501564</v>
      </c>
      <c r="AS241">
        <v>17.720427749707447</v>
      </c>
      <c r="AT241">
        <v>5.735515074489868</v>
      </c>
      <c r="AU241">
        <v>1.7889552867158216</v>
      </c>
      <c r="AV241">
        <v>2.5491178108843862</v>
      </c>
      <c r="AW241">
        <v>1.1788180514310318</v>
      </c>
    </row>
    <row r="242" spans="1:49" x14ac:dyDescent="0.3">
      <c r="A242" s="22">
        <v>239</v>
      </c>
      <c r="B242" s="19" t="s">
        <v>71</v>
      </c>
      <c r="C242" s="16" t="s">
        <v>59</v>
      </c>
      <c r="D242" s="16" t="s">
        <v>46</v>
      </c>
      <c r="E242" s="16" t="s">
        <v>46</v>
      </c>
      <c r="F242" s="18" t="s">
        <v>66</v>
      </c>
      <c r="G242" s="16">
        <v>2015</v>
      </c>
      <c r="H242" s="20" t="s">
        <v>92</v>
      </c>
      <c r="I242" s="16" t="s">
        <v>49</v>
      </c>
      <c r="J242" s="18">
        <v>0</v>
      </c>
      <c r="K242" s="18">
        <v>0</v>
      </c>
      <c r="L242" s="18">
        <v>0</v>
      </c>
      <c r="M242" s="18">
        <v>0</v>
      </c>
      <c r="N242" s="18">
        <v>0</v>
      </c>
      <c r="O242" s="18">
        <v>0</v>
      </c>
      <c r="P242" s="18">
        <v>27.223758916872914</v>
      </c>
      <c r="Q242" s="18">
        <v>0</v>
      </c>
      <c r="R242" s="18">
        <v>0</v>
      </c>
      <c r="S242" s="18">
        <v>3.2027951666909305</v>
      </c>
      <c r="T242" s="18">
        <v>0</v>
      </c>
      <c r="U242" s="18">
        <v>0</v>
      </c>
      <c r="V242" s="18">
        <v>0</v>
      </c>
      <c r="W242" s="18">
        <v>0</v>
      </c>
      <c r="X242" s="18">
        <v>0</v>
      </c>
      <c r="Y242" s="18">
        <v>0</v>
      </c>
      <c r="Z242" s="18">
        <v>0</v>
      </c>
      <c r="AA242" s="18">
        <v>69.573445916436157</v>
      </c>
      <c r="AB242" s="18">
        <v>0</v>
      </c>
      <c r="AC242" s="18">
        <v>0</v>
      </c>
      <c r="AD242" s="18">
        <v>0</v>
      </c>
      <c r="AE242" s="18">
        <v>0</v>
      </c>
      <c r="AF242" s="18">
        <v>0</v>
      </c>
      <c r="AG242" s="18">
        <v>0</v>
      </c>
      <c r="AH242" s="18">
        <v>0</v>
      </c>
      <c r="AI242" s="18">
        <v>0</v>
      </c>
      <c r="AJ242" s="18">
        <v>0</v>
      </c>
      <c r="AK242">
        <v>27.453345774646902</v>
      </c>
      <c r="AL242">
        <v>7.5923298814103877</v>
      </c>
      <c r="AM242">
        <v>44.23705364865107</v>
      </c>
      <c r="AN242">
        <v>22.73862447131577</v>
      </c>
      <c r="AO242">
        <v>3.5675237898515344</v>
      </c>
      <c r="AP242">
        <v>1484.286928496201</v>
      </c>
      <c r="AQ242">
        <v>30.925283551284139</v>
      </c>
      <c r="AR242">
        <v>19.243142592924197</v>
      </c>
      <c r="AS242">
        <v>49.831573855791653</v>
      </c>
      <c r="AT242">
        <v>9.4424768869474391</v>
      </c>
      <c r="AU242">
        <v>0.52968690547368258</v>
      </c>
      <c r="AV242">
        <v>4.1966563941988611</v>
      </c>
      <c r="AW242">
        <v>0.44770771624150568</v>
      </c>
    </row>
    <row r="243" spans="1:49" x14ac:dyDescent="0.3">
      <c r="A243" s="22">
        <v>240</v>
      </c>
      <c r="B243" s="19" t="s">
        <v>75</v>
      </c>
      <c r="C243" s="16" t="s">
        <v>59</v>
      </c>
      <c r="D243" s="16">
        <v>10</v>
      </c>
      <c r="E243" s="16" t="str">
        <f>IF(AND( OR(D243 &gt;= 4, D243="Adult"),D243&lt;&gt;"Subadult"),"Adult","Subadult")</f>
        <v>Adult</v>
      </c>
      <c r="F243" s="18" t="s">
        <v>66</v>
      </c>
      <c r="G243" s="16">
        <v>2015</v>
      </c>
      <c r="H243" s="20" t="s">
        <v>92</v>
      </c>
      <c r="I243" s="16" t="s">
        <v>55</v>
      </c>
      <c r="J243" s="18">
        <v>0</v>
      </c>
      <c r="K243" s="18">
        <v>0</v>
      </c>
      <c r="L243" s="18">
        <v>0</v>
      </c>
      <c r="M243" s="18">
        <v>0</v>
      </c>
      <c r="N243" s="18">
        <v>0</v>
      </c>
      <c r="O243" s="18">
        <v>0</v>
      </c>
      <c r="P243" s="18">
        <v>31.938059520929112</v>
      </c>
      <c r="Q243" s="18">
        <v>7.9845148802322781</v>
      </c>
      <c r="R243" s="18">
        <v>0</v>
      </c>
      <c r="S243" s="18">
        <v>7.9845148802322781</v>
      </c>
      <c r="T243" s="18">
        <v>0</v>
      </c>
      <c r="U243" s="18">
        <v>0</v>
      </c>
      <c r="V243" s="18">
        <v>0</v>
      </c>
      <c r="W243" s="18">
        <v>0</v>
      </c>
      <c r="X243" s="18">
        <v>0</v>
      </c>
      <c r="Y243" s="18">
        <v>0</v>
      </c>
      <c r="Z243" s="18">
        <v>47.181224292281634</v>
      </c>
      <c r="AA243" s="18">
        <v>0</v>
      </c>
      <c r="AB243" s="18">
        <v>0</v>
      </c>
      <c r="AC243" s="18">
        <v>4.9116864263247031</v>
      </c>
      <c r="AD243" s="18">
        <v>0</v>
      </c>
      <c r="AE243" s="18">
        <v>0</v>
      </c>
      <c r="AF243" s="18">
        <v>0</v>
      </c>
      <c r="AG243" s="18">
        <v>0</v>
      </c>
      <c r="AH243" s="18">
        <v>0</v>
      </c>
      <c r="AI243" s="18">
        <v>0</v>
      </c>
      <c r="AJ243" s="18">
        <v>0</v>
      </c>
      <c r="AK243">
        <v>36.984611214513897</v>
      </c>
      <c r="AL243">
        <v>8.3073802994865193</v>
      </c>
      <c r="AM243">
        <v>17.306046230979032</v>
      </c>
      <c r="AN243">
        <v>38.492838132107423</v>
      </c>
      <c r="AO243">
        <v>7.3327873215581905</v>
      </c>
      <c r="AP243">
        <v>1220.2634393553244</v>
      </c>
      <c r="AQ243">
        <v>50.676163815361811</v>
      </c>
      <c r="AR243">
        <v>25.611162048073137</v>
      </c>
      <c r="AS243">
        <v>23.71267413656507</v>
      </c>
      <c r="AT243">
        <v>6.5352319850878429</v>
      </c>
      <c r="AU243">
        <v>1.4439540594275053</v>
      </c>
      <c r="AV243">
        <v>2.9045475489279315</v>
      </c>
      <c r="AW243">
        <v>1.0274173246716114</v>
      </c>
    </row>
    <row r="244" spans="1:49" x14ac:dyDescent="0.3">
      <c r="A244" s="22">
        <v>241</v>
      </c>
      <c r="B244" s="19" t="s">
        <v>70</v>
      </c>
      <c r="C244" s="16" t="s">
        <v>59</v>
      </c>
      <c r="D244" s="16">
        <v>23</v>
      </c>
      <c r="E244" s="16" t="str">
        <f>IF(AND( OR(D244 &gt;= 4, D244="Adult"),D244&lt;&gt;"Subadult"),"Adult","Subadult")</f>
        <v>Adult</v>
      </c>
      <c r="F244" s="18" t="s">
        <v>66</v>
      </c>
      <c r="G244" s="16">
        <v>2015</v>
      </c>
      <c r="H244" s="20" t="s">
        <v>92</v>
      </c>
      <c r="I244" s="16" t="s">
        <v>49</v>
      </c>
      <c r="J244" s="18">
        <v>0</v>
      </c>
      <c r="K244" s="18">
        <v>0</v>
      </c>
      <c r="L244" s="18">
        <v>0</v>
      </c>
      <c r="M244" s="18">
        <v>0</v>
      </c>
      <c r="N244" s="18">
        <v>0</v>
      </c>
      <c r="O244" s="18">
        <v>0</v>
      </c>
      <c r="P244" s="18">
        <v>0</v>
      </c>
      <c r="Q244" s="18">
        <v>0</v>
      </c>
      <c r="R244" s="18">
        <v>0</v>
      </c>
      <c r="S244" s="18">
        <v>0</v>
      </c>
      <c r="T244" s="18">
        <v>83.989927706928754</v>
      </c>
      <c r="U244" s="18">
        <v>15.327755665664853</v>
      </c>
      <c r="V244" s="18">
        <v>0</v>
      </c>
      <c r="W244" s="18">
        <v>0</v>
      </c>
      <c r="X244" s="18">
        <v>0</v>
      </c>
      <c r="Y244" s="18">
        <v>0</v>
      </c>
      <c r="Z244" s="18">
        <v>0.21119324181626187</v>
      </c>
      <c r="AA244" s="18">
        <v>0</v>
      </c>
      <c r="AB244" s="18">
        <v>0</v>
      </c>
      <c r="AC244" s="18">
        <v>0.47112338559012251</v>
      </c>
      <c r="AD244" s="18">
        <v>0</v>
      </c>
      <c r="AE244" s="18">
        <v>0</v>
      </c>
      <c r="AF244" s="18">
        <v>0</v>
      </c>
      <c r="AG244" s="18">
        <v>0</v>
      </c>
      <c r="AH244" s="18">
        <v>0</v>
      </c>
      <c r="AI244" s="18">
        <v>0</v>
      </c>
      <c r="AJ244" s="18">
        <v>0</v>
      </c>
      <c r="AK244">
        <v>65.556739032192965</v>
      </c>
      <c r="AL244">
        <v>19.673826027310714</v>
      </c>
      <c r="AM244">
        <v>10.163161572892417</v>
      </c>
      <c r="AN244">
        <v>3.570993807319045</v>
      </c>
      <c r="AO244">
        <v>4.2826545365932907</v>
      </c>
      <c r="AP244">
        <v>2006.1660732644568</v>
      </c>
      <c r="AQ244">
        <v>54.636986001595844</v>
      </c>
      <c r="AR244">
        <v>36.892725134319605</v>
      </c>
      <c r="AS244">
        <v>8.470288864084532</v>
      </c>
      <c r="AT244">
        <v>3.8487633518753754</v>
      </c>
      <c r="AU244">
        <v>2.1971634640404063</v>
      </c>
      <c r="AV244">
        <v>1.7105614897223891</v>
      </c>
      <c r="AW244">
        <v>1.2044390613797833</v>
      </c>
    </row>
    <row r="245" spans="1:49" x14ac:dyDescent="0.3">
      <c r="A245" s="22">
        <v>242</v>
      </c>
      <c r="B245" s="19" t="s">
        <v>77</v>
      </c>
      <c r="C245" s="16" t="s">
        <v>59</v>
      </c>
      <c r="D245" s="16">
        <v>15</v>
      </c>
      <c r="E245" s="16" t="str">
        <f>IF(AND( OR(D245 &gt;= 4, D245="Adult"),D245&lt;&gt;"Subadult"),"Adult","Subadult")</f>
        <v>Adult</v>
      </c>
      <c r="F245" s="18" t="s">
        <v>66</v>
      </c>
      <c r="G245" s="16">
        <v>2015</v>
      </c>
      <c r="H245" s="20" t="s">
        <v>92</v>
      </c>
      <c r="I245" s="16" t="s">
        <v>49</v>
      </c>
      <c r="J245" s="18">
        <v>0</v>
      </c>
      <c r="K245" s="18">
        <v>0</v>
      </c>
      <c r="L245" s="18">
        <v>0</v>
      </c>
      <c r="M245" s="18">
        <v>0</v>
      </c>
      <c r="N245" s="18">
        <v>0</v>
      </c>
      <c r="O245" s="18">
        <v>0</v>
      </c>
      <c r="P245" s="18">
        <v>4.0597896290828563</v>
      </c>
      <c r="Q245" s="18">
        <v>84.240634803469277</v>
      </c>
      <c r="R245" s="18">
        <v>0</v>
      </c>
      <c r="S245" s="18">
        <v>11.164421479977856</v>
      </c>
      <c r="T245" s="18">
        <v>0</v>
      </c>
      <c r="U245" s="18">
        <v>0</v>
      </c>
      <c r="V245" s="18">
        <v>0</v>
      </c>
      <c r="W245" s="18">
        <v>0</v>
      </c>
      <c r="X245" s="18">
        <v>0</v>
      </c>
      <c r="Y245" s="18">
        <v>0</v>
      </c>
      <c r="Z245" s="18">
        <v>0</v>
      </c>
      <c r="AA245" s="18">
        <v>0</v>
      </c>
      <c r="AB245" s="18">
        <v>0</v>
      </c>
      <c r="AC245" s="18">
        <v>0.53515408747001281</v>
      </c>
      <c r="AD245" s="18">
        <v>0</v>
      </c>
      <c r="AE245" s="18">
        <v>0</v>
      </c>
      <c r="AF245" s="18">
        <v>0</v>
      </c>
      <c r="AG245" s="18">
        <v>0</v>
      </c>
      <c r="AH245" s="18">
        <v>0</v>
      </c>
      <c r="AI245" s="18">
        <v>0</v>
      </c>
      <c r="AJ245" s="18">
        <v>0</v>
      </c>
      <c r="AK245">
        <v>50.854988235836871</v>
      </c>
      <c r="AL245">
        <v>18.879403231428512</v>
      </c>
      <c r="AM245">
        <v>25.947770238900755</v>
      </c>
      <c r="AN245">
        <v>11.735741966098121</v>
      </c>
      <c r="AO245">
        <v>4.0926148735929138</v>
      </c>
      <c r="AP245">
        <v>1994.3852712639537</v>
      </c>
      <c r="AQ245">
        <v>42.634460630784368</v>
      </c>
      <c r="AR245">
        <v>35.61213371357379</v>
      </c>
      <c r="AS245">
        <v>21.753405655641831</v>
      </c>
      <c r="AT245">
        <v>4.0680713014744132</v>
      </c>
      <c r="AU245">
        <v>1.1344678751493746</v>
      </c>
      <c r="AV245">
        <v>1.8080316895441837</v>
      </c>
      <c r="AW245">
        <v>0.74320682938899596</v>
      </c>
    </row>
    <row r="246" spans="1:49" x14ac:dyDescent="0.3">
      <c r="A246" s="22">
        <v>243</v>
      </c>
      <c r="B246" s="19" t="s">
        <v>68</v>
      </c>
      <c r="C246" s="16" t="s">
        <v>59</v>
      </c>
      <c r="D246" s="16">
        <v>8</v>
      </c>
      <c r="E246" s="16" t="str">
        <f>IF(AND( OR(D246 &gt;= 4, D246="Adult"),D246&lt;&gt;"Subadult"),"Adult","Subadult")</f>
        <v>Adult</v>
      </c>
      <c r="F246" s="18" t="s">
        <v>66</v>
      </c>
      <c r="G246" s="16">
        <v>2015</v>
      </c>
      <c r="H246" s="20" t="s">
        <v>92</v>
      </c>
      <c r="I246" s="16" t="s">
        <v>55</v>
      </c>
      <c r="J246" s="18">
        <v>84.952120383036942</v>
      </c>
      <c r="K246" s="18">
        <v>0</v>
      </c>
      <c r="L246" s="18">
        <v>0</v>
      </c>
      <c r="M246" s="18">
        <v>0</v>
      </c>
      <c r="N246" s="18">
        <v>0</v>
      </c>
      <c r="O246" s="18">
        <v>0</v>
      </c>
      <c r="P246" s="18">
        <v>15.047879616963064</v>
      </c>
      <c r="Q246" s="18">
        <v>0</v>
      </c>
      <c r="R246" s="18">
        <v>0</v>
      </c>
      <c r="S246" s="18">
        <v>0</v>
      </c>
      <c r="T246" s="18">
        <v>0</v>
      </c>
      <c r="U246" s="18">
        <v>0</v>
      </c>
      <c r="V246" s="18">
        <v>0</v>
      </c>
      <c r="W246" s="18">
        <v>0</v>
      </c>
      <c r="X246" s="18">
        <v>0</v>
      </c>
      <c r="Y246" s="18">
        <v>0</v>
      </c>
      <c r="Z246" s="18">
        <v>0</v>
      </c>
      <c r="AA246" s="18">
        <v>0</v>
      </c>
      <c r="AB246" s="18">
        <v>0</v>
      </c>
      <c r="AC246" s="18">
        <v>0</v>
      </c>
      <c r="AD246" s="18">
        <v>0</v>
      </c>
      <c r="AE246" s="18">
        <v>0</v>
      </c>
      <c r="AF246" s="18">
        <v>0</v>
      </c>
      <c r="AG246" s="18">
        <v>0</v>
      </c>
      <c r="AH246" s="18">
        <v>0</v>
      </c>
      <c r="AI246" s="18">
        <v>0</v>
      </c>
      <c r="AJ246" s="18">
        <v>0</v>
      </c>
      <c r="AK246">
        <v>13.637625988846427</v>
      </c>
      <c r="AL246">
        <v>3.8199362096046867</v>
      </c>
      <c r="AM246">
        <v>60.717767201877585</v>
      </c>
      <c r="AN246">
        <v>22.327136900270219</v>
      </c>
      <c r="AO246">
        <v>2.1158647527526555</v>
      </c>
      <c r="AP246">
        <v>1386.9281743542335</v>
      </c>
      <c r="AQ246">
        <v>16.440729285759947</v>
      </c>
      <c r="AR246">
        <v>10.36145943694879</v>
      </c>
      <c r="AS246">
        <v>73.197811277291279</v>
      </c>
      <c r="AT246">
        <v>19.465087663968824</v>
      </c>
      <c r="AU246">
        <v>0.2113125393058235</v>
      </c>
      <c r="AV246">
        <v>8.6511500728750335</v>
      </c>
      <c r="AW246">
        <v>0.19675529890614682</v>
      </c>
    </row>
    <row r="247" spans="1:49" x14ac:dyDescent="0.3">
      <c r="A247" s="22">
        <v>244</v>
      </c>
      <c r="B247" s="19" t="s">
        <v>74</v>
      </c>
      <c r="C247" s="16" t="s">
        <v>59</v>
      </c>
      <c r="D247" s="16">
        <v>14</v>
      </c>
      <c r="E247" s="16" t="str">
        <f>IF(AND( OR(D247 &gt;= 4, D247="Adult"),D247&lt;&gt;"Subadult"),"Adult","Subadult")</f>
        <v>Adult</v>
      </c>
      <c r="F247" s="18" t="s">
        <v>66</v>
      </c>
      <c r="G247" s="16">
        <v>2015</v>
      </c>
      <c r="H247" s="20" t="s">
        <v>92</v>
      </c>
      <c r="I247" s="16" t="s">
        <v>49</v>
      </c>
      <c r="J247" s="18">
        <v>0</v>
      </c>
      <c r="K247" s="18">
        <v>0</v>
      </c>
      <c r="L247" s="18">
        <v>0</v>
      </c>
      <c r="M247" s="18">
        <v>0</v>
      </c>
      <c r="N247" s="18">
        <v>0</v>
      </c>
      <c r="O247" s="18">
        <v>0</v>
      </c>
      <c r="P247" s="18">
        <v>0</v>
      </c>
      <c r="Q247" s="18">
        <v>94.646271510516243</v>
      </c>
      <c r="R247" s="18">
        <v>0</v>
      </c>
      <c r="S247" s="18">
        <v>0</v>
      </c>
      <c r="T247" s="18">
        <v>0</v>
      </c>
      <c r="U247" s="18">
        <v>0</v>
      </c>
      <c r="V247" s="18">
        <v>0</v>
      </c>
      <c r="W247" s="18">
        <v>0</v>
      </c>
      <c r="X247" s="18">
        <v>0</v>
      </c>
      <c r="Y247" s="18">
        <v>0</v>
      </c>
      <c r="Z247" s="18">
        <v>0</v>
      </c>
      <c r="AA247" s="18">
        <v>0</v>
      </c>
      <c r="AB247" s="18">
        <v>5.353728489483748</v>
      </c>
      <c r="AC247" s="18">
        <v>0</v>
      </c>
      <c r="AD247" s="18">
        <v>0</v>
      </c>
      <c r="AE247" s="18">
        <v>0</v>
      </c>
      <c r="AF247" s="18">
        <v>0</v>
      </c>
      <c r="AG247" s="18">
        <v>0</v>
      </c>
      <c r="AH247" s="18">
        <v>0</v>
      </c>
      <c r="AI247" s="18">
        <v>0</v>
      </c>
      <c r="AJ247" s="18">
        <v>0</v>
      </c>
      <c r="AK247">
        <v>47.621070745697885</v>
      </c>
      <c r="AL247">
        <v>18.505927342256211</v>
      </c>
      <c r="AM247">
        <v>26.327941363926065</v>
      </c>
      <c r="AN247">
        <v>11.561950286806884</v>
      </c>
      <c r="AO247">
        <v>4.7852135117909498</v>
      </c>
      <c r="AP247">
        <v>1932.6204690885913</v>
      </c>
      <c r="AQ247">
        <v>41.199206755973236</v>
      </c>
      <c r="AR247">
        <v>36.023264668411478</v>
      </c>
      <c r="AS247">
        <v>22.777528575615271</v>
      </c>
      <c r="AT247">
        <v>3.9959636035514778</v>
      </c>
      <c r="AU247">
        <v>1.0621673328657288</v>
      </c>
      <c r="AV247">
        <v>1.7759838238006564</v>
      </c>
      <c r="AW247">
        <v>0.70065732931516933</v>
      </c>
    </row>
    <row r="248" spans="1:49" x14ac:dyDescent="0.3">
      <c r="A248" s="22">
        <v>245</v>
      </c>
      <c r="B248" s="19" t="s">
        <v>71</v>
      </c>
      <c r="C248" s="16" t="s">
        <v>59</v>
      </c>
      <c r="D248" s="16" t="s">
        <v>46</v>
      </c>
      <c r="E248" s="16" t="s">
        <v>46</v>
      </c>
      <c r="F248" s="18" t="s">
        <v>66</v>
      </c>
      <c r="G248" s="16">
        <v>2015</v>
      </c>
      <c r="H248" s="20" t="s">
        <v>92</v>
      </c>
      <c r="I248" s="16" t="s">
        <v>49</v>
      </c>
      <c r="J248" s="18">
        <v>0</v>
      </c>
      <c r="K248" s="18">
        <v>0</v>
      </c>
      <c r="L248" s="18">
        <v>0</v>
      </c>
      <c r="M248" s="18">
        <v>0</v>
      </c>
      <c r="N248" s="18">
        <v>0</v>
      </c>
      <c r="O248" s="18">
        <v>0</v>
      </c>
      <c r="P248" s="18">
        <v>3.0222547852367434</v>
      </c>
      <c r="Q248" s="18">
        <v>47.34865830204231</v>
      </c>
      <c r="R248" s="18">
        <v>0</v>
      </c>
      <c r="S248" s="18">
        <v>49.363494825533472</v>
      </c>
      <c r="T248" s="18">
        <v>0</v>
      </c>
      <c r="U248" s="18">
        <v>0</v>
      </c>
      <c r="V248" s="18">
        <v>0</v>
      </c>
      <c r="W248" s="18">
        <v>0</v>
      </c>
      <c r="X248" s="18">
        <v>0</v>
      </c>
      <c r="Y248" s="18">
        <v>0</v>
      </c>
      <c r="Z248" s="18">
        <v>0</v>
      </c>
      <c r="AA248" s="18">
        <v>0</v>
      </c>
      <c r="AB248" s="18">
        <v>0</v>
      </c>
      <c r="AC248" s="18">
        <v>0.26559208718747135</v>
      </c>
      <c r="AD248" s="18">
        <v>0</v>
      </c>
      <c r="AE248" s="18">
        <v>0</v>
      </c>
      <c r="AF248" s="18">
        <v>0</v>
      </c>
      <c r="AG248" s="18">
        <v>0</v>
      </c>
      <c r="AH248" s="18">
        <v>0</v>
      </c>
      <c r="AI248" s="18">
        <v>0</v>
      </c>
      <c r="AJ248" s="18">
        <v>0</v>
      </c>
      <c r="AK248">
        <v>55.057943149555811</v>
      </c>
      <c r="AL248">
        <v>18.62180475420012</v>
      </c>
      <c r="AM248">
        <v>22.152437670537889</v>
      </c>
      <c r="AN248">
        <v>18.171763505292219</v>
      </c>
      <c r="AO248">
        <v>4.0560380987269893</v>
      </c>
      <c r="AP248">
        <v>1991.5098621649749</v>
      </c>
      <c r="AQ248">
        <v>46.224667371710659</v>
      </c>
      <c r="AR248">
        <v>35.176943291229115</v>
      </c>
      <c r="AS248">
        <v>18.598389337060226</v>
      </c>
      <c r="AT248">
        <v>4.1462351173389367</v>
      </c>
      <c r="AU248">
        <v>1.3503118605129936</v>
      </c>
      <c r="AV248">
        <v>1.8427711632617496</v>
      </c>
      <c r="AW248">
        <v>0.85958868336954664</v>
      </c>
    </row>
    <row r="249" spans="1:49" x14ac:dyDescent="0.3">
      <c r="A249" s="22">
        <v>246</v>
      </c>
      <c r="B249" s="19" t="s">
        <v>70</v>
      </c>
      <c r="C249" s="16" t="s">
        <v>59</v>
      </c>
      <c r="D249" s="16">
        <v>23</v>
      </c>
      <c r="E249" s="16" t="str">
        <f>IF(AND( OR(D249 &gt;= 4, D249="Adult"),D249&lt;&gt;"Subadult"),"Adult","Subadult")</f>
        <v>Adult</v>
      </c>
      <c r="F249" s="18" t="s">
        <v>66</v>
      </c>
      <c r="G249" s="16">
        <v>2015</v>
      </c>
      <c r="H249" s="20" t="s">
        <v>92</v>
      </c>
      <c r="I249" s="16" t="s">
        <v>49</v>
      </c>
      <c r="J249" s="18">
        <v>0</v>
      </c>
      <c r="K249" s="18">
        <v>0</v>
      </c>
      <c r="L249" s="18">
        <v>0</v>
      </c>
      <c r="M249" s="18">
        <v>0</v>
      </c>
      <c r="N249" s="18">
        <v>0</v>
      </c>
      <c r="O249" s="18">
        <v>0</v>
      </c>
      <c r="P249" s="18">
        <v>0</v>
      </c>
      <c r="Q249" s="18">
        <v>60.270734851740436</v>
      </c>
      <c r="R249" s="18">
        <v>0</v>
      </c>
      <c r="S249" s="18">
        <v>36.63515255694027</v>
      </c>
      <c r="T249" s="18">
        <v>0</v>
      </c>
      <c r="U249" s="18">
        <v>0</v>
      </c>
      <c r="V249" s="18">
        <v>0</v>
      </c>
      <c r="W249" s="18">
        <v>0</v>
      </c>
      <c r="X249" s="18">
        <v>0</v>
      </c>
      <c r="Y249" s="18">
        <v>0</v>
      </c>
      <c r="Z249" s="18">
        <v>0</v>
      </c>
      <c r="AA249" s="18">
        <v>0</v>
      </c>
      <c r="AB249" s="18">
        <v>3.0941125913192953</v>
      </c>
      <c r="AC249" s="18">
        <v>0</v>
      </c>
      <c r="AD249" s="18">
        <v>0</v>
      </c>
      <c r="AE249" s="18">
        <v>0</v>
      </c>
      <c r="AF249" s="18">
        <v>0</v>
      </c>
      <c r="AG249" s="18">
        <v>0</v>
      </c>
      <c r="AH249" s="18">
        <v>0</v>
      </c>
      <c r="AI249" s="18">
        <v>0</v>
      </c>
      <c r="AJ249" s="18">
        <v>0</v>
      </c>
      <c r="AK249">
        <v>52.396188225182641</v>
      </c>
      <c r="AL249">
        <v>18.516931671680272</v>
      </c>
      <c r="AM249">
        <v>23.038061882251828</v>
      </c>
      <c r="AN249">
        <v>16.945143962183071</v>
      </c>
      <c r="AO249">
        <v>4.4538031800601638</v>
      </c>
      <c r="AP249">
        <v>1957.8676312849163</v>
      </c>
      <c r="AQ249">
        <v>44.745837416501296</v>
      </c>
      <c r="AR249">
        <v>35.579880802842631</v>
      </c>
      <c r="AS249">
        <v>19.674281780656052</v>
      </c>
      <c r="AT249">
        <v>4.0737985884995913</v>
      </c>
      <c r="AU249">
        <v>1.2608878920214561</v>
      </c>
      <c r="AV249">
        <v>1.8105771504442629</v>
      </c>
      <c r="AW249">
        <v>0.80981839782446297</v>
      </c>
    </row>
    <row r="250" spans="1:49" x14ac:dyDescent="0.3">
      <c r="A250" s="22">
        <v>247</v>
      </c>
      <c r="B250" s="19" t="s">
        <v>69</v>
      </c>
      <c r="C250" s="16" t="s">
        <v>59</v>
      </c>
      <c r="D250" s="16">
        <v>10</v>
      </c>
      <c r="E250" s="16" t="str">
        <f>IF(AND( OR(D250 &gt;= 4, D250="Adult"),D250&lt;&gt;"Subadult"),"Adult","Subadult")</f>
        <v>Adult</v>
      </c>
      <c r="F250" s="18" t="s">
        <v>66</v>
      </c>
      <c r="G250" s="16">
        <v>2015</v>
      </c>
      <c r="H250" s="20" t="s">
        <v>92</v>
      </c>
      <c r="I250" s="16" t="s">
        <v>55</v>
      </c>
      <c r="J250" s="18">
        <v>83.25</v>
      </c>
      <c r="K250" s="18">
        <v>2.2500000000000004</v>
      </c>
      <c r="L250" s="18">
        <v>0</v>
      </c>
      <c r="M250" s="18">
        <v>0</v>
      </c>
      <c r="N250" s="18">
        <v>0</v>
      </c>
      <c r="O250" s="18">
        <v>0</v>
      </c>
      <c r="P250" s="18">
        <v>0</v>
      </c>
      <c r="Q250" s="18">
        <v>0</v>
      </c>
      <c r="R250" s="18">
        <v>0</v>
      </c>
      <c r="S250" s="18">
        <v>0</v>
      </c>
      <c r="T250" s="18">
        <v>0</v>
      </c>
      <c r="U250" s="18">
        <v>0</v>
      </c>
      <c r="V250" s="18">
        <v>0</v>
      </c>
      <c r="W250" s="18">
        <v>0</v>
      </c>
      <c r="X250" s="18">
        <v>0</v>
      </c>
      <c r="Y250" s="18">
        <v>0</v>
      </c>
      <c r="Z250" s="18">
        <v>0</v>
      </c>
      <c r="AA250" s="18">
        <v>0</v>
      </c>
      <c r="AB250" s="18">
        <v>0</v>
      </c>
      <c r="AC250" s="18">
        <v>14.499999999999998</v>
      </c>
      <c r="AD250" s="18">
        <v>0</v>
      </c>
      <c r="AE250" s="18">
        <v>0</v>
      </c>
      <c r="AF250" s="18">
        <v>0</v>
      </c>
      <c r="AG250" s="18">
        <v>0</v>
      </c>
      <c r="AH250" s="18">
        <v>0</v>
      </c>
      <c r="AI250" s="18">
        <v>0</v>
      </c>
      <c r="AJ250" s="18">
        <v>0</v>
      </c>
      <c r="AK250">
        <v>6.7860852398670026</v>
      </c>
      <c r="AL250">
        <v>2.7989140577721483</v>
      </c>
      <c r="AM250">
        <v>61.113979532768873</v>
      </c>
      <c r="AN250">
        <v>25.938344214240477</v>
      </c>
      <c r="AO250">
        <v>3.3626769553514881</v>
      </c>
      <c r="AP250">
        <v>1240.5842298518601</v>
      </c>
      <c r="AQ250">
        <v>9.1459606272864757</v>
      </c>
      <c r="AR250">
        <v>8.4875451678086904</v>
      </c>
      <c r="AS250">
        <v>82.366494204904825</v>
      </c>
      <c r="AT250">
        <v>24.25943182645711</v>
      </c>
      <c r="AU250">
        <v>0.10617709289368381</v>
      </c>
      <c r="AV250">
        <v>10.781969700647606</v>
      </c>
      <c r="AW250">
        <v>0.10066652721698702</v>
      </c>
    </row>
    <row r="251" spans="1:49" x14ac:dyDescent="0.3">
      <c r="A251" s="22">
        <v>248</v>
      </c>
      <c r="B251" s="19" t="s">
        <v>65</v>
      </c>
      <c r="C251" s="16" t="s">
        <v>59</v>
      </c>
      <c r="D251" s="16" t="s">
        <v>46</v>
      </c>
      <c r="E251" s="16" t="s">
        <v>46</v>
      </c>
      <c r="F251" s="18" t="s">
        <v>66</v>
      </c>
      <c r="G251" s="16">
        <v>2015</v>
      </c>
      <c r="H251" s="20" t="s">
        <v>92</v>
      </c>
      <c r="I251" s="16" t="s">
        <v>67</v>
      </c>
      <c r="J251" s="18">
        <v>18.360886387618709</v>
      </c>
      <c r="K251" s="18">
        <v>5.065072106929299</v>
      </c>
      <c r="L251" s="18">
        <v>0</v>
      </c>
      <c r="M251" s="18">
        <v>0</v>
      </c>
      <c r="N251" s="18">
        <v>0</v>
      </c>
      <c r="O251" s="18">
        <v>0</v>
      </c>
      <c r="P251" s="18">
        <v>66.549419627154407</v>
      </c>
      <c r="Q251" s="18">
        <v>0</v>
      </c>
      <c r="R251" s="18">
        <v>0</v>
      </c>
      <c r="S251" s="18">
        <v>8.5121350685895152</v>
      </c>
      <c r="T251" s="18">
        <v>0</v>
      </c>
      <c r="U251" s="18">
        <v>0</v>
      </c>
      <c r="V251" s="18">
        <v>0</v>
      </c>
      <c r="W251" s="18">
        <v>0</v>
      </c>
      <c r="X251" s="18">
        <v>0</v>
      </c>
      <c r="Y251" s="18">
        <v>0</v>
      </c>
      <c r="Z251" s="18">
        <v>1.0364638292883102</v>
      </c>
      <c r="AA251" s="18">
        <v>0</v>
      </c>
      <c r="AB251" s="18">
        <v>0</v>
      </c>
      <c r="AC251" s="18">
        <v>0.47602298041974422</v>
      </c>
      <c r="AD251" s="18">
        <v>0</v>
      </c>
      <c r="AE251" s="18">
        <v>0</v>
      </c>
      <c r="AF251" s="18">
        <v>0</v>
      </c>
      <c r="AG251" s="18">
        <v>0</v>
      </c>
      <c r="AH251" s="18">
        <v>0</v>
      </c>
      <c r="AI251" s="18">
        <v>0</v>
      </c>
      <c r="AJ251" s="18">
        <v>0</v>
      </c>
      <c r="AK251">
        <v>47.38918920025155</v>
      </c>
      <c r="AL251">
        <v>9.7764328770516808</v>
      </c>
      <c r="AM251">
        <v>32.375396391221727</v>
      </c>
      <c r="AN251">
        <v>20.094109663183186</v>
      </c>
      <c r="AO251">
        <v>4.2086988116615283</v>
      </c>
      <c r="AP251">
        <v>1701.453275924117</v>
      </c>
      <c r="AQ251">
        <v>46.568851148607372</v>
      </c>
      <c r="AR251">
        <v>21.616191877789024</v>
      </c>
      <c r="AS251">
        <v>31.814956973603632</v>
      </c>
      <c r="AT251">
        <v>8.1588639327443744</v>
      </c>
      <c r="AU251">
        <v>1.1242498848305065</v>
      </c>
      <c r="AV251">
        <v>3.6261617478863886</v>
      </c>
      <c r="AW251">
        <v>0.87156746859643053</v>
      </c>
    </row>
    <row r="252" spans="1:49" x14ac:dyDescent="0.3">
      <c r="A252" s="22">
        <v>249</v>
      </c>
      <c r="B252" s="19" t="s">
        <v>65</v>
      </c>
      <c r="C252" s="16" t="s">
        <v>59</v>
      </c>
      <c r="D252" s="16" t="s">
        <v>46</v>
      </c>
      <c r="E252" s="16" t="s">
        <v>46</v>
      </c>
      <c r="F252" s="18" t="s">
        <v>66</v>
      </c>
      <c r="G252" s="16">
        <v>2015</v>
      </c>
      <c r="H252" s="20" t="s">
        <v>92</v>
      </c>
      <c r="I252" s="16" t="s">
        <v>67</v>
      </c>
      <c r="J252" s="18">
        <v>73.814229249011859</v>
      </c>
      <c r="K252" s="18">
        <v>4.4466403162055341</v>
      </c>
      <c r="L252" s="18">
        <v>0</v>
      </c>
      <c r="M252" s="18">
        <v>0</v>
      </c>
      <c r="N252" s="18">
        <v>0</v>
      </c>
      <c r="O252" s="18">
        <v>0</v>
      </c>
      <c r="P252" s="18">
        <v>16.304347826086957</v>
      </c>
      <c r="Q252" s="18">
        <v>0</v>
      </c>
      <c r="R252" s="18">
        <v>0</v>
      </c>
      <c r="S252" s="18">
        <v>5.4347826086956523</v>
      </c>
      <c r="T252" s="18">
        <v>0</v>
      </c>
      <c r="U252" s="18">
        <v>0</v>
      </c>
      <c r="V252" s="18">
        <v>0</v>
      </c>
      <c r="W252" s="18">
        <v>0</v>
      </c>
      <c r="X252" s="18">
        <v>0</v>
      </c>
      <c r="Y252" s="18">
        <v>0</v>
      </c>
      <c r="Z252" s="18">
        <v>0</v>
      </c>
      <c r="AA252" s="18">
        <v>0</v>
      </c>
      <c r="AB252" s="18">
        <v>0</v>
      </c>
      <c r="AC252" s="18">
        <v>0</v>
      </c>
      <c r="AD252" s="18">
        <v>0</v>
      </c>
      <c r="AE252" s="18">
        <v>0</v>
      </c>
      <c r="AF252" s="18">
        <v>0</v>
      </c>
      <c r="AG252" s="18">
        <v>0</v>
      </c>
      <c r="AH252" s="18">
        <v>0</v>
      </c>
      <c r="AI252" s="18">
        <v>0</v>
      </c>
      <c r="AJ252" s="18">
        <v>0</v>
      </c>
      <c r="AK252">
        <v>17.278255594049369</v>
      </c>
      <c r="AL252">
        <v>4.8409970161732421</v>
      </c>
      <c r="AM252">
        <v>57.433613155747238</v>
      </c>
      <c r="AN252">
        <v>22.439055638856832</v>
      </c>
      <c r="AO252">
        <v>2.2906872908254838</v>
      </c>
      <c r="AP252">
        <v>1431.3007532450367</v>
      </c>
      <c r="AQ252">
        <v>20.18390843975525</v>
      </c>
      <c r="AR252">
        <v>12.723972046793087</v>
      </c>
      <c r="AS252">
        <v>67.092119513451649</v>
      </c>
      <c r="AT252">
        <v>15.433157364111652</v>
      </c>
      <c r="AU252">
        <v>0.27745264958463134</v>
      </c>
      <c r="AV252">
        <v>6.8591810507162885</v>
      </c>
      <c r="AW252">
        <v>0.25288019051296884</v>
      </c>
    </row>
    <row r="253" spans="1:49" x14ac:dyDescent="0.3">
      <c r="A253" s="22">
        <v>250</v>
      </c>
      <c r="B253" s="19" t="s">
        <v>74</v>
      </c>
      <c r="C253" s="16" t="s">
        <v>59</v>
      </c>
      <c r="D253" s="16">
        <v>14</v>
      </c>
      <c r="E253" s="16" t="str">
        <f>IF(AND( OR(D253 &gt;= 4, D253="Adult"),D253&lt;&gt;"Subadult"),"Adult","Subadult")</f>
        <v>Adult</v>
      </c>
      <c r="F253" s="18" t="s">
        <v>66</v>
      </c>
      <c r="G253" s="16">
        <v>2015</v>
      </c>
      <c r="H253" s="20" t="s">
        <v>92</v>
      </c>
      <c r="I253" s="16" t="s">
        <v>49</v>
      </c>
      <c r="J253" s="18">
        <v>68.258426966292134</v>
      </c>
      <c r="K253" s="18">
        <v>0.84269662921348332</v>
      </c>
      <c r="L253" s="18">
        <v>0</v>
      </c>
      <c r="M253" s="18">
        <v>0</v>
      </c>
      <c r="N253" s="18">
        <v>0</v>
      </c>
      <c r="O253" s="18">
        <v>0</v>
      </c>
      <c r="P253" s="18">
        <v>29.182272159800256</v>
      </c>
      <c r="Q253" s="18">
        <v>0</v>
      </c>
      <c r="R253" s="18">
        <v>0</v>
      </c>
      <c r="S253" s="18">
        <v>0</v>
      </c>
      <c r="T253" s="18">
        <v>1.7166042446941323</v>
      </c>
      <c r="U253" s="18">
        <v>0</v>
      </c>
      <c r="V253" s="18">
        <v>0</v>
      </c>
      <c r="W253" s="18">
        <v>0</v>
      </c>
      <c r="X253" s="18">
        <v>0</v>
      </c>
      <c r="Y253" s="18">
        <v>0</v>
      </c>
      <c r="Z253" s="18">
        <v>0</v>
      </c>
      <c r="AA253" s="18">
        <v>0</v>
      </c>
      <c r="AB253" s="18">
        <v>0</v>
      </c>
      <c r="AC253" s="18">
        <v>0</v>
      </c>
      <c r="AD253" s="18">
        <v>0</v>
      </c>
      <c r="AE253" s="18">
        <v>0</v>
      </c>
      <c r="AF253" s="18">
        <v>0</v>
      </c>
      <c r="AG253" s="18">
        <v>0</v>
      </c>
      <c r="AH253" s="18">
        <v>0</v>
      </c>
      <c r="AI253" s="18">
        <v>0</v>
      </c>
      <c r="AJ253" s="18">
        <v>0</v>
      </c>
      <c r="AK253">
        <v>22.601369279237719</v>
      </c>
      <c r="AL253">
        <v>5.3560935774155016</v>
      </c>
      <c r="AM253">
        <v>53.371821416033946</v>
      </c>
      <c r="AN253">
        <v>21.155741279042953</v>
      </c>
      <c r="AO253">
        <v>2.6393242193893167</v>
      </c>
      <c r="AP253">
        <v>1471.7679888073133</v>
      </c>
      <c r="AQ253">
        <v>25.676254492740526</v>
      </c>
      <c r="AR253">
        <v>13.690761173957796</v>
      </c>
      <c r="AS253">
        <v>60.632984333301685</v>
      </c>
      <c r="AT253">
        <v>14.18444050634592</v>
      </c>
      <c r="AU253">
        <v>0.38484882839376627</v>
      </c>
      <c r="AV253">
        <v>6.304195780598187</v>
      </c>
      <c r="AW253">
        <v>0.34546502356010345</v>
      </c>
    </row>
    <row r="254" spans="1:49" x14ac:dyDescent="0.3">
      <c r="A254" s="22">
        <v>251</v>
      </c>
      <c r="B254" s="19" t="s">
        <v>72</v>
      </c>
      <c r="C254" s="16" t="s">
        <v>59</v>
      </c>
      <c r="D254" s="16">
        <v>4</v>
      </c>
      <c r="E254" s="16" t="str">
        <f>IF(AND( OR(D254 &gt;= 4, D254="Adult"),D254&lt;&gt;"Subadult"),"Adult","Subadult")</f>
        <v>Adult</v>
      </c>
      <c r="F254" s="18" t="s">
        <v>66</v>
      </c>
      <c r="G254" s="16">
        <v>2015</v>
      </c>
      <c r="H254" s="20" t="s">
        <v>92</v>
      </c>
      <c r="I254" s="16" t="s">
        <v>73</v>
      </c>
      <c r="J254" s="18">
        <v>62.171052631578952</v>
      </c>
      <c r="K254" s="18">
        <v>0</v>
      </c>
      <c r="L254" s="18">
        <v>0</v>
      </c>
      <c r="M254" s="18">
        <v>0</v>
      </c>
      <c r="N254" s="18">
        <v>0</v>
      </c>
      <c r="O254" s="18">
        <v>0</v>
      </c>
      <c r="P254" s="18">
        <v>35.526315789473692</v>
      </c>
      <c r="Q254" s="18">
        <v>0</v>
      </c>
      <c r="R254" s="18">
        <v>0</v>
      </c>
      <c r="S254" s="18">
        <v>2.3026315789473681</v>
      </c>
      <c r="T254" s="18">
        <v>0</v>
      </c>
      <c r="U254" s="18">
        <v>0</v>
      </c>
      <c r="V254" s="18">
        <v>0</v>
      </c>
      <c r="W254" s="18">
        <v>0</v>
      </c>
      <c r="X254" s="18">
        <v>0</v>
      </c>
      <c r="Y254" s="18">
        <v>0</v>
      </c>
      <c r="Z254" s="18">
        <v>0</v>
      </c>
      <c r="AA254" s="18">
        <v>0</v>
      </c>
      <c r="AB254" s="18">
        <v>0</v>
      </c>
      <c r="AC254" s="18">
        <v>0</v>
      </c>
      <c r="AD254" s="18">
        <v>0</v>
      </c>
      <c r="AE254" s="18">
        <v>0</v>
      </c>
      <c r="AF254" s="18">
        <v>0</v>
      </c>
      <c r="AG254" s="18">
        <v>0</v>
      </c>
      <c r="AH254" s="18">
        <v>0</v>
      </c>
      <c r="AI254" s="18">
        <v>0</v>
      </c>
      <c r="AJ254" s="18">
        <v>0</v>
      </c>
      <c r="AK254">
        <v>26.422730575647485</v>
      </c>
      <c r="AL254">
        <v>5.9893040023665893</v>
      </c>
      <c r="AM254">
        <v>50.298085636728771</v>
      </c>
      <c r="AN254">
        <v>21.217700159994667</v>
      </c>
      <c r="AO254">
        <v>2.8662585726309127</v>
      </c>
      <c r="AP254">
        <v>1508.0896636399621</v>
      </c>
      <c r="AQ254">
        <v>29.294548320059132</v>
      </c>
      <c r="AR254">
        <v>14.940598162127774</v>
      </c>
      <c r="AS254">
        <v>55.764853517813094</v>
      </c>
      <c r="AT254">
        <v>12.809638011705719</v>
      </c>
      <c r="AU254">
        <v>0.46942540318649151</v>
      </c>
      <c r="AV254">
        <v>5.693172449646986</v>
      </c>
      <c r="AW254">
        <v>0.41431809887397969</v>
      </c>
    </row>
    <row r="255" spans="1:49" x14ac:dyDescent="0.3">
      <c r="A255" s="22">
        <v>252</v>
      </c>
      <c r="B255" s="19" t="s">
        <v>72</v>
      </c>
      <c r="C255" s="16" t="s">
        <v>59</v>
      </c>
      <c r="D255" s="16">
        <v>4</v>
      </c>
      <c r="E255" s="16" t="str">
        <f>IF(AND( OR(D255 &gt;= 4, D255="Adult"),D255&lt;&gt;"Subadult"),"Adult","Subadult")</f>
        <v>Adult</v>
      </c>
      <c r="F255" s="18" t="s">
        <v>66</v>
      </c>
      <c r="G255" s="16">
        <v>2015</v>
      </c>
      <c r="H255" s="20" t="s">
        <v>92</v>
      </c>
      <c r="I255" s="16" t="s">
        <v>73</v>
      </c>
      <c r="J255" s="18">
        <v>100</v>
      </c>
      <c r="K255" s="18">
        <v>0</v>
      </c>
      <c r="L255" s="18">
        <v>0</v>
      </c>
      <c r="M255" s="18">
        <v>0</v>
      </c>
      <c r="N255" s="18">
        <v>0</v>
      </c>
      <c r="O255" s="18">
        <v>0</v>
      </c>
      <c r="P255" s="18">
        <v>0</v>
      </c>
      <c r="Q255" s="18">
        <v>0</v>
      </c>
      <c r="R255" s="18">
        <v>0</v>
      </c>
      <c r="S255" s="18">
        <v>0</v>
      </c>
      <c r="T255" s="18">
        <v>0</v>
      </c>
      <c r="U255" s="18">
        <v>0</v>
      </c>
      <c r="V255" s="18">
        <v>0</v>
      </c>
      <c r="W255" s="18">
        <v>0</v>
      </c>
      <c r="X255" s="18">
        <v>0</v>
      </c>
      <c r="Y255" s="18">
        <v>0</v>
      </c>
      <c r="Z255" s="18">
        <v>0</v>
      </c>
      <c r="AA255" s="18">
        <v>0</v>
      </c>
      <c r="AB255" s="18">
        <v>0</v>
      </c>
      <c r="AC255" s="18">
        <v>0</v>
      </c>
      <c r="AD255" s="18">
        <v>0</v>
      </c>
      <c r="AE255" s="18">
        <v>0</v>
      </c>
      <c r="AF255" s="18">
        <v>0</v>
      </c>
      <c r="AG255" s="18">
        <v>0</v>
      </c>
      <c r="AH255" s="18">
        <v>0</v>
      </c>
      <c r="AI255" s="18">
        <v>0</v>
      </c>
      <c r="AJ255" s="18">
        <v>0</v>
      </c>
      <c r="AK255">
        <v>5.1773020899303344</v>
      </c>
      <c r="AL255">
        <v>2.4949651678277389</v>
      </c>
      <c r="AM255">
        <v>67.522846738442041</v>
      </c>
      <c r="AN255">
        <v>23.19989867004433</v>
      </c>
      <c r="AO255">
        <v>1.6049873337555414</v>
      </c>
      <c r="AP255">
        <v>1309.4070780240656</v>
      </c>
      <c r="AQ255">
        <v>6.6109686129284997</v>
      </c>
      <c r="AR255">
        <v>7.1681749082430466</v>
      </c>
      <c r="AS255">
        <v>86.220856478828452</v>
      </c>
      <c r="AT255">
        <v>29.138743003642546</v>
      </c>
      <c r="AU255">
        <v>7.3942643292838034E-2</v>
      </c>
      <c r="AV255">
        <v>12.950552446063355</v>
      </c>
      <c r="AW255">
        <v>7.0789561844022963E-2</v>
      </c>
    </row>
    <row r="256" spans="1:49" x14ac:dyDescent="0.3">
      <c r="A256" s="22">
        <v>253</v>
      </c>
      <c r="B256" s="19" t="s">
        <v>69</v>
      </c>
      <c r="C256" s="16" t="s">
        <v>59</v>
      </c>
      <c r="D256" s="16">
        <v>10</v>
      </c>
      <c r="E256" s="16" t="str">
        <f>IF(AND( OR(D256 &gt;= 4, D256="Adult"),D256&lt;&gt;"Subadult"),"Adult","Subadult")</f>
        <v>Adult</v>
      </c>
      <c r="F256" s="18" t="s">
        <v>66</v>
      </c>
      <c r="G256" s="16">
        <v>2015</v>
      </c>
      <c r="H256" s="20" t="s">
        <v>92</v>
      </c>
      <c r="I256" s="16" t="s">
        <v>55</v>
      </c>
      <c r="J256" s="18">
        <v>1.3106796116504855</v>
      </c>
      <c r="K256" s="18">
        <v>0.65533980582524276</v>
      </c>
      <c r="L256" s="18">
        <v>0</v>
      </c>
      <c r="M256" s="18">
        <v>0</v>
      </c>
      <c r="N256" s="18">
        <v>0</v>
      </c>
      <c r="O256" s="18">
        <v>0</v>
      </c>
      <c r="P256" s="18">
        <v>33.373786407766993</v>
      </c>
      <c r="Q256" s="18">
        <v>14.684466019417478</v>
      </c>
      <c r="R256" s="18">
        <v>0</v>
      </c>
      <c r="S256" s="18">
        <v>38.713592233009706</v>
      </c>
      <c r="T256" s="18">
        <v>0</v>
      </c>
      <c r="U256" s="18">
        <v>0</v>
      </c>
      <c r="V256" s="18">
        <v>0</v>
      </c>
      <c r="W256" s="18">
        <v>0</v>
      </c>
      <c r="X256" s="18">
        <v>0</v>
      </c>
      <c r="Y256" s="18">
        <v>0</v>
      </c>
      <c r="Z256" s="18">
        <v>0</v>
      </c>
      <c r="AA256" s="18">
        <v>0</v>
      </c>
      <c r="AB256" s="18">
        <v>0</v>
      </c>
      <c r="AC256" s="18">
        <v>11.262135922330096</v>
      </c>
      <c r="AD256" s="18">
        <v>0</v>
      </c>
      <c r="AE256" s="18">
        <v>0</v>
      </c>
      <c r="AF256" s="18">
        <v>0</v>
      </c>
      <c r="AG256" s="18">
        <v>0</v>
      </c>
      <c r="AH256" s="18">
        <v>0</v>
      </c>
      <c r="AI256" s="18">
        <v>0</v>
      </c>
      <c r="AJ256" s="18">
        <v>0</v>
      </c>
      <c r="AK256">
        <v>53.064821435159281</v>
      </c>
      <c r="AL256">
        <v>14.298134926417593</v>
      </c>
      <c r="AM256">
        <v>22.059552067360844</v>
      </c>
      <c r="AN256">
        <v>22.666375232221803</v>
      </c>
      <c r="AO256">
        <v>5.3816260475783491</v>
      </c>
      <c r="AP256">
        <v>1793.9753608939664</v>
      </c>
      <c r="AQ256">
        <v>49.456856194152827</v>
      </c>
      <c r="AR256">
        <v>29.983457279133852</v>
      </c>
      <c r="AS256">
        <v>20.55968652671331</v>
      </c>
      <c r="AT256">
        <v>5.2541379619882065</v>
      </c>
      <c r="AU256">
        <v>1.4595213783605043</v>
      </c>
      <c r="AV256">
        <v>2.3351724275503143</v>
      </c>
      <c r="AW256">
        <v>0.97850771578698925</v>
      </c>
    </row>
    <row r="257" spans="1:49" x14ac:dyDescent="0.3">
      <c r="A257" s="22">
        <v>254</v>
      </c>
      <c r="B257" s="19" t="s">
        <v>78</v>
      </c>
      <c r="C257" s="16" t="s">
        <v>59</v>
      </c>
      <c r="D257" s="16" t="s">
        <v>46</v>
      </c>
      <c r="E257" s="16" t="s">
        <v>46</v>
      </c>
      <c r="F257" s="18" t="s">
        <v>66</v>
      </c>
      <c r="G257" s="16">
        <v>2015</v>
      </c>
      <c r="H257" s="20" t="s">
        <v>92</v>
      </c>
      <c r="I257" s="16" t="s">
        <v>49</v>
      </c>
      <c r="J257" s="18">
        <v>79.492385786802018</v>
      </c>
      <c r="K257" s="18">
        <v>0.91370558375634503</v>
      </c>
      <c r="L257" s="18">
        <v>0</v>
      </c>
      <c r="M257" s="18">
        <v>0</v>
      </c>
      <c r="N257" s="18">
        <v>0</v>
      </c>
      <c r="O257" s="18">
        <v>0</v>
      </c>
      <c r="P257" s="18">
        <v>15.262267343485615</v>
      </c>
      <c r="Q257" s="18">
        <v>1.4890016920473772</v>
      </c>
      <c r="R257" s="18">
        <v>0</v>
      </c>
      <c r="S257" s="18">
        <v>1.8612521150592216</v>
      </c>
      <c r="T257" s="18">
        <v>0</v>
      </c>
      <c r="U257" s="18">
        <v>0</v>
      </c>
      <c r="V257" s="18">
        <v>0</v>
      </c>
      <c r="W257" s="18">
        <v>0</v>
      </c>
      <c r="X257" s="18">
        <v>0</v>
      </c>
      <c r="Y257" s="18">
        <v>0</v>
      </c>
      <c r="Z257" s="18">
        <v>0</v>
      </c>
      <c r="AA257" s="18">
        <v>0</v>
      </c>
      <c r="AB257" s="18">
        <v>0</v>
      </c>
      <c r="AC257" s="18">
        <v>0.98138747884940758</v>
      </c>
      <c r="AD257" s="18">
        <v>0</v>
      </c>
      <c r="AE257" s="18">
        <v>0</v>
      </c>
      <c r="AF257" s="18">
        <v>0</v>
      </c>
      <c r="AG257" s="18">
        <v>0</v>
      </c>
      <c r="AH257" s="18">
        <v>0</v>
      </c>
      <c r="AI257" s="18">
        <v>0</v>
      </c>
      <c r="AJ257" s="18">
        <v>0</v>
      </c>
      <c r="AK257">
        <v>15.540390476902317</v>
      </c>
      <c r="AL257">
        <v>4.415014988270209</v>
      </c>
      <c r="AM257">
        <v>58.654749209205924</v>
      </c>
      <c r="AN257">
        <v>22.356361316487259</v>
      </c>
      <c r="AO257">
        <v>2.3226887468669255</v>
      </c>
      <c r="AP257">
        <v>1406.6355994104551</v>
      </c>
      <c r="AQ257">
        <v>18.472113807066176</v>
      </c>
      <c r="AR257">
        <v>11.807810347494232</v>
      </c>
      <c r="AS257">
        <v>69.720075845439581</v>
      </c>
      <c r="AT257">
        <v>16.80518410089876</v>
      </c>
      <c r="AU257">
        <v>0.24640000917466881</v>
      </c>
      <c r="AV257">
        <v>7.4689707115105612</v>
      </c>
      <c r="AW257">
        <v>0.22657417810824088</v>
      </c>
    </row>
    <row r="258" spans="1:49" x14ac:dyDescent="0.3">
      <c r="A258" s="22">
        <v>255</v>
      </c>
      <c r="B258" s="19" t="s">
        <v>79</v>
      </c>
      <c r="C258" s="16" t="s">
        <v>59</v>
      </c>
      <c r="D258" s="16">
        <v>6</v>
      </c>
      <c r="E258" s="16" t="str">
        <f>IF(AND( OR(D258 &gt;= 4, D258="Adult"),D258&lt;&gt;"Subadult"),"Adult","Subadult")</f>
        <v>Adult</v>
      </c>
      <c r="F258" s="18" t="s">
        <v>66</v>
      </c>
      <c r="G258" s="16">
        <v>2015</v>
      </c>
      <c r="H258" s="20" t="s">
        <v>92</v>
      </c>
      <c r="I258" s="16" t="s">
        <v>49</v>
      </c>
      <c r="J258" s="18">
        <v>0</v>
      </c>
      <c r="K258" s="18">
        <v>0</v>
      </c>
      <c r="L258" s="18">
        <v>0</v>
      </c>
      <c r="M258" s="18">
        <v>0</v>
      </c>
      <c r="N258" s="18">
        <v>0</v>
      </c>
      <c r="O258" s="18">
        <v>0</v>
      </c>
      <c r="P258" s="18">
        <v>18.227009113504558</v>
      </c>
      <c r="Q258" s="18">
        <v>22.783761391880695</v>
      </c>
      <c r="R258" s="18">
        <v>0</v>
      </c>
      <c r="S258" s="18">
        <v>54.68102734051368</v>
      </c>
      <c r="T258" s="18">
        <v>0</v>
      </c>
      <c r="U258" s="18">
        <v>0</v>
      </c>
      <c r="V258" s="18">
        <v>0</v>
      </c>
      <c r="W258" s="18">
        <v>0</v>
      </c>
      <c r="X258" s="18">
        <v>0</v>
      </c>
      <c r="Y258" s="18">
        <v>0</v>
      </c>
      <c r="Z258" s="18">
        <v>4.3082021541010773</v>
      </c>
      <c r="AA258" s="18">
        <v>0</v>
      </c>
      <c r="AB258" s="18">
        <v>0</v>
      </c>
      <c r="AC258" s="18">
        <v>0</v>
      </c>
      <c r="AD258" s="18">
        <v>0</v>
      </c>
      <c r="AE258" s="18">
        <v>0</v>
      </c>
      <c r="AF258" s="18">
        <v>0</v>
      </c>
      <c r="AG258" s="18">
        <v>0</v>
      </c>
      <c r="AH258" s="18">
        <v>0</v>
      </c>
      <c r="AI258" s="18">
        <v>0</v>
      </c>
      <c r="AJ258" s="18">
        <v>0</v>
      </c>
      <c r="AK258">
        <v>56.163797390766881</v>
      </c>
      <c r="AL258">
        <v>16.67456503728252</v>
      </c>
      <c r="AM258">
        <v>20.190883636573638</v>
      </c>
      <c r="AN258">
        <v>22.392460646230326</v>
      </c>
      <c r="AO258">
        <v>4.4138359569179784</v>
      </c>
      <c r="AP258">
        <v>1903.9474034797017</v>
      </c>
      <c r="AQ258">
        <v>49.321671946261489</v>
      </c>
      <c r="AR258">
        <v>32.947188328632635</v>
      </c>
      <c r="AS258">
        <v>17.731139725105869</v>
      </c>
      <c r="AT258">
        <v>4.5791108107839529</v>
      </c>
      <c r="AU258">
        <v>1.523480641389739</v>
      </c>
      <c r="AV258">
        <v>2.035160360348423</v>
      </c>
      <c r="AW258">
        <v>0.97323005395840134</v>
      </c>
    </row>
    <row r="259" spans="1:49" x14ac:dyDescent="0.3">
      <c r="A259" s="22">
        <v>256</v>
      </c>
      <c r="B259" s="19" t="s">
        <v>75</v>
      </c>
      <c r="C259" s="16" t="s">
        <v>59</v>
      </c>
      <c r="D259" s="16">
        <v>10</v>
      </c>
      <c r="E259" s="16" t="str">
        <f>IF(AND( OR(D259 &gt;= 4, D259="Adult"),D259&lt;&gt;"Subadult"),"Adult","Subadult")</f>
        <v>Adult</v>
      </c>
      <c r="F259" s="18" t="s">
        <v>66</v>
      </c>
      <c r="G259" s="16">
        <v>2015</v>
      </c>
      <c r="H259" s="20" t="s">
        <v>92</v>
      </c>
      <c r="I259" s="16" t="s">
        <v>55</v>
      </c>
      <c r="J259" s="18">
        <v>1.7271709579401888</v>
      </c>
      <c r="K259" s="18">
        <v>0</v>
      </c>
      <c r="L259" s="18">
        <v>0</v>
      </c>
      <c r="M259" s="18">
        <v>0</v>
      </c>
      <c r="N259" s="18">
        <v>0</v>
      </c>
      <c r="O259" s="18">
        <v>0</v>
      </c>
      <c r="P259" s="18">
        <v>0</v>
      </c>
      <c r="Q259" s="18">
        <v>8.7957780265472572</v>
      </c>
      <c r="R259" s="18">
        <v>0</v>
      </c>
      <c r="S259" s="18">
        <v>3.5183112106189034</v>
      </c>
      <c r="T259" s="18">
        <v>0</v>
      </c>
      <c r="U259" s="18">
        <v>0</v>
      </c>
      <c r="V259" s="18">
        <v>0</v>
      </c>
      <c r="W259" s="18">
        <v>12.7938589477051</v>
      </c>
      <c r="X259" s="18">
        <v>38.381576843115305</v>
      </c>
      <c r="Y259" s="18">
        <v>0</v>
      </c>
      <c r="Z259" s="18">
        <v>0</v>
      </c>
      <c r="AA259" s="18">
        <v>0</v>
      </c>
      <c r="AB259" s="18">
        <v>0</v>
      </c>
      <c r="AC259" s="18">
        <v>34.783304014073245</v>
      </c>
      <c r="AD259" s="18">
        <v>0</v>
      </c>
      <c r="AE259" s="18">
        <v>0</v>
      </c>
      <c r="AF259" s="18">
        <v>0</v>
      </c>
      <c r="AG259" s="18">
        <v>0</v>
      </c>
      <c r="AH259" s="18">
        <v>0</v>
      </c>
      <c r="AI259" s="18">
        <v>0</v>
      </c>
      <c r="AJ259" s="18">
        <v>0</v>
      </c>
      <c r="AK259">
        <v>46.515791200337837</v>
      </c>
      <c r="AL259">
        <v>15.944972744516029</v>
      </c>
      <c r="AM259">
        <v>12.844472540059149</v>
      </c>
      <c r="AN259">
        <v>22.832083420405144</v>
      </c>
      <c r="AO259">
        <v>9.6552596564921789</v>
      </c>
      <c r="AP259">
        <v>1592.3534843881307</v>
      </c>
      <c r="AQ259">
        <v>48.842423274408844</v>
      </c>
      <c r="AR259">
        <v>37.670647913907644</v>
      </c>
      <c r="AS259">
        <v>13.486928811683502</v>
      </c>
      <c r="AT259">
        <v>3.7228200192949732</v>
      </c>
      <c r="AU259">
        <v>1.6157237744785615</v>
      </c>
      <c r="AV259">
        <v>1.65458667524221</v>
      </c>
      <c r="AW259">
        <v>0.95474466150731174</v>
      </c>
    </row>
    <row r="260" spans="1:49" x14ac:dyDescent="0.3">
      <c r="A260" s="22">
        <v>257</v>
      </c>
      <c r="B260" s="19" t="s">
        <v>71</v>
      </c>
      <c r="C260" s="16" t="s">
        <v>59</v>
      </c>
      <c r="D260" s="16" t="s">
        <v>46</v>
      </c>
      <c r="E260" s="16" t="s">
        <v>46</v>
      </c>
      <c r="F260" s="18" t="s">
        <v>66</v>
      </c>
      <c r="G260" s="16">
        <v>2015</v>
      </c>
      <c r="H260" s="20" t="s">
        <v>92</v>
      </c>
      <c r="I260" s="16" t="s">
        <v>49</v>
      </c>
      <c r="J260" s="18">
        <v>0</v>
      </c>
      <c r="K260" s="18">
        <v>0</v>
      </c>
      <c r="L260" s="18">
        <v>0</v>
      </c>
      <c r="M260" s="18">
        <v>0</v>
      </c>
      <c r="N260" s="18">
        <v>0</v>
      </c>
      <c r="O260" s="18">
        <v>0</v>
      </c>
      <c r="P260" s="18">
        <v>14.440779994236493</v>
      </c>
      <c r="Q260" s="18">
        <v>0</v>
      </c>
      <c r="R260" s="18">
        <v>0</v>
      </c>
      <c r="S260" s="18">
        <v>0</v>
      </c>
      <c r="T260" s="18">
        <v>0</v>
      </c>
      <c r="U260" s="18">
        <v>0</v>
      </c>
      <c r="V260" s="18">
        <v>0</v>
      </c>
      <c r="W260" s="18">
        <v>0</v>
      </c>
      <c r="X260" s="18">
        <v>0</v>
      </c>
      <c r="Y260" s="18">
        <v>0</v>
      </c>
      <c r="Z260" s="18">
        <v>0</v>
      </c>
      <c r="AA260" s="18">
        <v>84.444942525055239</v>
      </c>
      <c r="AB260" s="18">
        <v>0</v>
      </c>
      <c r="AC260" s="18">
        <v>1.1142774807082705</v>
      </c>
      <c r="AD260" s="18">
        <v>0</v>
      </c>
      <c r="AE260" s="18">
        <v>0</v>
      </c>
      <c r="AF260" s="18">
        <v>0</v>
      </c>
      <c r="AG260" s="18">
        <v>0</v>
      </c>
      <c r="AH260" s="18">
        <v>0</v>
      </c>
      <c r="AI260" s="18">
        <v>0</v>
      </c>
      <c r="AJ260" s="18">
        <v>0</v>
      </c>
      <c r="AK260">
        <v>19.735797304650273</v>
      </c>
      <c r="AL260">
        <v>6.4472560850102454</v>
      </c>
      <c r="AM260">
        <v>49.135079685718821</v>
      </c>
      <c r="AN260">
        <v>23.797195194180649</v>
      </c>
      <c r="AO260">
        <v>3.3973674494371546</v>
      </c>
      <c r="AP260">
        <v>1394.0668371970567</v>
      </c>
      <c r="AQ260">
        <v>23.67049571290449</v>
      </c>
      <c r="AR260">
        <v>17.398432230534485</v>
      </c>
      <c r="AS260">
        <v>58.931072056561021</v>
      </c>
      <c r="AT260">
        <v>10.682199695850867</v>
      </c>
      <c r="AU260">
        <v>0.35507319062765252</v>
      </c>
      <c r="AV260">
        <v>4.7476443092670513</v>
      </c>
      <c r="AW260">
        <v>0.31010938606221627</v>
      </c>
    </row>
    <row r="261" spans="1:49" x14ac:dyDescent="0.3">
      <c r="A261" s="22">
        <v>258</v>
      </c>
      <c r="B261" s="19" t="s">
        <v>71</v>
      </c>
      <c r="C261" s="16" t="s">
        <v>59</v>
      </c>
      <c r="D261" s="16" t="s">
        <v>46</v>
      </c>
      <c r="E261" s="16" t="s">
        <v>46</v>
      </c>
      <c r="F261" s="18" t="s">
        <v>66</v>
      </c>
      <c r="G261" s="16">
        <v>2015</v>
      </c>
      <c r="H261" s="20" t="s">
        <v>92</v>
      </c>
      <c r="I261" s="16" t="s">
        <v>49</v>
      </c>
      <c r="J261" s="18">
        <v>0</v>
      </c>
      <c r="K261" s="18">
        <v>0</v>
      </c>
      <c r="L261" s="18">
        <v>0</v>
      </c>
      <c r="M261" s="18">
        <v>0</v>
      </c>
      <c r="N261" s="18">
        <v>0</v>
      </c>
      <c r="O261" s="18">
        <v>0</v>
      </c>
      <c r="P261" s="18">
        <v>0</v>
      </c>
      <c r="Q261" s="18">
        <v>0</v>
      </c>
      <c r="R261" s="18">
        <v>0</v>
      </c>
      <c r="S261" s="18">
        <v>0</v>
      </c>
      <c r="T261" s="18">
        <v>0</v>
      </c>
      <c r="U261" s="18">
        <v>100</v>
      </c>
      <c r="V261" s="18">
        <v>0</v>
      </c>
      <c r="W261" s="18">
        <v>0</v>
      </c>
      <c r="X261" s="18">
        <v>0</v>
      </c>
      <c r="Y261" s="18">
        <v>0</v>
      </c>
      <c r="Z261" s="18">
        <v>0</v>
      </c>
      <c r="AA261" s="18">
        <v>0</v>
      </c>
      <c r="AB261" s="18">
        <v>0</v>
      </c>
      <c r="AC261" s="18">
        <v>0</v>
      </c>
      <c r="AD261" s="18">
        <v>0</v>
      </c>
      <c r="AE261" s="18">
        <v>0</v>
      </c>
      <c r="AF261" s="18">
        <v>0</v>
      </c>
      <c r="AG261" s="18">
        <v>0</v>
      </c>
      <c r="AH261" s="18">
        <v>0</v>
      </c>
      <c r="AI261" s="18">
        <v>0</v>
      </c>
      <c r="AJ261" s="18">
        <v>0</v>
      </c>
      <c r="AK261">
        <v>69.900000000000006</v>
      </c>
      <c r="AL261">
        <v>24.2</v>
      </c>
      <c r="AM261">
        <v>1.0999999999999952</v>
      </c>
      <c r="AN261">
        <v>6.3</v>
      </c>
      <c r="AO261">
        <v>4.8</v>
      </c>
      <c r="AP261">
        <v>2097.5239999999999</v>
      </c>
      <c r="AQ261">
        <v>55.7194101235552</v>
      </c>
      <c r="AR261">
        <v>43.403746512554797</v>
      </c>
      <c r="AS261">
        <v>0.87684336388999218</v>
      </c>
      <c r="AT261">
        <v>2.9338842975206614</v>
      </c>
      <c r="AU261">
        <v>2.7628458498023725</v>
      </c>
      <c r="AV261">
        <v>1.3039485766758494</v>
      </c>
      <c r="AW261">
        <v>1.2583258325832587</v>
      </c>
    </row>
    <row r="262" spans="1:49" x14ac:dyDescent="0.3">
      <c r="A262" s="22">
        <v>259</v>
      </c>
      <c r="B262" s="19" t="s">
        <v>81</v>
      </c>
      <c r="C262" s="16" t="s">
        <v>59</v>
      </c>
      <c r="D262" s="16">
        <v>4</v>
      </c>
      <c r="E262" s="16" t="str">
        <f>IF(AND( OR(D262 &gt;= 4, D262="Adult"),D262&lt;&gt;"Subadult"),"Adult","Subadult")</f>
        <v>Adult</v>
      </c>
      <c r="F262" s="18" t="s">
        <v>66</v>
      </c>
      <c r="G262" s="16">
        <v>2015</v>
      </c>
      <c r="H262" s="20" t="s">
        <v>92</v>
      </c>
      <c r="I262" s="16" t="s">
        <v>51</v>
      </c>
      <c r="J262" s="18">
        <v>0</v>
      </c>
      <c r="K262" s="18">
        <v>0</v>
      </c>
      <c r="L262" s="18">
        <v>0</v>
      </c>
      <c r="M262" s="18">
        <v>0</v>
      </c>
      <c r="N262" s="18">
        <v>0</v>
      </c>
      <c r="O262" s="18">
        <v>0</v>
      </c>
      <c r="P262" s="18">
        <v>0</v>
      </c>
      <c r="Q262" s="18">
        <v>0</v>
      </c>
      <c r="R262" s="18">
        <v>0</v>
      </c>
      <c r="S262" s="18">
        <v>0</v>
      </c>
      <c r="T262" s="18">
        <v>0</v>
      </c>
      <c r="U262" s="18">
        <v>0</v>
      </c>
      <c r="V262" s="18">
        <v>0</v>
      </c>
      <c r="W262" s="18">
        <v>19.403347077370846</v>
      </c>
      <c r="X262" s="18">
        <v>0</v>
      </c>
      <c r="Y262" s="18">
        <v>0</v>
      </c>
      <c r="Z262" s="18">
        <v>72.204705311666245</v>
      </c>
      <c r="AA262" s="18">
        <v>7.5127334465195235</v>
      </c>
      <c r="AB262" s="18">
        <v>0</v>
      </c>
      <c r="AC262" s="18">
        <v>0.87921416444336642</v>
      </c>
      <c r="AD262" s="18">
        <v>0</v>
      </c>
      <c r="AE262" s="18">
        <v>0</v>
      </c>
      <c r="AF262" s="18">
        <v>0</v>
      </c>
      <c r="AG262" s="18">
        <v>0</v>
      </c>
      <c r="AH262" s="18">
        <v>0</v>
      </c>
      <c r="AI262" s="18">
        <v>0</v>
      </c>
      <c r="AJ262" s="18">
        <v>0</v>
      </c>
      <c r="AK262">
        <v>26.903812239011668</v>
      </c>
      <c r="AL262">
        <v>6.7954254423870051</v>
      </c>
      <c r="AM262">
        <v>12.879024734789024</v>
      </c>
      <c r="AN262">
        <v>47.364988303830451</v>
      </c>
      <c r="AO262">
        <v>8.3463442351115926</v>
      </c>
      <c r="AP262">
        <v>920.81293934454675</v>
      </c>
      <c r="AQ262">
        <v>48.851587702109661</v>
      </c>
      <c r="AR262">
        <v>27.762848915282579</v>
      </c>
      <c r="AS262">
        <v>23.385563382607756</v>
      </c>
      <c r="AT262">
        <v>5.8543555971716046</v>
      </c>
      <c r="AU262">
        <v>1.3674492550862891</v>
      </c>
      <c r="AV262">
        <v>2.6019358209651582</v>
      </c>
      <c r="AW262">
        <v>0.95509489947793735</v>
      </c>
    </row>
    <row r="263" spans="1:49" x14ac:dyDescent="0.3">
      <c r="A263" s="22">
        <v>260</v>
      </c>
      <c r="B263" s="16" t="s">
        <v>75</v>
      </c>
      <c r="C263" s="16" t="s">
        <v>59</v>
      </c>
      <c r="D263" s="16">
        <v>10</v>
      </c>
      <c r="E263" s="16" t="str">
        <f>IF(AND( OR(D263 &gt;= 4, D263="Adult"),D263&lt;&gt;"Subadult"),"Adult","Subadult")</f>
        <v>Adult</v>
      </c>
      <c r="F263" s="18" t="s">
        <v>66</v>
      </c>
      <c r="G263" s="16">
        <v>2015</v>
      </c>
      <c r="H263" s="20" t="s">
        <v>92</v>
      </c>
      <c r="I263" s="16" t="s">
        <v>55</v>
      </c>
      <c r="J263" s="18">
        <v>22.786289275512857</v>
      </c>
      <c r="K263" s="18">
        <v>24.013243313425082</v>
      </c>
      <c r="L263" s="18">
        <v>0</v>
      </c>
      <c r="M263" s="18">
        <v>0</v>
      </c>
      <c r="N263" s="18">
        <v>0</v>
      </c>
      <c r="O263" s="18">
        <v>0</v>
      </c>
      <c r="P263" s="18">
        <v>0</v>
      </c>
      <c r="Q263" s="18">
        <v>0</v>
      </c>
      <c r="R263" s="18">
        <v>0</v>
      </c>
      <c r="S263" s="18">
        <v>43.917164372890163</v>
      </c>
      <c r="T263" s="18">
        <v>0</v>
      </c>
      <c r="U263" s="18">
        <v>0</v>
      </c>
      <c r="V263" s="18">
        <v>0</v>
      </c>
      <c r="W263" s="18">
        <v>0</v>
      </c>
      <c r="X263" s="18">
        <v>0</v>
      </c>
      <c r="Y263" s="18">
        <v>0</v>
      </c>
      <c r="Z263" s="18">
        <v>0</v>
      </c>
      <c r="AA263" s="18">
        <v>0</v>
      </c>
      <c r="AB263" s="18">
        <v>0</v>
      </c>
      <c r="AC263" s="18">
        <v>0</v>
      </c>
      <c r="AD263" s="18">
        <v>9.2833030381719048</v>
      </c>
      <c r="AE263" s="18">
        <v>0</v>
      </c>
      <c r="AF263" s="18">
        <v>0</v>
      </c>
      <c r="AG263" s="18">
        <v>0</v>
      </c>
      <c r="AH263" s="18">
        <v>0</v>
      </c>
      <c r="AI263" s="18">
        <v>0</v>
      </c>
      <c r="AJ263" s="18">
        <v>0</v>
      </c>
      <c r="AK263">
        <v>29.992460421686282</v>
      </c>
      <c r="AL263">
        <v>10.109633714559555</v>
      </c>
      <c r="AM263">
        <v>42.356397172937648</v>
      </c>
      <c r="AN263">
        <v>25.989109603470244</v>
      </c>
      <c r="AO263">
        <v>3.2343648105350531</v>
      </c>
      <c r="AP263">
        <v>1589.9973193238427</v>
      </c>
      <c r="AQ263">
        <v>31.539294573392731</v>
      </c>
      <c r="AR263">
        <v>23.919815192107745</v>
      </c>
      <c r="AS263">
        <v>44.540890234499507</v>
      </c>
      <c r="AT263">
        <v>7.1564271898822138</v>
      </c>
      <c r="AU263">
        <v>0.57165483865168021</v>
      </c>
      <c r="AV263">
        <v>3.1806343066143175</v>
      </c>
      <c r="AW263">
        <v>0.46069193089463822</v>
      </c>
    </row>
    <row r="264" spans="1:49" x14ac:dyDescent="0.3">
      <c r="A264" s="22">
        <v>261</v>
      </c>
      <c r="B264" s="19" t="s">
        <v>83</v>
      </c>
      <c r="C264" s="16" t="s">
        <v>59</v>
      </c>
      <c r="D264" s="16">
        <v>3</v>
      </c>
      <c r="E264" s="16" t="s">
        <v>84</v>
      </c>
      <c r="F264" s="18" t="s">
        <v>131</v>
      </c>
      <c r="G264" s="16">
        <v>2015</v>
      </c>
      <c r="H264" s="20" t="s">
        <v>92</v>
      </c>
      <c r="I264" s="16" t="s">
        <v>49</v>
      </c>
      <c r="J264" s="18">
        <v>81.543624161073822</v>
      </c>
      <c r="K264" s="18">
        <v>0</v>
      </c>
      <c r="L264" s="18">
        <v>0</v>
      </c>
      <c r="M264" s="18">
        <v>0</v>
      </c>
      <c r="N264" s="18">
        <v>0</v>
      </c>
      <c r="O264" s="18">
        <v>0</v>
      </c>
      <c r="P264" s="18">
        <v>12.181208053691273</v>
      </c>
      <c r="Q264" s="18">
        <v>0</v>
      </c>
      <c r="R264" s="18">
        <v>0</v>
      </c>
      <c r="S264" s="18">
        <v>6.275167785234899</v>
      </c>
      <c r="T264" s="18">
        <v>0</v>
      </c>
      <c r="U264" s="18">
        <v>0</v>
      </c>
      <c r="V264" s="18">
        <v>0</v>
      </c>
      <c r="W264" s="18">
        <v>0</v>
      </c>
      <c r="X264" s="18">
        <v>0</v>
      </c>
      <c r="Y264" s="18">
        <v>0</v>
      </c>
      <c r="Z264" s="18">
        <v>0</v>
      </c>
      <c r="AA264" s="18">
        <v>0</v>
      </c>
      <c r="AB264" s="18">
        <v>0</v>
      </c>
      <c r="AC264" s="18">
        <v>0</v>
      </c>
      <c r="AD264" s="18">
        <v>0</v>
      </c>
      <c r="AE264" s="18">
        <v>0</v>
      </c>
      <c r="AF264" s="18">
        <v>0</v>
      </c>
      <c r="AG264" s="18">
        <v>0</v>
      </c>
      <c r="AH264" s="18">
        <v>0</v>
      </c>
      <c r="AI264" s="18">
        <v>0</v>
      </c>
      <c r="AJ264" s="18">
        <v>0</v>
      </c>
      <c r="AK264">
        <v>15.491222845144533</v>
      </c>
      <c r="AL264">
        <v>4.5655924019534915</v>
      </c>
      <c r="AM264">
        <v>58.856314622286632</v>
      </c>
      <c r="AN264">
        <v>22.706763009465678</v>
      </c>
      <c r="AO264">
        <v>2.168831953364418</v>
      </c>
      <c r="AP264">
        <v>1414.8484126169392</v>
      </c>
      <c r="AQ264">
        <v>18.306784222328041</v>
      </c>
      <c r="AR264">
        <v>12.139645818579476</v>
      </c>
      <c r="AS264">
        <v>69.553569959092499</v>
      </c>
      <c r="AT264">
        <v>16.284313386280367</v>
      </c>
      <c r="AU264">
        <v>0.24425665471118238</v>
      </c>
      <c r="AV264">
        <v>7.2374726161246068</v>
      </c>
      <c r="AW264">
        <v>0.22409185448336297</v>
      </c>
    </row>
    <row r="265" spans="1:49" x14ac:dyDescent="0.3">
      <c r="A265" s="22">
        <v>262</v>
      </c>
      <c r="B265" s="19" t="s">
        <v>93</v>
      </c>
      <c r="C265" s="16" t="s">
        <v>59</v>
      </c>
      <c r="D265" s="16">
        <v>3</v>
      </c>
      <c r="E265" s="16" t="s">
        <v>84</v>
      </c>
      <c r="F265" s="18" t="s">
        <v>131</v>
      </c>
      <c r="G265" s="16">
        <v>2015</v>
      </c>
      <c r="H265" s="20" t="s">
        <v>92</v>
      </c>
      <c r="I265" s="16" t="s">
        <v>53</v>
      </c>
      <c r="J265" s="18">
        <v>0</v>
      </c>
      <c r="K265" s="18">
        <v>0</v>
      </c>
      <c r="L265" s="18">
        <v>0</v>
      </c>
      <c r="M265" s="18">
        <v>0</v>
      </c>
      <c r="N265" s="18">
        <v>0</v>
      </c>
      <c r="O265" s="18">
        <v>0</v>
      </c>
      <c r="P265" s="18">
        <v>0</v>
      </c>
      <c r="Q265" s="18">
        <v>0</v>
      </c>
      <c r="R265" s="18">
        <v>0</v>
      </c>
      <c r="S265" s="18">
        <v>0</v>
      </c>
      <c r="T265" s="18">
        <v>0</v>
      </c>
      <c r="U265" s="18">
        <v>100</v>
      </c>
      <c r="V265" s="18">
        <v>0</v>
      </c>
      <c r="W265" s="18">
        <v>0</v>
      </c>
      <c r="X265" s="18">
        <v>0</v>
      </c>
      <c r="Y265" s="18">
        <v>0</v>
      </c>
      <c r="Z265" s="18">
        <v>0</v>
      </c>
      <c r="AA265" s="18">
        <v>0</v>
      </c>
      <c r="AB265" s="18">
        <v>0</v>
      </c>
      <c r="AC265" s="18">
        <v>0</v>
      </c>
      <c r="AD265" s="18">
        <v>0</v>
      </c>
      <c r="AE265" s="18">
        <v>0</v>
      </c>
      <c r="AF265" s="18">
        <v>0</v>
      </c>
      <c r="AG265" s="18">
        <v>0</v>
      </c>
      <c r="AH265" s="18">
        <v>0</v>
      </c>
      <c r="AI265" s="18">
        <v>0</v>
      </c>
      <c r="AJ265" s="18">
        <v>0</v>
      </c>
      <c r="AK265">
        <v>69.900000000000006</v>
      </c>
      <c r="AL265">
        <v>24.2</v>
      </c>
      <c r="AM265">
        <v>1.0999999999999952</v>
      </c>
      <c r="AN265">
        <v>6.3</v>
      </c>
      <c r="AO265">
        <v>4.8</v>
      </c>
      <c r="AP265">
        <v>2097.5239999999999</v>
      </c>
      <c r="AQ265">
        <v>55.7194101235552</v>
      </c>
      <c r="AR265">
        <v>43.403746512554797</v>
      </c>
      <c r="AS265">
        <v>0.87684336388999218</v>
      </c>
      <c r="AT265">
        <v>2.9338842975206614</v>
      </c>
      <c r="AU265">
        <v>2.7628458498023725</v>
      </c>
      <c r="AV265">
        <v>1.3039485766758494</v>
      </c>
      <c r="AW265">
        <v>1.2583258325832587</v>
      </c>
    </row>
    <row r="266" spans="1:49" x14ac:dyDescent="0.3">
      <c r="A266" s="22">
        <v>263</v>
      </c>
      <c r="B266" s="19" t="s">
        <v>83</v>
      </c>
      <c r="C266" s="16" t="s">
        <v>59</v>
      </c>
      <c r="D266" s="16">
        <v>3</v>
      </c>
      <c r="E266" s="16" t="s">
        <v>84</v>
      </c>
      <c r="F266" s="18" t="s">
        <v>131</v>
      </c>
      <c r="G266" s="16">
        <v>2015</v>
      </c>
      <c r="H266" s="20" t="s">
        <v>92</v>
      </c>
      <c r="I266" s="16" t="s">
        <v>49</v>
      </c>
      <c r="J266" s="18">
        <v>0</v>
      </c>
      <c r="K266" s="18">
        <v>0</v>
      </c>
      <c r="L266" s="18">
        <v>0</v>
      </c>
      <c r="M266" s="18">
        <v>0</v>
      </c>
      <c r="N266" s="18">
        <v>0</v>
      </c>
      <c r="O266" s="18">
        <v>0</v>
      </c>
      <c r="P266" s="18">
        <v>7.7530307301945296</v>
      </c>
      <c r="Q266" s="18">
        <v>0</v>
      </c>
      <c r="R266" s="18">
        <v>0</v>
      </c>
      <c r="S266" s="18">
        <v>0</v>
      </c>
      <c r="T266" s="18">
        <v>3.101212292077812</v>
      </c>
      <c r="U266" s="18">
        <v>0</v>
      </c>
      <c r="V266" s="18">
        <v>0</v>
      </c>
      <c r="W266" s="18">
        <v>0</v>
      </c>
      <c r="X266" s="18">
        <v>0</v>
      </c>
      <c r="Y266" s="18">
        <v>0</v>
      </c>
      <c r="Z266" s="18">
        <v>88.328164646179857</v>
      </c>
      <c r="AA266" s="18">
        <v>0</v>
      </c>
      <c r="AB266" s="18">
        <v>0</v>
      </c>
      <c r="AC266" s="18">
        <v>0.81759233154778654</v>
      </c>
      <c r="AD266" s="18">
        <v>0</v>
      </c>
      <c r="AE266" s="18">
        <v>0</v>
      </c>
      <c r="AF266" s="18">
        <v>0</v>
      </c>
      <c r="AG266" s="18">
        <v>0</v>
      </c>
      <c r="AH266" s="18">
        <v>0</v>
      </c>
      <c r="AI266" s="18">
        <v>0</v>
      </c>
      <c r="AJ266" s="18">
        <v>0</v>
      </c>
      <c r="AK266">
        <v>21.527717550606528</v>
      </c>
      <c r="AL266">
        <v>4.238944491432509</v>
      </c>
      <c r="AM266">
        <v>12.558044551057748</v>
      </c>
      <c r="AN266">
        <v>54.200132237840144</v>
      </c>
      <c r="AO266">
        <v>8.9084381167183526</v>
      </c>
      <c r="AP266">
        <v>729.38303410751769</v>
      </c>
      <c r="AQ266">
        <v>49.349027961223754</v>
      </c>
      <c r="AR266">
        <v>21.863559242616518</v>
      </c>
      <c r="AS266">
        <v>28.787412796159717</v>
      </c>
      <c r="AT266">
        <v>8.0410965915114705</v>
      </c>
      <c r="AU266">
        <v>1.2816414594395016</v>
      </c>
      <c r="AV266">
        <v>3.5738207073384318</v>
      </c>
      <c r="AW266">
        <v>0.97429577310864313</v>
      </c>
    </row>
    <row r="267" spans="1:49" x14ac:dyDescent="0.3">
      <c r="A267" s="22">
        <v>264</v>
      </c>
      <c r="B267" s="19" t="s">
        <v>85</v>
      </c>
      <c r="C267" s="16" t="s">
        <v>59</v>
      </c>
      <c r="D267" s="16">
        <v>2</v>
      </c>
      <c r="E267" s="16" t="s">
        <v>84</v>
      </c>
      <c r="F267" s="18" t="s">
        <v>131</v>
      </c>
      <c r="G267" s="16">
        <v>2015</v>
      </c>
      <c r="H267" s="20" t="s">
        <v>92</v>
      </c>
      <c r="I267" s="16" t="s">
        <v>73</v>
      </c>
      <c r="J267" s="18">
        <v>0</v>
      </c>
      <c r="K267" s="18">
        <v>0</v>
      </c>
      <c r="L267" s="18">
        <v>0</v>
      </c>
      <c r="M267" s="18">
        <v>0</v>
      </c>
      <c r="N267" s="18">
        <v>0</v>
      </c>
      <c r="O267" s="18">
        <v>0</v>
      </c>
      <c r="P267" s="18">
        <v>25.621118012422361</v>
      </c>
      <c r="Q267" s="18">
        <v>0</v>
      </c>
      <c r="R267" s="18">
        <v>0</v>
      </c>
      <c r="S267" s="18">
        <v>0</v>
      </c>
      <c r="T267" s="18">
        <v>0</v>
      </c>
      <c r="U267" s="18">
        <v>73.25310559006212</v>
      </c>
      <c r="V267" s="18">
        <v>0</v>
      </c>
      <c r="W267" s="18">
        <v>0</v>
      </c>
      <c r="X267" s="18">
        <v>0</v>
      </c>
      <c r="Y267" s="18">
        <v>0</v>
      </c>
      <c r="Z267" s="18">
        <v>0</v>
      </c>
      <c r="AA267" s="18">
        <v>0</v>
      </c>
      <c r="AB267" s="18">
        <v>0</v>
      </c>
      <c r="AC267" s="18">
        <v>1.1257763975155279</v>
      </c>
      <c r="AD267" s="18">
        <v>0</v>
      </c>
      <c r="AE267" s="18">
        <v>0</v>
      </c>
      <c r="AF267" s="18">
        <v>0</v>
      </c>
      <c r="AG267" s="18">
        <v>0</v>
      </c>
      <c r="AH267" s="18">
        <v>0</v>
      </c>
      <c r="AI267" s="18">
        <v>0</v>
      </c>
      <c r="AJ267" s="18">
        <v>0</v>
      </c>
      <c r="AK267">
        <v>67.121110733695659</v>
      </c>
      <c r="AL267">
        <v>20.67231603692202</v>
      </c>
      <c r="AM267">
        <v>6.7811207005447072</v>
      </c>
      <c r="AN267">
        <v>9.5468112244897974</v>
      </c>
      <c r="AO267">
        <v>4.9516614906832306</v>
      </c>
      <c r="AP267">
        <v>2013.3378388895051</v>
      </c>
      <c r="AQ267">
        <v>55.741512914017356</v>
      </c>
      <c r="AR267">
        <v>38.627025941059031</v>
      </c>
      <c r="AS267">
        <v>5.6314611449236249</v>
      </c>
      <c r="AT267">
        <v>3.5749371914712635</v>
      </c>
      <c r="AU267">
        <v>2.4449074035999647</v>
      </c>
      <c r="AV267">
        <v>1.5888609739872281</v>
      </c>
      <c r="AW267">
        <v>1.2594536457092667</v>
      </c>
    </row>
    <row r="268" spans="1:49" x14ac:dyDescent="0.3">
      <c r="A268" s="22">
        <v>265</v>
      </c>
      <c r="B268" s="19" t="s">
        <v>93</v>
      </c>
      <c r="C268" s="16" t="s">
        <v>59</v>
      </c>
      <c r="D268" s="16">
        <v>3</v>
      </c>
      <c r="E268" s="16" t="s">
        <v>84</v>
      </c>
      <c r="F268" s="18" t="s">
        <v>131</v>
      </c>
      <c r="G268" s="16">
        <v>2015</v>
      </c>
      <c r="H268" s="20" t="s">
        <v>92</v>
      </c>
      <c r="I268" s="16" t="s">
        <v>53</v>
      </c>
      <c r="J268" s="18">
        <v>0</v>
      </c>
      <c r="K268" s="18">
        <v>0</v>
      </c>
      <c r="L268" s="18">
        <v>0</v>
      </c>
      <c r="M268" s="18">
        <v>0</v>
      </c>
      <c r="N268" s="18">
        <v>0</v>
      </c>
      <c r="O268" s="18">
        <v>0</v>
      </c>
      <c r="P268" s="18">
        <v>0.70917413448520406</v>
      </c>
      <c r="Q268" s="18">
        <v>0</v>
      </c>
      <c r="R268" s="18">
        <v>0</v>
      </c>
      <c r="S268" s="18">
        <v>0</v>
      </c>
      <c r="T268" s="18">
        <v>0</v>
      </c>
      <c r="U268" s="18">
        <v>0</v>
      </c>
      <c r="V268" s="18">
        <v>98.854576322179952</v>
      </c>
      <c r="W268" s="18">
        <v>0</v>
      </c>
      <c r="X268" s="18">
        <v>0</v>
      </c>
      <c r="Y268" s="18">
        <v>0</v>
      </c>
      <c r="Z268" s="18">
        <v>0</v>
      </c>
      <c r="AA268" s="18">
        <v>0</v>
      </c>
      <c r="AB268" s="18">
        <v>0</v>
      </c>
      <c r="AC268" s="18">
        <v>0.43624954333483762</v>
      </c>
      <c r="AD268" s="18">
        <v>0</v>
      </c>
      <c r="AE268" s="18">
        <v>0</v>
      </c>
      <c r="AF268" s="18">
        <v>0</v>
      </c>
      <c r="AG268" s="18">
        <v>0</v>
      </c>
      <c r="AH268" s="18">
        <v>0</v>
      </c>
      <c r="AI268" s="18">
        <v>0</v>
      </c>
      <c r="AJ268" s="18">
        <v>0</v>
      </c>
      <c r="AK268">
        <v>72.671282074011984</v>
      </c>
      <c r="AL268">
        <v>17.893288693567527</v>
      </c>
      <c r="AM268">
        <v>1.3470068225178304</v>
      </c>
      <c r="AN268">
        <v>17.408836739518193</v>
      </c>
      <c r="AO268">
        <v>7.9048236735220154</v>
      </c>
      <c r="AP268">
        <v>1910.7313110019888</v>
      </c>
      <c r="AQ268">
        <v>63.591559382585295</v>
      </c>
      <c r="AR268">
        <v>35.229732028571426</v>
      </c>
      <c r="AS268">
        <v>1.1787085888432736</v>
      </c>
      <c r="AT268">
        <v>4.1366509066127515</v>
      </c>
      <c r="AU268">
        <v>3.7770356496477415</v>
      </c>
      <c r="AV268">
        <v>1.8385115140501118</v>
      </c>
      <c r="AW268">
        <v>1.7466158479791773</v>
      </c>
    </row>
    <row r="269" spans="1:49" x14ac:dyDescent="0.3">
      <c r="A269" s="22">
        <v>266</v>
      </c>
      <c r="B269" s="19" t="s">
        <v>83</v>
      </c>
      <c r="C269" s="16" t="s">
        <v>59</v>
      </c>
      <c r="D269" s="16">
        <v>3</v>
      </c>
      <c r="E269" s="16" t="s">
        <v>84</v>
      </c>
      <c r="F269" s="18" t="s">
        <v>131</v>
      </c>
      <c r="G269" s="16">
        <v>2015</v>
      </c>
      <c r="H269" s="20" t="s">
        <v>92</v>
      </c>
      <c r="I269" s="16" t="s">
        <v>49</v>
      </c>
      <c r="J269" s="18">
        <v>0</v>
      </c>
      <c r="K269" s="18">
        <v>0</v>
      </c>
      <c r="L269" s="18">
        <v>0</v>
      </c>
      <c r="M269" s="18">
        <v>0</v>
      </c>
      <c r="N269" s="18">
        <v>0</v>
      </c>
      <c r="O269" s="18">
        <v>0</v>
      </c>
      <c r="P269" s="18">
        <v>53.681669253319541</v>
      </c>
      <c r="Q269" s="18">
        <v>0.37937575444042082</v>
      </c>
      <c r="R269" s="18">
        <v>0</v>
      </c>
      <c r="S269" s="18">
        <v>0</v>
      </c>
      <c r="T269" s="18">
        <v>0</v>
      </c>
      <c r="U269" s="18">
        <v>0</v>
      </c>
      <c r="V269" s="18">
        <v>37.937575444042075</v>
      </c>
      <c r="W269" s="18">
        <v>0</v>
      </c>
      <c r="X269" s="18">
        <v>0</v>
      </c>
      <c r="Y269" s="18">
        <v>0</v>
      </c>
      <c r="Z269" s="18">
        <v>0</v>
      </c>
      <c r="AA269" s="18">
        <v>0</v>
      </c>
      <c r="AB269" s="18">
        <v>0</v>
      </c>
      <c r="AC269" s="18">
        <v>8.0013795481979653</v>
      </c>
      <c r="AD269" s="18">
        <v>0</v>
      </c>
      <c r="AE269" s="18">
        <v>0</v>
      </c>
      <c r="AF269" s="18">
        <v>0</v>
      </c>
      <c r="AG269" s="18">
        <v>0</v>
      </c>
      <c r="AH269" s="18">
        <v>0</v>
      </c>
      <c r="AI269" s="18">
        <v>0</v>
      </c>
      <c r="AJ269" s="18">
        <v>0</v>
      </c>
      <c r="AK269">
        <v>62.162734954302472</v>
      </c>
      <c r="AL269">
        <v>13.322896668007893</v>
      </c>
      <c r="AM269">
        <v>14.35281441518379</v>
      </c>
      <c r="AN269">
        <v>19.306530682630012</v>
      </c>
      <c r="AO269">
        <v>6.794116226935679</v>
      </c>
      <c r="AP269">
        <v>1780.547358108267</v>
      </c>
      <c r="AQ269">
        <v>58.373113397006229</v>
      </c>
      <c r="AR269">
        <v>28.149061599965641</v>
      </c>
      <c r="AS269">
        <v>13.477825003028137</v>
      </c>
      <c r="AT269">
        <v>5.743161661924626</v>
      </c>
      <c r="AU269">
        <v>2.246111572976198</v>
      </c>
      <c r="AV269">
        <v>2.5525162941887225</v>
      </c>
      <c r="AW269">
        <v>1.4022935213417589</v>
      </c>
    </row>
    <row r="270" spans="1:49" x14ac:dyDescent="0.3">
      <c r="A270" s="22">
        <v>267</v>
      </c>
      <c r="B270" s="19" t="s">
        <v>85</v>
      </c>
      <c r="C270" s="16" t="s">
        <v>59</v>
      </c>
      <c r="D270" s="16">
        <v>2</v>
      </c>
      <c r="E270" s="16" t="s">
        <v>84</v>
      </c>
      <c r="F270" s="18" t="s">
        <v>131</v>
      </c>
      <c r="G270" s="16">
        <v>2015</v>
      </c>
      <c r="H270" s="20" t="s">
        <v>92</v>
      </c>
      <c r="I270" s="16" t="s">
        <v>73</v>
      </c>
      <c r="J270" s="18">
        <v>0</v>
      </c>
      <c r="K270" s="18">
        <v>0</v>
      </c>
      <c r="L270" s="18">
        <v>0</v>
      </c>
      <c r="M270" s="18">
        <v>0</v>
      </c>
      <c r="N270" s="18">
        <v>0</v>
      </c>
      <c r="O270" s="18">
        <v>0</v>
      </c>
      <c r="P270" s="18">
        <v>58.103137960716808</v>
      </c>
      <c r="Q270" s="18">
        <v>0</v>
      </c>
      <c r="R270" s="18">
        <v>0</v>
      </c>
      <c r="S270" s="18">
        <v>0</v>
      </c>
      <c r="T270" s="18">
        <v>0</v>
      </c>
      <c r="U270" s="18">
        <v>0</v>
      </c>
      <c r="V270" s="18">
        <v>0</v>
      </c>
      <c r="W270" s="18">
        <v>5.4777369121214488</v>
      </c>
      <c r="X270" s="18">
        <v>0</v>
      </c>
      <c r="Y270" s="18">
        <v>0</v>
      </c>
      <c r="Z270" s="18">
        <v>36.419125127161749</v>
      </c>
      <c r="AA270" s="18">
        <v>0</v>
      </c>
      <c r="AB270" s="18">
        <v>0</v>
      </c>
      <c r="AC270" s="18">
        <v>0</v>
      </c>
      <c r="AD270" s="18">
        <v>0</v>
      </c>
      <c r="AE270" s="18">
        <v>0</v>
      </c>
      <c r="AF270" s="18">
        <v>0</v>
      </c>
      <c r="AG270" s="18">
        <v>0</v>
      </c>
      <c r="AH270" s="18">
        <v>0</v>
      </c>
      <c r="AI270" s="18">
        <v>0</v>
      </c>
      <c r="AJ270" s="18">
        <v>0</v>
      </c>
      <c r="AK270">
        <v>45.613757636253105</v>
      </c>
      <c r="AL270">
        <v>8.8504499569606399</v>
      </c>
      <c r="AM270">
        <v>17.253755471188803</v>
      </c>
      <c r="AN270">
        <v>32.371069723765551</v>
      </c>
      <c r="AO270">
        <v>6.6672861726269668</v>
      </c>
      <c r="AP270">
        <v>1384.0987465372878</v>
      </c>
      <c r="AQ270">
        <v>55.101706405425574</v>
      </c>
      <c r="AR270">
        <v>24.055648357014782</v>
      </c>
      <c r="AS270">
        <v>20.842645237559648</v>
      </c>
      <c r="AT270">
        <v>7.1033126466071153</v>
      </c>
      <c r="AU270">
        <v>1.7473719995731247</v>
      </c>
      <c r="AV270">
        <v>3.1570278429364955</v>
      </c>
      <c r="AW270">
        <v>1.2272561381282461</v>
      </c>
    </row>
    <row r="271" spans="1:49" x14ac:dyDescent="0.3">
      <c r="A271" s="22">
        <v>268</v>
      </c>
      <c r="B271" s="19" t="s">
        <v>94</v>
      </c>
      <c r="C271" s="16" t="s">
        <v>59</v>
      </c>
      <c r="D271" s="16">
        <v>2</v>
      </c>
      <c r="E271" s="16" t="s">
        <v>84</v>
      </c>
      <c r="F271" s="18" t="s">
        <v>131</v>
      </c>
      <c r="G271" s="16">
        <v>2015</v>
      </c>
      <c r="H271" s="20" t="s">
        <v>92</v>
      </c>
      <c r="I271" s="16" t="s">
        <v>55</v>
      </c>
      <c r="J271" s="18">
        <v>0</v>
      </c>
      <c r="K271" s="18">
        <v>0</v>
      </c>
      <c r="L271" s="18">
        <v>0</v>
      </c>
      <c r="M271" s="18">
        <v>0</v>
      </c>
      <c r="N271" s="18">
        <v>0</v>
      </c>
      <c r="O271" s="18">
        <v>0</v>
      </c>
      <c r="P271" s="18">
        <v>0</v>
      </c>
      <c r="Q271" s="18">
        <v>0</v>
      </c>
      <c r="R271" s="18">
        <v>0</v>
      </c>
      <c r="S271" s="18">
        <v>0</v>
      </c>
      <c r="T271" s="18">
        <v>0</v>
      </c>
      <c r="U271" s="18">
        <v>0</v>
      </c>
      <c r="V271" s="18">
        <v>0</v>
      </c>
      <c r="W271" s="18">
        <v>0</v>
      </c>
      <c r="X271" s="18">
        <v>0</v>
      </c>
      <c r="Y271" s="18">
        <v>0</v>
      </c>
      <c r="Z271" s="18">
        <v>100</v>
      </c>
      <c r="AA271" s="18">
        <v>0</v>
      </c>
      <c r="AB271" s="18">
        <v>0</v>
      </c>
      <c r="AC271" s="18">
        <v>0</v>
      </c>
      <c r="AD271" s="18">
        <v>0</v>
      </c>
      <c r="AE271" s="18">
        <v>0</v>
      </c>
      <c r="AF271" s="18">
        <v>0</v>
      </c>
      <c r="AG271" s="18">
        <v>0</v>
      </c>
      <c r="AH271" s="18">
        <v>0</v>
      </c>
      <c r="AI271" s="18">
        <v>0</v>
      </c>
      <c r="AJ271" s="18">
        <v>0</v>
      </c>
      <c r="AK271">
        <v>16.542374051069704</v>
      </c>
      <c r="AL271">
        <v>3.1</v>
      </c>
      <c r="AM271">
        <v>11.632625948930311</v>
      </c>
      <c r="AN271">
        <v>59.349999999999994</v>
      </c>
      <c r="AO271">
        <v>9.375</v>
      </c>
      <c r="AP271">
        <v>587.7080000000002</v>
      </c>
      <c r="AQ271">
        <v>47.062230586258032</v>
      </c>
      <c r="AR271">
        <v>19.843527738264573</v>
      </c>
      <c r="AS271">
        <v>33.094241675477399</v>
      </c>
      <c r="AT271">
        <v>9.0887096774193594</v>
      </c>
      <c r="AU271">
        <v>1.122839479425648</v>
      </c>
      <c r="AV271">
        <v>4.0394265232974931</v>
      </c>
      <c r="AW271">
        <v>0.88901045713575666</v>
      </c>
    </row>
    <row r="272" spans="1:49" x14ac:dyDescent="0.3">
      <c r="A272" s="22">
        <v>269</v>
      </c>
      <c r="B272" s="19" t="s">
        <v>93</v>
      </c>
      <c r="C272" s="16" t="s">
        <v>59</v>
      </c>
      <c r="D272" s="16">
        <v>3</v>
      </c>
      <c r="E272" s="16" t="s">
        <v>84</v>
      </c>
      <c r="F272" s="18" t="s">
        <v>131</v>
      </c>
      <c r="G272" s="16">
        <v>2015</v>
      </c>
      <c r="H272" s="20" t="s">
        <v>92</v>
      </c>
      <c r="I272" s="16" t="s">
        <v>53</v>
      </c>
      <c r="J272" s="18">
        <v>0</v>
      </c>
      <c r="K272" s="18">
        <v>0</v>
      </c>
      <c r="L272" s="18">
        <v>0</v>
      </c>
      <c r="M272" s="18">
        <v>0</v>
      </c>
      <c r="N272" s="18">
        <v>0</v>
      </c>
      <c r="O272" s="18">
        <v>0</v>
      </c>
      <c r="P272" s="18">
        <v>0</v>
      </c>
      <c r="Q272" s="18">
        <v>0</v>
      </c>
      <c r="R272" s="18">
        <v>0</v>
      </c>
      <c r="S272" s="18">
        <v>0</v>
      </c>
      <c r="T272" s="18">
        <v>0</v>
      </c>
      <c r="U272" s="18">
        <v>0</v>
      </c>
      <c r="V272" s="18">
        <v>0</v>
      </c>
      <c r="W272" s="18">
        <v>0</v>
      </c>
      <c r="X272" s="18">
        <v>0</v>
      </c>
      <c r="Y272" s="18">
        <v>0</v>
      </c>
      <c r="Z272" s="18">
        <v>0</v>
      </c>
      <c r="AA272" s="18">
        <v>0</v>
      </c>
      <c r="AB272" s="18">
        <v>100</v>
      </c>
      <c r="AC272" s="18">
        <v>0</v>
      </c>
      <c r="AD272" s="18">
        <v>0</v>
      </c>
      <c r="AE272" s="18">
        <v>0</v>
      </c>
      <c r="AF272" s="18">
        <v>0</v>
      </c>
      <c r="AG272" s="18">
        <v>0</v>
      </c>
      <c r="AH272" s="18">
        <v>0</v>
      </c>
      <c r="AI272" s="18">
        <v>0</v>
      </c>
      <c r="AJ272" s="18">
        <v>0</v>
      </c>
      <c r="AK272">
        <v>17.940000000000001</v>
      </c>
      <c r="AL272">
        <v>2.7</v>
      </c>
      <c r="AM272">
        <v>9.1433333333333344</v>
      </c>
      <c r="AN272">
        <v>51.55</v>
      </c>
      <c r="AO272">
        <v>18.666666666666668</v>
      </c>
      <c r="AP272">
        <v>554.40733333333333</v>
      </c>
      <c r="AQ272">
        <v>54.104046242774558</v>
      </c>
      <c r="AR272">
        <v>18.321186227695403</v>
      </c>
      <c r="AS272">
        <v>27.574767529530032</v>
      </c>
      <c r="AT272">
        <v>10.030864197530864</v>
      </c>
      <c r="AU272">
        <v>1.5147762454264002</v>
      </c>
      <c r="AV272">
        <v>4.4581618655692719</v>
      </c>
      <c r="AW272">
        <v>1.1788413098236774</v>
      </c>
    </row>
    <row r="273" spans="1:49" x14ac:dyDescent="0.3">
      <c r="A273" s="22">
        <v>270</v>
      </c>
      <c r="B273" s="19" t="s">
        <v>83</v>
      </c>
      <c r="C273" s="16" t="s">
        <v>59</v>
      </c>
      <c r="D273" s="16">
        <v>3</v>
      </c>
      <c r="E273" s="16" t="s">
        <v>84</v>
      </c>
      <c r="F273" s="18" t="s">
        <v>131</v>
      </c>
      <c r="G273" s="16">
        <v>2015</v>
      </c>
      <c r="H273" s="20" t="s">
        <v>92</v>
      </c>
      <c r="I273" s="16" t="s">
        <v>49</v>
      </c>
      <c r="J273" s="18">
        <v>49.427917620137301</v>
      </c>
      <c r="K273" s="18">
        <v>0</v>
      </c>
      <c r="L273" s="18">
        <v>0</v>
      </c>
      <c r="M273" s="18">
        <v>0</v>
      </c>
      <c r="N273" s="18">
        <v>0</v>
      </c>
      <c r="O273" s="18">
        <v>0</v>
      </c>
      <c r="P273" s="18">
        <v>0</v>
      </c>
      <c r="Q273" s="18">
        <v>0</v>
      </c>
      <c r="R273" s="18">
        <v>0</v>
      </c>
      <c r="S273" s="18">
        <v>0</v>
      </c>
      <c r="T273" s="18">
        <v>0</v>
      </c>
      <c r="U273" s="18">
        <v>0</v>
      </c>
      <c r="V273" s="18">
        <v>0</v>
      </c>
      <c r="W273" s="18">
        <v>0</v>
      </c>
      <c r="X273" s="18">
        <v>0</v>
      </c>
      <c r="Y273" s="18">
        <v>0</v>
      </c>
      <c r="Z273" s="18">
        <v>5.9496567505720828</v>
      </c>
      <c r="AA273" s="18">
        <v>0</v>
      </c>
      <c r="AB273" s="18">
        <v>0</v>
      </c>
      <c r="AC273" s="18">
        <v>0</v>
      </c>
      <c r="AD273" s="18">
        <v>44.622425629290618</v>
      </c>
      <c r="AE273" s="18">
        <v>0</v>
      </c>
      <c r="AF273" s="18">
        <v>0</v>
      </c>
      <c r="AG273" s="18">
        <v>0</v>
      </c>
      <c r="AH273" s="18">
        <v>0</v>
      </c>
      <c r="AI273" s="18">
        <v>0</v>
      </c>
      <c r="AJ273" s="18">
        <v>0</v>
      </c>
      <c r="AK273">
        <v>10.299082326665365</v>
      </c>
      <c r="AL273">
        <v>4.3627287786059306</v>
      </c>
      <c r="AM273">
        <v>48.966666293308165</v>
      </c>
      <c r="AN273">
        <v>31.580041447893766</v>
      </c>
      <c r="AO273">
        <v>4.7914811535267665</v>
      </c>
      <c r="AP273">
        <v>1155.0491735771125</v>
      </c>
      <c r="AQ273">
        <v>14.908513026207412</v>
      </c>
      <c r="AR273">
        <v>14.209425919319777</v>
      </c>
      <c r="AS273">
        <v>70.882061054472814</v>
      </c>
      <c r="AT273">
        <v>13.58455948731045</v>
      </c>
      <c r="AU273">
        <v>0.1931220542212633</v>
      </c>
      <c r="AV273">
        <v>6.0375819943602007</v>
      </c>
      <c r="AW273">
        <v>0.1752056939702922</v>
      </c>
    </row>
    <row r="274" spans="1:49" x14ac:dyDescent="0.3">
      <c r="A274" s="22">
        <v>271</v>
      </c>
      <c r="B274" s="19" t="s">
        <v>83</v>
      </c>
      <c r="C274" s="16" t="s">
        <v>59</v>
      </c>
      <c r="D274" s="16">
        <v>3</v>
      </c>
      <c r="E274" s="16" t="s">
        <v>84</v>
      </c>
      <c r="F274" s="18" t="s">
        <v>131</v>
      </c>
      <c r="G274" s="16">
        <v>2015</v>
      </c>
      <c r="H274" s="20" t="s">
        <v>92</v>
      </c>
      <c r="I274" s="16" t="s">
        <v>49</v>
      </c>
      <c r="J274" s="18">
        <v>0</v>
      </c>
      <c r="K274" s="18">
        <v>0</v>
      </c>
      <c r="L274" s="18">
        <v>0</v>
      </c>
      <c r="M274" s="18">
        <v>0</v>
      </c>
      <c r="N274" s="18">
        <v>0</v>
      </c>
      <c r="O274" s="18">
        <v>0</v>
      </c>
      <c r="P274" s="18">
        <v>90.999999999999986</v>
      </c>
      <c r="Q274" s="18">
        <v>9</v>
      </c>
      <c r="R274" s="18">
        <v>0</v>
      </c>
      <c r="S274" s="18">
        <v>0</v>
      </c>
      <c r="T274" s="18">
        <v>0</v>
      </c>
      <c r="U274" s="18">
        <v>0</v>
      </c>
      <c r="V274" s="18">
        <v>0</v>
      </c>
      <c r="W274" s="18">
        <v>0</v>
      </c>
      <c r="X274" s="18">
        <v>0</v>
      </c>
      <c r="Y274" s="18">
        <v>0</v>
      </c>
      <c r="Z274" s="18">
        <v>0</v>
      </c>
      <c r="AA274" s="18">
        <v>0</v>
      </c>
      <c r="AB274" s="18">
        <v>0</v>
      </c>
      <c r="AC274" s="18">
        <v>0</v>
      </c>
      <c r="AD274" s="18">
        <v>0</v>
      </c>
      <c r="AE274" s="18">
        <v>0</v>
      </c>
      <c r="AF274" s="18">
        <v>0</v>
      </c>
      <c r="AG274" s="18">
        <v>0</v>
      </c>
      <c r="AH274" s="18">
        <v>0</v>
      </c>
      <c r="AI274" s="18">
        <v>0</v>
      </c>
      <c r="AJ274" s="18">
        <v>0</v>
      </c>
      <c r="AK274">
        <v>60.310999999999986</v>
      </c>
      <c r="AL274">
        <v>12.029</v>
      </c>
      <c r="AM274">
        <v>22.749999999999996</v>
      </c>
      <c r="AN274">
        <v>16.670999999999996</v>
      </c>
      <c r="AO274">
        <v>4.91</v>
      </c>
      <c r="AP274">
        <v>1841.3108999999995</v>
      </c>
      <c r="AQ274">
        <v>54.765326159748476</v>
      </c>
      <c r="AR274">
        <v>24.576565532740837</v>
      </c>
      <c r="AS274">
        <v>20.658108307510702</v>
      </c>
      <c r="AT274">
        <v>6.9050627649846188</v>
      </c>
      <c r="AU274">
        <v>1.7341211650708759</v>
      </c>
      <c r="AV274">
        <v>3.0689167844376084</v>
      </c>
      <c r="AW274">
        <v>1.2106935125287939</v>
      </c>
    </row>
    <row r="275" spans="1:49" x14ac:dyDescent="0.3">
      <c r="A275" s="22">
        <v>272</v>
      </c>
      <c r="B275" s="19" t="s">
        <v>95</v>
      </c>
      <c r="C275" s="16" t="s">
        <v>59</v>
      </c>
      <c r="D275" s="16">
        <v>1</v>
      </c>
      <c r="E275" s="16" t="s">
        <v>84</v>
      </c>
      <c r="F275" s="18" t="s">
        <v>131</v>
      </c>
      <c r="G275" s="16">
        <v>2015</v>
      </c>
      <c r="H275" s="20" t="s">
        <v>92</v>
      </c>
      <c r="I275" s="16" t="s">
        <v>49</v>
      </c>
      <c r="J275" s="18">
        <v>0</v>
      </c>
      <c r="K275" s="18">
        <v>0</v>
      </c>
      <c r="L275" s="18">
        <v>0</v>
      </c>
      <c r="M275" s="18">
        <v>0</v>
      </c>
      <c r="N275" s="18">
        <v>0</v>
      </c>
      <c r="O275" s="18">
        <v>0</v>
      </c>
      <c r="P275" s="18">
        <v>21.551724137931039</v>
      </c>
      <c r="Q275" s="18">
        <v>8.6206896551724146</v>
      </c>
      <c r="R275" s="18">
        <v>0</v>
      </c>
      <c r="S275" s="18">
        <v>0</v>
      </c>
      <c r="T275" s="18">
        <v>47.413793103448285</v>
      </c>
      <c r="U275" s="18">
        <v>0</v>
      </c>
      <c r="V275" s="18">
        <v>0</v>
      </c>
      <c r="W275" s="18">
        <v>0</v>
      </c>
      <c r="X275" s="18">
        <v>0</v>
      </c>
      <c r="Y275" s="18">
        <v>0</v>
      </c>
      <c r="Z275" s="18">
        <v>22.413793103448278</v>
      </c>
      <c r="AA275" s="18">
        <v>0</v>
      </c>
      <c r="AB275" s="18">
        <v>0</v>
      </c>
      <c r="AC275" s="18">
        <v>0</v>
      </c>
      <c r="AD275" s="18">
        <v>0</v>
      </c>
      <c r="AE275" s="18">
        <v>0</v>
      </c>
      <c r="AF275" s="18">
        <v>0</v>
      </c>
      <c r="AG275" s="18">
        <v>0</v>
      </c>
      <c r="AH275" s="18">
        <v>0</v>
      </c>
      <c r="AI275" s="18">
        <v>0</v>
      </c>
      <c r="AJ275" s="18">
        <v>0</v>
      </c>
      <c r="AK275">
        <v>52.086545045929419</v>
      </c>
      <c r="AL275">
        <v>13.799353448275864</v>
      </c>
      <c r="AM275">
        <v>15.333174781656799</v>
      </c>
      <c r="AN275">
        <v>19.142385057471266</v>
      </c>
      <c r="AO275">
        <v>5.4783405172413797</v>
      </c>
      <c r="AP275">
        <v>1646.3893922413799</v>
      </c>
      <c r="AQ275">
        <v>52.896783547804695</v>
      </c>
      <c r="AR275">
        <v>31.531524630233232</v>
      </c>
      <c r="AS275">
        <v>15.57169182196205</v>
      </c>
      <c r="AT275">
        <v>4.8857158475065985</v>
      </c>
      <c r="AU275">
        <v>1.7879170882399522</v>
      </c>
      <c r="AV275">
        <v>2.1714292655584888</v>
      </c>
      <c r="AW275">
        <v>1.1229972713538419</v>
      </c>
    </row>
    <row r="276" spans="1:49" x14ac:dyDescent="0.3">
      <c r="A276" s="22">
        <v>273</v>
      </c>
      <c r="B276" s="19" t="s">
        <v>93</v>
      </c>
      <c r="C276" s="16" t="s">
        <v>59</v>
      </c>
      <c r="D276" s="16">
        <v>3</v>
      </c>
      <c r="E276" s="16" t="s">
        <v>84</v>
      </c>
      <c r="F276" s="18" t="s">
        <v>131</v>
      </c>
      <c r="G276" s="16">
        <v>2015</v>
      </c>
      <c r="H276" s="20" t="s">
        <v>92</v>
      </c>
      <c r="I276" s="16" t="s">
        <v>53</v>
      </c>
      <c r="J276" s="18">
        <v>0</v>
      </c>
      <c r="K276" s="18">
        <v>0</v>
      </c>
      <c r="L276" s="18">
        <v>0</v>
      </c>
      <c r="M276" s="18">
        <v>0</v>
      </c>
      <c r="N276" s="18">
        <v>0</v>
      </c>
      <c r="O276" s="18">
        <v>0</v>
      </c>
      <c r="P276" s="18">
        <v>0</v>
      </c>
      <c r="Q276" s="18">
        <v>0</v>
      </c>
      <c r="R276" s="18">
        <v>0</v>
      </c>
      <c r="S276" s="18">
        <v>0</v>
      </c>
      <c r="T276" s="18">
        <v>0</v>
      </c>
      <c r="U276" s="18">
        <v>0</v>
      </c>
      <c r="V276" s="18">
        <v>0</v>
      </c>
      <c r="W276" s="18">
        <v>98.414434117003822</v>
      </c>
      <c r="X276" s="18">
        <v>0</v>
      </c>
      <c r="Y276" s="18">
        <v>0</v>
      </c>
      <c r="Z276" s="18">
        <v>0</v>
      </c>
      <c r="AA276" s="18">
        <v>0</v>
      </c>
      <c r="AB276" s="18">
        <v>0</v>
      </c>
      <c r="AC276" s="18">
        <v>1.5855658829961725</v>
      </c>
      <c r="AD276" s="18">
        <v>0</v>
      </c>
      <c r="AE276" s="18">
        <v>0</v>
      </c>
      <c r="AF276" s="18">
        <v>0</v>
      </c>
      <c r="AG276" s="18">
        <v>0</v>
      </c>
      <c r="AH276" s="18">
        <v>0</v>
      </c>
      <c r="AI276" s="18">
        <v>0</v>
      </c>
      <c r="AJ276" s="18">
        <v>0</v>
      </c>
      <c r="AK276">
        <v>70.57883064516129</v>
      </c>
      <c r="AL276">
        <v>20.835694976003889</v>
      </c>
      <c r="AM276">
        <v>1.4513214459284678</v>
      </c>
      <c r="AN276">
        <v>12.280199953135984</v>
      </c>
      <c r="AO276">
        <v>6.4668562055768177</v>
      </c>
      <c r="AP276">
        <v>1988.1829879602867</v>
      </c>
      <c r="AQ276">
        <v>59.354599427377671</v>
      </c>
      <c r="AR276">
        <v>39.424884416771967</v>
      </c>
      <c r="AS276">
        <v>1.2205161558503732</v>
      </c>
      <c r="AT276">
        <v>3.4570554125526241</v>
      </c>
      <c r="AU276">
        <v>3.1668137766392812</v>
      </c>
      <c r="AV276">
        <v>1.5364690722456105</v>
      </c>
      <c r="AW276">
        <v>1.4603029762574746</v>
      </c>
    </row>
    <row r="277" spans="1:49" x14ac:dyDescent="0.3">
      <c r="A277" s="22">
        <v>274</v>
      </c>
      <c r="B277" s="19" t="s">
        <v>85</v>
      </c>
      <c r="C277" s="16" t="s">
        <v>59</v>
      </c>
      <c r="D277" s="16">
        <v>2</v>
      </c>
      <c r="E277" s="16" t="s">
        <v>84</v>
      </c>
      <c r="F277" s="18" t="s">
        <v>131</v>
      </c>
      <c r="G277" s="16">
        <v>2015</v>
      </c>
      <c r="H277" s="20" t="s">
        <v>92</v>
      </c>
      <c r="I277" s="16" t="s">
        <v>73</v>
      </c>
      <c r="J277" s="18">
        <v>0</v>
      </c>
      <c r="K277" s="18">
        <v>0</v>
      </c>
      <c r="L277" s="18">
        <v>0</v>
      </c>
      <c r="M277" s="18">
        <v>0</v>
      </c>
      <c r="N277" s="18">
        <v>0</v>
      </c>
      <c r="O277" s="18">
        <v>0</v>
      </c>
      <c r="P277" s="18">
        <v>0</v>
      </c>
      <c r="Q277" s="18">
        <v>0</v>
      </c>
      <c r="R277" s="18">
        <v>0</v>
      </c>
      <c r="S277" s="18">
        <v>0</v>
      </c>
      <c r="T277" s="18">
        <v>0</v>
      </c>
      <c r="U277" s="18">
        <v>0</v>
      </c>
      <c r="V277" s="18">
        <v>99.200881785615877</v>
      </c>
      <c r="W277" s="18">
        <v>0</v>
      </c>
      <c r="X277" s="18">
        <v>0</v>
      </c>
      <c r="Y277" s="18">
        <v>0</v>
      </c>
      <c r="Z277" s="18">
        <v>0</v>
      </c>
      <c r="AA277" s="18">
        <v>0</v>
      </c>
      <c r="AB277" s="18">
        <v>0</v>
      </c>
      <c r="AC277" s="18">
        <v>0.79911821438412789</v>
      </c>
      <c r="AD277" s="18">
        <v>0</v>
      </c>
      <c r="AE277" s="18">
        <v>0</v>
      </c>
      <c r="AF277" s="18">
        <v>0</v>
      </c>
      <c r="AG277" s="18">
        <v>0</v>
      </c>
      <c r="AH277" s="18">
        <v>0</v>
      </c>
      <c r="AI277" s="18">
        <v>0</v>
      </c>
      <c r="AJ277" s="18">
        <v>0</v>
      </c>
      <c r="AK277">
        <v>72.548548153761374</v>
      </c>
      <c r="AL277">
        <v>17.89156409785371</v>
      </c>
      <c r="AM277">
        <v>1.2770644597969614</v>
      </c>
      <c r="AN277">
        <v>17.498067157422351</v>
      </c>
      <c r="AO277">
        <v>7.9465086800771569</v>
      </c>
      <c r="AP277">
        <v>1907.4448842599518</v>
      </c>
      <c r="AQ277">
        <v>63.593539983280458</v>
      </c>
      <c r="AR277">
        <v>35.287029623526841</v>
      </c>
      <c r="AS277">
        <v>1.1194303931926985</v>
      </c>
      <c r="AT277">
        <v>4.1262805314161737</v>
      </c>
      <c r="AU277">
        <v>3.7847542371415752</v>
      </c>
      <c r="AV277">
        <v>1.8339024584071881</v>
      </c>
      <c r="AW277">
        <v>1.7467652706161307</v>
      </c>
    </row>
    <row r="278" spans="1:49" x14ac:dyDescent="0.3">
      <c r="A278" s="22">
        <v>275</v>
      </c>
      <c r="B278" s="19" t="s">
        <v>94</v>
      </c>
      <c r="C278" s="16" t="s">
        <v>59</v>
      </c>
      <c r="D278" s="16">
        <v>2</v>
      </c>
      <c r="E278" s="16" t="s">
        <v>84</v>
      </c>
      <c r="F278" s="18" t="s">
        <v>131</v>
      </c>
      <c r="G278" s="16">
        <v>2015</v>
      </c>
      <c r="H278" s="20" t="s">
        <v>92</v>
      </c>
      <c r="I278" s="16" t="s">
        <v>55</v>
      </c>
      <c r="J278" s="18">
        <v>0</v>
      </c>
      <c r="K278" s="18">
        <v>0</v>
      </c>
      <c r="L278" s="18">
        <v>0</v>
      </c>
      <c r="M278" s="18">
        <v>0</v>
      </c>
      <c r="N278" s="18">
        <v>0</v>
      </c>
      <c r="O278" s="18">
        <v>0</v>
      </c>
      <c r="P278" s="18">
        <v>0</v>
      </c>
      <c r="Q278" s="18">
        <v>0</v>
      </c>
      <c r="R278" s="18">
        <v>0</v>
      </c>
      <c r="S278" s="18">
        <v>0</v>
      </c>
      <c r="T278" s="18">
        <v>99.223614132473188</v>
      </c>
      <c r="U278" s="18">
        <v>0</v>
      </c>
      <c r="V278" s="18">
        <v>0</v>
      </c>
      <c r="W278" s="18">
        <v>0</v>
      </c>
      <c r="X278" s="18">
        <v>0</v>
      </c>
      <c r="Y278" s="18">
        <v>0</v>
      </c>
      <c r="Z278" s="18">
        <v>0.53634386017553071</v>
      </c>
      <c r="AA278" s="18">
        <v>0</v>
      </c>
      <c r="AB278" s="18">
        <v>0.24004200735128645</v>
      </c>
      <c r="AC278" s="18">
        <v>0</v>
      </c>
      <c r="AD278" s="18">
        <v>0</v>
      </c>
      <c r="AE278" s="18">
        <v>0</v>
      </c>
      <c r="AF278" s="18">
        <v>0</v>
      </c>
      <c r="AG278" s="18">
        <v>0</v>
      </c>
      <c r="AH278" s="18">
        <v>0</v>
      </c>
      <c r="AI278" s="18">
        <v>0</v>
      </c>
      <c r="AJ278" s="18">
        <v>0</v>
      </c>
      <c r="AK278">
        <v>64.788375102741838</v>
      </c>
      <c r="AL278">
        <v>18.850788575500712</v>
      </c>
      <c r="AM278">
        <v>11.733191015078782</v>
      </c>
      <c r="AN278">
        <v>3.1376365864026208</v>
      </c>
      <c r="AO278">
        <v>4.1855835708749032</v>
      </c>
      <c r="AP278">
        <v>1988.6072517002976</v>
      </c>
      <c r="AQ278">
        <v>54.473382352982668</v>
      </c>
      <c r="AR278">
        <v>35.661474411500087</v>
      </c>
      <c r="AS278">
        <v>9.865143235517241</v>
      </c>
      <c r="AT278">
        <v>4.0593297098070114</v>
      </c>
      <c r="AU278">
        <v>2.1183762208204588</v>
      </c>
      <c r="AV278">
        <v>1.8041465376920047</v>
      </c>
      <c r="AW278">
        <v>1.1965172281264669</v>
      </c>
    </row>
    <row r="279" spans="1:49" x14ac:dyDescent="0.3">
      <c r="A279" s="22">
        <v>276</v>
      </c>
      <c r="B279" s="19" t="s">
        <v>93</v>
      </c>
      <c r="C279" s="16" t="s">
        <v>59</v>
      </c>
      <c r="D279" s="16">
        <v>3</v>
      </c>
      <c r="E279" s="16" t="s">
        <v>84</v>
      </c>
      <c r="F279" s="18" t="s">
        <v>131</v>
      </c>
      <c r="G279" s="16">
        <v>2015</v>
      </c>
      <c r="H279" s="20" t="s">
        <v>92</v>
      </c>
      <c r="I279" s="16" t="s">
        <v>53</v>
      </c>
      <c r="J279" s="18">
        <v>0</v>
      </c>
      <c r="K279" s="18">
        <v>0</v>
      </c>
      <c r="L279" s="18">
        <v>0</v>
      </c>
      <c r="M279" s="18">
        <v>0</v>
      </c>
      <c r="N279" s="18">
        <v>0</v>
      </c>
      <c r="O279" s="18">
        <v>0</v>
      </c>
      <c r="P279" s="18">
        <v>1.5895953757225436</v>
      </c>
      <c r="Q279" s="18">
        <v>4.7687861271676306</v>
      </c>
      <c r="R279" s="18">
        <v>0</v>
      </c>
      <c r="S279" s="18">
        <v>1.5895953757225436</v>
      </c>
      <c r="T279" s="18">
        <v>0</v>
      </c>
      <c r="U279" s="18">
        <v>0</v>
      </c>
      <c r="V279" s="18">
        <v>0</v>
      </c>
      <c r="W279" s="18">
        <v>0</v>
      </c>
      <c r="X279" s="18">
        <v>0</v>
      </c>
      <c r="Y279" s="18">
        <v>0</v>
      </c>
      <c r="Z279" s="18">
        <v>0</v>
      </c>
      <c r="AA279" s="18">
        <v>0</v>
      </c>
      <c r="AB279" s="18">
        <v>0</v>
      </c>
      <c r="AC279" s="18">
        <v>0</v>
      </c>
      <c r="AD279" s="18">
        <v>92.052023121387279</v>
      </c>
      <c r="AE279" s="18">
        <v>0</v>
      </c>
      <c r="AF279" s="18">
        <v>0</v>
      </c>
      <c r="AG279" s="18">
        <v>0</v>
      </c>
      <c r="AH279" s="18">
        <v>0</v>
      </c>
      <c r="AI279" s="18">
        <v>0</v>
      </c>
      <c r="AJ279" s="18">
        <v>0</v>
      </c>
      <c r="AK279">
        <v>18.223815028901733</v>
      </c>
      <c r="AL279">
        <v>7.4726878612716767</v>
      </c>
      <c r="AM279">
        <v>32.665939306358389</v>
      </c>
      <c r="AN279">
        <v>35.34945086705202</v>
      </c>
      <c r="AO279">
        <v>7.431026011560693</v>
      </c>
      <c r="AP279">
        <v>1131.9992098265895</v>
      </c>
      <c r="AQ279">
        <v>26.917173142719253</v>
      </c>
      <c r="AR279">
        <v>24.83416197650045</v>
      </c>
      <c r="AS279">
        <v>48.248664880780304</v>
      </c>
      <c r="AT279">
        <v>6.8101003654928354</v>
      </c>
      <c r="AU279">
        <v>0.45402188153555967</v>
      </c>
      <c r="AV279">
        <v>3.0267112735523716</v>
      </c>
      <c r="AW279">
        <v>0.3683105087777222</v>
      </c>
    </row>
    <row r="280" spans="1:49" x14ac:dyDescent="0.3">
      <c r="A280" s="22">
        <v>277</v>
      </c>
      <c r="B280" s="19" t="s">
        <v>83</v>
      </c>
      <c r="C280" s="16" t="s">
        <v>59</v>
      </c>
      <c r="D280" s="16">
        <v>3</v>
      </c>
      <c r="E280" s="16" t="s">
        <v>84</v>
      </c>
      <c r="F280" s="18" t="s">
        <v>131</v>
      </c>
      <c r="G280" s="16">
        <v>2015</v>
      </c>
      <c r="H280" s="20" t="s">
        <v>92</v>
      </c>
      <c r="I280" s="16" t="s">
        <v>49</v>
      </c>
      <c r="J280" s="18">
        <v>0</v>
      </c>
      <c r="K280" s="18">
        <v>0</v>
      </c>
      <c r="L280" s="18">
        <v>0</v>
      </c>
      <c r="M280" s="18">
        <v>0</v>
      </c>
      <c r="N280" s="18">
        <v>0</v>
      </c>
      <c r="O280" s="18">
        <v>0</v>
      </c>
      <c r="P280" s="18">
        <v>9.3643586833144159</v>
      </c>
      <c r="Q280" s="18">
        <v>0</v>
      </c>
      <c r="R280" s="18">
        <v>0</v>
      </c>
      <c r="S280" s="18">
        <v>0</v>
      </c>
      <c r="T280" s="18">
        <v>24.971623155505107</v>
      </c>
      <c r="U280" s="18">
        <v>0</v>
      </c>
      <c r="V280" s="18">
        <v>0</v>
      </c>
      <c r="W280" s="18">
        <v>0</v>
      </c>
      <c r="X280" s="18">
        <v>0</v>
      </c>
      <c r="Y280" s="18">
        <v>0</v>
      </c>
      <c r="Z280" s="18">
        <v>65.664018161180465</v>
      </c>
      <c r="AA280" s="18">
        <v>0</v>
      </c>
      <c r="AB280" s="18">
        <v>0</v>
      </c>
      <c r="AC280" s="18">
        <v>0</v>
      </c>
      <c r="AD280" s="18">
        <v>0</v>
      </c>
      <c r="AE280" s="18">
        <v>0</v>
      </c>
      <c r="AF280" s="18">
        <v>0</v>
      </c>
      <c r="AG280" s="18">
        <v>0</v>
      </c>
      <c r="AH280" s="18">
        <v>0</v>
      </c>
      <c r="AI280" s="18">
        <v>0</v>
      </c>
      <c r="AJ280" s="18">
        <v>0</v>
      </c>
      <c r="AK280">
        <v>32.884237671445881</v>
      </c>
      <c r="AL280">
        <v>7.8321225879682173</v>
      </c>
      <c r="AM280">
        <v>12.658370160563205</v>
      </c>
      <c r="AN280">
        <v>41.279388951948533</v>
      </c>
      <c r="AO280">
        <v>7.6536748013620874</v>
      </c>
      <c r="AP280">
        <v>1056.1168547105563</v>
      </c>
      <c r="AQ280">
        <v>52.060948692771532</v>
      </c>
      <c r="AR280">
        <v>27.898849492380819</v>
      </c>
      <c r="AS280">
        <v>20.040201814847649</v>
      </c>
      <c r="AT280">
        <v>5.8148486978449592</v>
      </c>
      <c r="AU280">
        <v>1.6048534349571819</v>
      </c>
      <c r="AV280">
        <v>2.5843771990422049</v>
      </c>
      <c r="AW280">
        <v>1.0859820391339607</v>
      </c>
    </row>
    <row r="281" spans="1:49" x14ac:dyDescent="0.3">
      <c r="A281" s="22">
        <v>278</v>
      </c>
      <c r="B281" s="19" t="s">
        <v>86</v>
      </c>
      <c r="C281" s="16" t="s">
        <v>59</v>
      </c>
      <c r="D281" s="16">
        <v>1</v>
      </c>
      <c r="E281" s="16" t="s">
        <v>84</v>
      </c>
      <c r="F281" s="18" t="s">
        <v>131</v>
      </c>
      <c r="G281" s="16">
        <v>2015</v>
      </c>
      <c r="H281" s="20" t="s">
        <v>92</v>
      </c>
      <c r="I281" s="16" t="s">
        <v>51</v>
      </c>
      <c r="J281" s="18">
        <v>0</v>
      </c>
      <c r="K281" s="18">
        <v>0</v>
      </c>
      <c r="L281" s="18">
        <v>0</v>
      </c>
      <c r="M281" s="18">
        <v>0</v>
      </c>
      <c r="N281" s="18">
        <v>0</v>
      </c>
      <c r="O281" s="18">
        <v>0</v>
      </c>
      <c r="P281" s="18">
        <v>0</v>
      </c>
      <c r="Q281" s="18">
        <v>0</v>
      </c>
      <c r="R281" s="18">
        <v>0</v>
      </c>
      <c r="S281" s="18">
        <v>0</v>
      </c>
      <c r="T281" s="18">
        <v>100</v>
      </c>
      <c r="U281" s="18">
        <v>0</v>
      </c>
      <c r="V281" s="18">
        <v>0</v>
      </c>
      <c r="W281" s="18">
        <v>0</v>
      </c>
      <c r="X281" s="18">
        <v>0</v>
      </c>
      <c r="Y281" s="18">
        <v>0</v>
      </c>
      <c r="Z281" s="18">
        <v>0</v>
      </c>
      <c r="AA281" s="18">
        <v>0</v>
      </c>
      <c r="AB281" s="18">
        <v>0</v>
      </c>
      <c r="AC281" s="18">
        <v>0</v>
      </c>
      <c r="AD281" s="18">
        <v>0</v>
      </c>
      <c r="AE281" s="18">
        <v>0</v>
      </c>
      <c r="AF281" s="18">
        <v>0</v>
      </c>
      <c r="AG281" s="18">
        <v>0</v>
      </c>
      <c r="AH281" s="18">
        <v>0</v>
      </c>
      <c r="AI281" s="18">
        <v>0</v>
      </c>
      <c r="AJ281" s="18">
        <v>0</v>
      </c>
      <c r="AK281">
        <v>65.162499999999994</v>
      </c>
      <c r="AL281">
        <v>18.975000000000001</v>
      </c>
      <c r="AM281">
        <v>11.740000000000004</v>
      </c>
      <c r="AN281">
        <v>2.7166666666666668</v>
      </c>
      <c r="AO281">
        <v>4.1225000000000005</v>
      </c>
      <c r="AP281">
        <v>1999.6493</v>
      </c>
      <c r="AQ281">
        <v>54.485404015594128</v>
      </c>
      <c r="AR281">
        <v>35.698234685452093</v>
      </c>
      <c r="AS281">
        <v>9.8163612989537743</v>
      </c>
      <c r="AT281">
        <v>4.0528326745718051</v>
      </c>
      <c r="AU281">
        <v>2.1215204297574473</v>
      </c>
      <c r="AV281">
        <v>1.8012589664763579</v>
      </c>
      <c r="AW281">
        <v>1.1970973890279466</v>
      </c>
    </row>
    <row r="282" spans="1:49" x14ac:dyDescent="0.3">
      <c r="A282" s="22">
        <v>279</v>
      </c>
      <c r="B282" s="19" t="s">
        <v>83</v>
      </c>
      <c r="C282" s="16" t="s">
        <v>59</v>
      </c>
      <c r="D282" s="16">
        <v>3</v>
      </c>
      <c r="E282" s="16" t="s">
        <v>84</v>
      </c>
      <c r="F282" s="18" t="s">
        <v>131</v>
      </c>
      <c r="G282" s="16">
        <v>2015</v>
      </c>
      <c r="H282" s="20" t="s">
        <v>92</v>
      </c>
      <c r="I282" s="16" t="s">
        <v>49</v>
      </c>
      <c r="J282" s="18">
        <v>0</v>
      </c>
      <c r="K282" s="18">
        <v>0</v>
      </c>
      <c r="L282" s="18">
        <v>0</v>
      </c>
      <c r="M282" s="18">
        <v>0</v>
      </c>
      <c r="N282" s="18">
        <v>0</v>
      </c>
      <c r="O282" s="18">
        <v>0</v>
      </c>
      <c r="P282" s="18">
        <v>16.852061546659559</v>
      </c>
      <c r="Q282" s="18">
        <v>0</v>
      </c>
      <c r="R282" s="18">
        <v>0</v>
      </c>
      <c r="S282" s="18">
        <v>0</v>
      </c>
      <c r="T282" s="18">
        <v>0</v>
      </c>
      <c r="U282" s="18">
        <v>0</v>
      </c>
      <c r="V282" s="18">
        <v>0</v>
      </c>
      <c r="W282" s="18">
        <v>0</v>
      </c>
      <c r="X282" s="18">
        <v>0</v>
      </c>
      <c r="Y282" s="18">
        <v>0</v>
      </c>
      <c r="Z282" s="18">
        <v>77.932458535935538</v>
      </c>
      <c r="AA282" s="18">
        <v>0</v>
      </c>
      <c r="AB282" s="18">
        <v>0</v>
      </c>
      <c r="AC282" s="18">
        <v>5.2154799174049158</v>
      </c>
      <c r="AD282" s="18">
        <v>0</v>
      </c>
      <c r="AE282" s="18">
        <v>0</v>
      </c>
      <c r="AF282" s="18">
        <v>0</v>
      </c>
      <c r="AG282" s="18">
        <v>0</v>
      </c>
      <c r="AH282" s="18">
        <v>0</v>
      </c>
      <c r="AI282" s="18">
        <v>0</v>
      </c>
      <c r="AJ282" s="18">
        <v>0</v>
      </c>
      <c r="AK282">
        <v>24.099924741724873</v>
      </c>
      <c r="AL282">
        <v>4.5512639046160004</v>
      </c>
      <c r="AM282">
        <v>14.036590326168678</v>
      </c>
      <c r="AN282">
        <v>51.380144826864338</v>
      </c>
      <c r="AO282">
        <v>8.8643349097448887</v>
      </c>
      <c r="AP282">
        <v>808.86108002683409</v>
      </c>
      <c r="AQ282">
        <v>49.817051608945242</v>
      </c>
      <c r="AR282">
        <v>21.167855929719568</v>
      </c>
      <c r="AS282">
        <v>29.015092461335186</v>
      </c>
      <c r="AT282">
        <v>8.3793240442978032</v>
      </c>
      <c r="AU282">
        <v>1.296541518052754</v>
      </c>
      <c r="AV282">
        <v>3.7241440196879121</v>
      </c>
      <c r="AW282">
        <v>0.99270874283315858</v>
      </c>
    </row>
    <row r="283" spans="1:49" x14ac:dyDescent="0.3">
      <c r="A283" s="22">
        <v>280</v>
      </c>
      <c r="B283" s="19" t="s">
        <v>86</v>
      </c>
      <c r="C283" s="16" t="s">
        <v>59</v>
      </c>
      <c r="D283" s="16">
        <v>1</v>
      </c>
      <c r="E283" s="16" t="s">
        <v>84</v>
      </c>
      <c r="F283" s="18" t="s">
        <v>131</v>
      </c>
      <c r="G283" s="16">
        <v>2015</v>
      </c>
      <c r="H283" s="20" t="s">
        <v>92</v>
      </c>
      <c r="I283" s="16" t="s">
        <v>51</v>
      </c>
      <c r="J283" s="18">
        <v>0</v>
      </c>
      <c r="K283" s="18">
        <v>0</v>
      </c>
      <c r="L283" s="18">
        <v>0</v>
      </c>
      <c r="M283" s="18">
        <v>0</v>
      </c>
      <c r="N283" s="18">
        <v>0</v>
      </c>
      <c r="O283" s="18">
        <v>0</v>
      </c>
      <c r="P283" s="18">
        <v>1.7123287671232879</v>
      </c>
      <c r="Q283" s="18">
        <v>0</v>
      </c>
      <c r="R283" s="18">
        <v>0</v>
      </c>
      <c r="S283" s="18">
        <v>0</v>
      </c>
      <c r="T283" s="18">
        <v>17.12328767123288</v>
      </c>
      <c r="U283" s="18">
        <v>0</v>
      </c>
      <c r="V283" s="18">
        <v>0</v>
      </c>
      <c r="W283" s="18">
        <v>0</v>
      </c>
      <c r="X283" s="18">
        <v>0</v>
      </c>
      <c r="Y283" s="18">
        <v>0</v>
      </c>
      <c r="Z283" s="18">
        <v>36.021170610211712</v>
      </c>
      <c r="AA283" s="18">
        <v>0</v>
      </c>
      <c r="AB283" s="18">
        <v>0</v>
      </c>
      <c r="AC283" s="18">
        <v>45.143212951432126</v>
      </c>
      <c r="AD283" s="18">
        <v>0</v>
      </c>
      <c r="AE283" s="18">
        <v>0</v>
      </c>
      <c r="AF283" s="18">
        <v>0</v>
      </c>
      <c r="AG283" s="18">
        <v>0</v>
      </c>
      <c r="AH283" s="18">
        <v>0</v>
      </c>
      <c r="AI283" s="18">
        <v>0</v>
      </c>
      <c r="AJ283" s="18">
        <v>0</v>
      </c>
      <c r="AK283">
        <v>25.619540559491796</v>
      </c>
      <c r="AL283">
        <v>6.5593884045938839</v>
      </c>
      <c r="AM283">
        <v>17.081505122375813</v>
      </c>
      <c r="AN283">
        <v>41.140536233173222</v>
      </c>
      <c r="AO283">
        <v>10.362157534246574</v>
      </c>
      <c r="AP283">
        <v>960.72567558164837</v>
      </c>
      <c r="AQ283">
        <v>44.58699595962846</v>
      </c>
      <c r="AR283">
        <v>25.685187567348443</v>
      </c>
      <c r="AS283">
        <v>29.727816473023083</v>
      </c>
      <c r="AT283">
        <v>6.509912669901027</v>
      </c>
      <c r="AU283">
        <v>1.083695949574192</v>
      </c>
      <c r="AV283">
        <v>2.8932945199560116</v>
      </c>
      <c r="AW283">
        <v>0.80463055074841816</v>
      </c>
    </row>
    <row r="284" spans="1:49" x14ac:dyDescent="0.3">
      <c r="A284" s="22">
        <v>281</v>
      </c>
      <c r="B284" s="19" t="s">
        <v>85</v>
      </c>
      <c r="C284" s="16" t="s">
        <v>59</v>
      </c>
      <c r="D284" s="16">
        <v>2</v>
      </c>
      <c r="E284" s="16" t="s">
        <v>84</v>
      </c>
      <c r="F284" s="18" t="s">
        <v>131</v>
      </c>
      <c r="G284" s="16">
        <v>2015</v>
      </c>
      <c r="H284" s="20" t="s">
        <v>92</v>
      </c>
      <c r="I284" s="16" t="s">
        <v>73</v>
      </c>
      <c r="J284" s="18">
        <v>0</v>
      </c>
      <c r="K284" s="18">
        <v>0</v>
      </c>
      <c r="L284" s="18">
        <v>0</v>
      </c>
      <c r="M284" s="18">
        <v>0</v>
      </c>
      <c r="N284" s="18">
        <v>0</v>
      </c>
      <c r="O284" s="18">
        <v>0</v>
      </c>
      <c r="P284" s="18">
        <v>0</v>
      </c>
      <c r="Q284" s="18">
        <v>0</v>
      </c>
      <c r="R284" s="18">
        <v>0</v>
      </c>
      <c r="S284" s="18">
        <v>0</v>
      </c>
      <c r="T284" s="18">
        <v>7.3466272302261233</v>
      </c>
      <c r="U284" s="18">
        <v>0</v>
      </c>
      <c r="V284" s="18">
        <v>0</v>
      </c>
      <c r="W284" s="18">
        <v>37.210189867379064</v>
      </c>
      <c r="X284" s="18">
        <v>0</v>
      </c>
      <c r="Y284" s="18">
        <v>0</v>
      </c>
      <c r="Z284" s="18">
        <v>55.443182902394803</v>
      </c>
      <c r="AA284" s="18">
        <v>0</v>
      </c>
      <c r="AB284" s="18">
        <v>0</v>
      </c>
      <c r="AC284" s="18">
        <v>0</v>
      </c>
      <c r="AD284" s="18">
        <v>0</v>
      </c>
      <c r="AE284" s="18">
        <v>0</v>
      </c>
      <c r="AF284" s="18">
        <v>0</v>
      </c>
      <c r="AG284" s="18">
        <v>0</v>
      </c>
      <c r="AH284" s="18">
        <v>0</v>
      </c>
      <c r="AI284" s="18">
        <v>0</v>
      </c>
      <c r="AJ284" s="18">
        <v>0</v>
      </c>
      <c r="AK284">
        <v>40.545545330671317</v>
      </c>
      <c r="AL284">
        <v>10.964111248926631</v>
      </c>
      <c r="AM284">
        <v>7.7213042065865869</v>
      </c>
      <c r="AN284">
        <v>37.495914830009852</v>
      </c>
      <c r="AO284">
        <v>7.8635101612441556</v>
      </c>
      <c r="AP284">
        <v>1219.4915894475716</v>
      </c>
      <c r="AQ284">
        <v>55.59050376361531</v>
      </c>
      <c r="AR284">
        <v>33.823100442330087</v>
      </c>
      <c r="AS284">
        <v>10.586395794054635</v>
      </c>
      <c r="AT284">
        <v>4.4022582808053095</v>
      </c>
      <c r="AU284">
        <v>2.1699033359575726</v>
      </c>
      <c r="AV284">
        <v>1.9565592359134711</v>
      </c>
      <c r="AW284">
        <v>1.2517706453528734</v>
      </c>
    </row>
    <row r="285" spans="1:49" x14ac:dyDescent="0.3">
      <c r="A285" s="22">
        <v>282</v>
      </c>
      <c r="B285" s="19" t="s">
        <v>94</v>
      </c>
      <c r="C285" s="16" t="s">
        <v>59</v>
      </c>
      <c r="D285" s="16">
        <v>2</v>
      </c>
      <c r="E285" s="16" t="s">
        <v>84</v>
      </c>
      <c r="F285" s="18" t="s">
        <v>131</v>
      </c>
      <c r="G285" s="16">
        <v>2015</v>
      </c>
      <c r="H285" s="20" t="s">
        <v>92</v>
      </c>
      <c r="I285" s="16" t="s">
        <v>55</v>
      </c>
      <c r="J285" s="18">
        <v>0</v>
      </c>
      <c r="K285" s="18">
        <v>0</v>
      </c>
      <c r="L285" s="18">
        <v>0</v>
      </c>
      <c r="M285" s="18">
        <v>0</v>
      </c>
      <c r="N285" s="18">
        <v>0</v>
      </c>
      <c r="O285" s="18">
        <v>0</v>
      </c>
      <c r="P285" s="18">
        <v>51.129497071674258</v>
      </c>
      <c r="Q285" s="18">
        <v>44.789439434786651</v>
      </c>
      <c r="R285" s="18">
        <v>0</v>
      </c>
      <c r="S285" s="18">
        <v>3.2722878125871526</v>
      </c>
      <c r="T285" s="18">
        <v>0</v>
      </c>
      <c r="U285" s="18">
        <v>0</v>
      </c>
      <c r="V285" s="18">
        <v>0</v>
      </c>
      <c r="W285" s="18">
        <v>0</v>
      </c>
      <c r="X285" s="18">
        <v>0</v>
      </c>
      <c r="Y285" s="18">
        <v>0</v>
      </c>
      <c r="Z285" s="18">
        <v>0</v>
      </c>
      <c r="AA285" s="18">
        <v>0</v>
      </c>
      <c r="AB285" s="18">
        <v>0</v>
      </c>
      <c r="AC285" s="18">
        <v>0.80877568095193819</v>
      </c>
      <c r="AD285" s="18">
        <v>0</v>
      </c>
      <c r="AE285" s="18">
        <v>0</v>
      </c>
      <c r="AF285" s="18">
        <v>0</v>
      </c>
      <c r="AG285" s="18">
        <v>0</v>
      </c>
      <c r="AH285" s="18">
        <v>0</v>
      </c>
      <c r="AI285" s="18">
        <v>0</v>
      </c>
      <c r="AJ285" s="18">
        <v>0</v>
      </c>
      <c r="AK285">
        <v>55.584665217997582</v>
      </c>
      <c r="AL285">
        <v>15.104718632828236</v>
      </c>
      <c r="AM285">
        <v>24.380329159971144</v>
      </c>
      <c r="AN285">
        <v>14.272757938352434</v>
      </c>
      <c r="AO285">
        <v>4.5899079669052707</v>
      </c>
      <c r="AP285">
        <v>1905.2542209666351</v>
      </c>
      <c r="AQ285">
        <v>48.779611256990087</v>
      </c>
      <c r="AR285">
        <v>29.824865821774722</v>
      </c>
      <c r="AS285">
        <v>21.395522921235198</v>
      </c>
      <c r="AT285">
        <v>5.2940406452970734</v>
      </c>
      <c r="AU285">
        <v>1.4077395957498164</v>
      </c>
      <c r="AV285">
        <v>2.3529069534653657</v>
      </c>
      <c r="AW285">
        <v>0.95234754077588046</v>
      </c>
    </row>
    <row r="286" spans="1:49" x14ac:dyDescent="0.3">
      <c r="A286" s="22">
        <v>283</v>
      </c>
      <c r="B286" s="19" t="s">
        <v>85</v>
      </c>
      <c r="C286" s="16" t="s">
        <v>59</v>
      </c>
      <c r="D286" s="16">
        <v>2</v>
      </c>
      <c r="E286" s="16" t="s">
        <v>84</v>
      </c>
      <c r="F286" s="18" t="s">
        <v>131</v>
      </c>
      <c r="G286" s="16">
        <v>2015</v>
      </c>
      <c r="H286" s="20" t="s">
        <v>92</v>
      </c>
      <c r="I286" s="16" t="s">
        <v>73</v>
      </c>
      <c r="J286" s="18">
        <v>0</v>
      </c>
      <c r="K286" s="18">
        <v>0</v>
      </c>
      <c r="L286" s="18">
        <v>0</v>
      </c>
      <c r="M286" s="18">
        <v>0</v>
      </c>
      <c r="N286" s="18">
        <v>0</v>
      </c>
      <c r="O286" s="18">
        <v>0</v>
      </c>
      <c r="P286" s="18">
        <v>51.911278905143945</v>
      </c>
      <c r="Q286" s="18">
        <v>36.337895233600754</v>
      </c>
      <c r="R286" s="18">
        <v>0</v>
      </c>
      <c r="S286" s="18">
        <v>10.382255781028787</v>
      </c>
      <c r="T286" s="18">
        <v>0</v>
      </c>
      <c r="U286" s="18">
        <v>0</v>
      </c>
      <c r="V286" s="18">
        <v>0</v>
      </c>
      <c r="W286" s="18">
        <v>0</v>
      </c>
      <c r="X286" s="18">
        <v>0</v>
      </c>
      <c r="Y286" s="18">
        <v>0</v>
      </c>
      <c r="Z286" s="18">
        <v>0</v>
      </c>
      <c r="AA286" s="18">
        <v>0</v>
      </c>
      <c r="AB286" s="18">
        <v>0</v>
      </c>
      <c r="AC286" s="18">
        <v>1.3685700802265217</v>
      </c>
      <c r="AD286" s="18">
        <v>0</v>
      </c>
      <c r="AE286" s="18">
        <v>0</v>
      </c>
      <c r="AF286" s="18">
        <v>0</v>
      </c>
      <c r="AG286" s="18">
        <v>0</v>
      </c>
      <c r="AH286" s="18">
        <v>0</v>
      </c>
      <c r="AI286" s="18">
        <v>0</v>
      </c>
      <c r="AJ286" s="18">
        <v>0</v>
      </c>
      <c r="AK286">
        <v>56.284889688532338</v>
      </c>
      <c r="AL286">
        <v>14.886496513030256</v>
      </c>
      <c r="AM286">
        <v>23.600503503824058</v>
      </c>
      <c r="AN286">
        <v>15.749639317737479</v>
      </c>
      <c r="AO286">
        <v>4.6521378008494576</v>
      </c>
      <c r="AP286">
        <v>1895.713772996397</v>
      </c>
      <c r="AQ286">
        <v>49.642692319778241</v>
      </c>
      <c r="AR286">
        <v>29.541906948062387</v>
      </c>
      <c r="AS286">
        <v>20.815400732159382</v>
      </c>
      <c r="AT286">
        <v>5.36629912366769</v>
      </c>
      <c r="AU286">
        <v>1.4624389966452032</v>
      </c>
      <c r="AV286">
        <v>2.3850218327411961</v>
      </c>
      <c r="AW286">
        <v>0.98580910312001857</v>
      </c>
    </row>
    <row r="287" spans="1:49" x14ac:dyDescent="0.3">
      <c r="A287" s="22">
        <v>284</v>
      </c>
      <c r="B287" s="19" t="s">
        <v>93</v>
      </c>
      <c r="C287" s="16" t="s">
        <v>59</v>
      </c>
      <c r="D287" s="16">
        <v>3</v>
      </c>
      <c r="E287" s="16" t="s">
        <v>84</v>
      </c>
      <c r="F287" s="18" t="s">
        <v>131</v>
      </c>
      <c r="G287" s="16">
        <v>2015</v>
      </c>
      <c r="H287" s="20" t="s">
        <v>92</v>
      </c>
      <c r="I287" s="16" t="s">
        <v>53</v>
      </c>
      <c r="J287" s="18">
        <v>0</v>
      </c>
      <c r="K287" s="18">
        <v>0</v>
      </c>
      <c r="L287" s="18">
        <v>0</v>
      </c>
      <c r="M287" s="18">
        <v>0</v>
      </c>
      <c r="N287" s="18">
        <v>0</v>
      </c>
      <c r="O287" s="18">
        <v>0</v>
      </c>
      <c r="P287" s="18">
        <v>11.266846361185985</v>
      </c>
      <c r="Q287" s="18">
        <v>17.196765498652294</v>
      </c>
      <c r="R287" s="18">
        <v>0</v>
      </c>
      <c r="S287" s="18">
        <v>1.1859838274932617</v>
      </c>
      <c r="T287" s="18">
        <v>0</v>
      </c>
      <c r="U287" s="18">
        <v>0</v>
      </c>
      <c r="V287" s="18">
        <v>0</v>
      </c>
      <c r="W287" s="18">
        <v>0</v>
      </c>
      <c r="X287" s="18">
        <v>0</v>
      </c>
      <c r="Y287" s="18">
        <v>0</v>
      </c>
      <c r="Z287" s="18">
        <v>0</v>
      </c>
      <c r="AA287" s="18">
        <v>0</v>
      </c>
      <c r="AB287" s="18">
        <v>0</v>
      </c>
      <c r="AC287" s="18">
        <v>70.350404312668473</v>
      </c>
      <c r="AD287" s="18">
        <v>0</v>
      </c>
      <c r="AE287" s="18">
        <v>0</v>
      </c>
      <c r="AF287" s="18">
        <v>0</v>
      </c>
      <c r="AG287" s="18">
        <v>0</v>
      </c>
      <c r="AH287" s="18">
        <v>0</v>
      </c>
      <c r="AI287" s="18">
        <v>0</v>
      </c>
      <c r="AJ287" s="18">
        <v>0</v>
      </c>
      <c r="AK287">
        <v>27.724396900269547</v>
      </c>
      <c r="AL287">
        <v>7.9444609164420488</v>
      </c>
      <c r="AM287">
        <v>23.772944262610707</v>
      </c>
      <c r="AN287">
        <v>33.482672314208713</v>
      </c>
      <c r="AO287">
        <v>10.950727762803234</v>
      </c>
      <c r="AP287">
        <v>1159.9061639199078</v>
      </c>
      <c r="AQ287">
        <v>39.964604947518431</v>
      </c>
      <c r="AR287">
        <v>25.766792950432759</v>
      </c>
      <c r="AS287">
        <v>34.268602102048789</v>
      </c>
      <c r="AT287">
        <v>6.4821693636002546</v>
      </c>
      <c r="AU287">
        <v>0.87410671660428496</v>
      </c>
      <c r="AV287">
        <v>2.8809641616001134</v>
      </c>
      <c r="AW287">
        <v>0.66568405042695733</v>
      </c>
    </row>
    <row r="288" spans="1:49" x14ac:dyDescent="0.3">
      <c r="A288" s="22">
        <v>285</v>
      </c>
      <c r="B288" s="19" t="s">
        <v>83</v>
      </c>
      <c r="C288" s="16" t="s">
        <v>59</v>
      </c>
      <c r="D288" s="16">
        <v>3</v>
      </c>
      <c r="E288" s="16" t="s">
        <v>84</v>
      </c>
      <c r="F288" s="18" t="s">
        <v>131</v>
      </c>
      <c r="G288" s="16">
        <v>2015</v>
      </c>
      <c r="H288" s="20" t="s">
        <v>92</v>
      </c>
      <c r="I288" s="16" t="s">
        <v>49</v>
      </c>
      <c r="J288" s="18">
        <v>0</v>
      </c>
      <c r="K288" s="18">
        <v>0</v>
      </c>
      <c r="L288" s="18">
        <v>0</v>
      </c>
      <c r="M288" s="18">
        <v>0</v>
      </c>
      <c r="N288" s="18">
        <v>0</v>
      </c>
      <c r="O288" s="18">
        <v>0</v>
      </c>
      <c r="P288" s="18">
        <v>91.894701667099838</v>
      </c>
      <c r="Q288" s="18">
        <v>3.2673671703857723</v>
      </c>
      <c r="R288" s="18">
        <v>0</v>
      </c>
      <c r="S288" s="18">
        <v>4.0842089629822151</v>
      </c>
      <c r="T288" s="18">
        <v>0</v>
      </c>
      <c r="U288" s="18">
        <v>0</v>
      </c>
      <c r="V288" s="18">
        <v>0</v>
      </c>
      <c r="W288" s="18">
        <v>0</v>
      </c>
      <c r="X288" s="18">
        <v>0</v>
      </c>
      <c r="Y288" s="18">
        <v>0</v>
      </c>
      <c r="Z288" s="18">
        <v>0</v>
      </c>
      <c r="AA288" s="18">
        <v>0</v>
      </c>
      <c r="AB288" s="18">
        <v>0</v>
      </c>
      <c r="AC288" s="18">
        <v>0.75372219953217223</v>
      </c>
      <c r="AD288" s="18">
        <v>0</v>
      </c>
      <c r="AE288" s="18">
        <v>0</v>
      </c>
      <c r="AF288" s="18">
        <v>0</v>
      </c>
      <c r="AG288" s="18">
        <v>0</v>
      </c>
      <c r="AH288" s="18">
        <v>0</v>
      </c>
      <c r="AI288" s="18">
        <v>0</v>
      </c>
      <c r="AJ288" s="18">
        <v>0</v>
      </c>
      <c r="AK288">
        <v>60.625432322801025</v>
      </c>
      <c r="AL288">
        <v>11.80285904941068</v>
      </c>
      <c r="AM288">
        <v>22.262290441919664</v>
      </c>
      <c r="AN288">
        <v>17.697152192477631</v>
      </c>
      <c r="AO288">
        <v>4.9922088144655259</v>
      </c>
      <c r="AP288">
        <v>1829.9062820649594</v>
      </c>
      <c r="AQ288">
        <v>55.39394221289686</v>
      </c>
      <c r="AR288">
        <v>24.264825023594703</v>
      </c>
      <c r="AS288">
        <v>20.34123276350844</v>
      </c>
      <c r="AT288">
        <v>7.0226817432729831</v>
      </c>
      <c r="AU288">
        <v>1.779690775707012</v>
      </c>
      <c r="AV288">
        <v>3.1211918858991035</v>
      </c>
      <c r="AW288">
        <v>1.2418479677644323</v>
      </c>
    </row>
    <row r="289" spans="1:49" x14ac:dyDescent="0.3">
      <c r="A289" s="22">
        <v>286</v>
      </c>
      <c r="B289" s="19" t="s">
        <v>86</v>
      </c>
      <c r="C289" s="16" t="s">
        <v>59</v>
      </c>
      <c r="D289" s="16">
        <v>1</v>
      </c>
      <c r="E289" s="16" t="s">
        <v>84</v>
      </c>
      <c r="F289" s="18" t="s">
        <v>131</v>
      </c>
      <c r="G289" s="16">
        <v>2015</v>
      </c>
      <c r="H289" s="20" t="s">
        <v>92</v>
      </c>
      <c r="I289" s="16" t="s">
        <v>51</v>
      </c>
      <c r="J289" s="18">
        <v>0</v>
      </c>
      <c r="K289" s="18">
        <v>0</v>
      </c>
      <c r="L289" s="18">
        <v>0</v>
      </c>
      <c r="M289" s="18">
        <v>0</v>
      </c>
      <c r="N289" s="18">
        <v>0</v>
      </c>
      <c r="O289" s="18">
        <v>0</v>
      </c>
      <c r="P289" s="18">
        <v>5</v>
      </c>
      <c r="Q289" s="18">
        <v>0</v>
      </c>
      <c r="R289" s="18">
        <v>0</v>
      </c>
      <c r="S289" s="18">
        <v>0</v>
      </c>
      <c r="T289" s="18">
        <v>95</v>
      </c>
      <c r="U289" s="18">
        <v>0</v>
      </c>
      <c r="V289" s="18">
        <v>0</v>
      </c>
      <c r="W289" s="18">
        <v>0</v>
      </c>
      <c r="X289" s="18">
        <v>0</v>
      </c>
      <c r="Y289" s="18">
        <v>0</v>
      </c>
      <c r="Z289" s="18">
        <v>0</v>
      </c>
      <c r="AA289" s="18">
        <v>0</v>
      </c>
      <c r="AB289" s="18">
        <v>0</v>
      </c>
      <c r="AC289" s="18">
        <v>0</v>
      </c>
      <c r="AD289" s="18">
        <v>0</v>
      </c>
      <c r="AE289" s="18">
        <v>0</v>
      </c>
      <c r="AF289" s="18">
        <v>0</v>
      </c>
      <c r="AG289" s="18">
        <v>0</v>
      </c>
      <c r="AH289" s="18">
        <v>0</v>
      </c>
      <c r="AI289" s="18">
        <v>0</v>
      </c>
      <c r="AJ289" s="18">
        <v>0</v>
      </c>
      <c r="AK289">
        <v>64.974374999999981</v>
      </c>
      <c r="AL289">
        <v>18.591250000000002</v>
      </c>
      <c r="AM289">
        <v>12.268000000000002</v>
      </c>
      <c r="AN289">
        <v>3.4508333333333336</v>
      </c>
      <c r="AO289">
        <v>4.1663750000000004</v>
      </c>
      <c r="AP289">
        <v>1990.8953349999999</v>
      </c>
      <c r="AQ289">
        <v>54.566984557226853</v>
      </c>
      <c r="AR289">
        <v>35.130064986565458</v>
      </c>
      <c r="AS289">
        <v>10.302950456207686</v>
      </c>
      <c r="AT289">
        <v>4.1547703892960381</v>
      </c>
      <c r="AU289">
        <v>2.1055072628142284</v>
      </c>
      <c r="AV289">
        <v>1.8465646174649062</v>
      </c>
      <c r="AW289">
        <v>1.2010425463825694</v>
      </c>
    </row>
    <row r="290" spans="1:49" x14ac:dyDescent="0.3">
      <c r="A290" s="22">
        <v>287</v>
      </c>
      <c r="B290" s="19" t="s">
        <v>95</v>
      </c>
      <c r="C290" s="16" t="s">
        <v>59</v>
      </c>
      <c r="D290" s="16">
        <v>1</v>
      </c>
      <c r="E290" s="16" t="s">
        <v>84</v>
      </c>
      <c r="F290" s="18" t="s">
        <v>131</v>
      </c>
      <c r="G290" s="16">
        <v>2015</v>
      </c>
      <c r="H290" s="20" t="s">
        <v>92</v>
      </c>
      <c r="I290" s="16" t="s">
        <v>49</v>
      </c>
      <c r="J290" s="18">
        <v>0</v>
      </c>
      <c r="K290" s="18">
        <v>0</v>
      </c>
      <c r="L290" s="18">
        <v>0</v>
      </c>
      <c r="M290" s="18">
        <v>0</v>
      </c>
      <c r="N290" s="18">
        <v>0</v>
      </c>
      <c r="O290" s="18">
        <v>0</v>
      </c>
      <c r="P290" s="18">
        <v>34</v>
      </c>
      <c r="Q290" s="18">
        <v>0</v>
      </c>
      <c r="R290" s="18">
        <v>0</v>
      </c>
      <c r="S290" s="18">
        <v>24</v>
      </c>
      <c r="T290" s="18">
        <v>42</v>
      </c>
      <c r="U290" s="18">
        <v>0</v>
      </c>
      <c r="V290" s="18">
        <v>0</v>
      </c>
      <c r="W290" s="18">
        <v>0</v>
      </c>
      <c r="X290" s="18">
        <v>0</v>
      </c>
      <c r="Y290" s="18">
        <v>0</v>
      </c>
      <c r="Z290" s="18">
        <v>0</v>
      </c>
      <c r="AA290" s="18">
        <v>0</v>
      </c>
      <c r="AB290" s="18">
        <v>0</v>
      </c>
      <c r="AC290" s="18">
        <v>0</v>
      </c>
      <c r="AD290" s="18">
        <v>0</v>
      </c>
      <c r="AE290" s="18">
        <v>0</v>
      </c>
      <c r="AF290" s="18">
        <v>0</v>
      </c>
      <c r="AG290" s="18">
        <v>0</v>
      </c>
      <c r="AH290" s="18">
        <v>0</v>
      </c>
      <c r="AI290" s="18">
        <v>0</v>
      </c>
      <c r="AJ290" s="18">
        <v>0</v>
      </c>
      <c r="AK290">
        <v>62.740249999999996</v>
      </c>
      <c r="AL290">
        <v>16.227499999999999</v>
      </c>
      <c r="AM290">
        <v>16.640800000000002</v>
      </c>
      <c r="AN290">
        <v>13.441000000000001</v>
      </c>
      <c r="AO290">
        <v>4.3914500000000007</v>
      </c>
      <c r="AP290">
        <v>1937.7297060000001</v>
      </c>
      <c r="AQ290">
        <v>54.136393571911299</v>
      </c>
      <c r="AR290">
        <v>31.504835174364608</v>
      </c>
      <c r="AS290">
        <v>14.358771253724074</v>
      </c>
      <c r="AT290">
        <v>4.891760899707287</v>
      </c>
      <c r="AU290">
        <v>1.9088376946784589</v>
      </c>
      <c r="AV290">
        <v>2.1741159554254605</v>
      </c>
      <c r="AW290">
        <v>1.1803780336549381</v>
      </c>
    </row>
    <row r="291" spans="1:49" x14ac:dyDescent="0.3">
      <c r="A291" s="22">
        <v>288</v>
      </c>
      <c r="B291" s="19" t="s">
        <v>94</v>
      </c>
      <c r="C291" s="16" t="s">
        <v>59</v>
      </c>
      <c r="D291" s="16">
        <v>2</v>
      </c>
      <c r="E291" s="16" t="s">
        <v>84</v>
      </c>
      <c r="F291" s="18" t="s">
        <v>131</v>
      </c>
      <c r="G291" s="16">
        <v>2015</v>
      </c>
      <c r="H291" s="20" t="s">
        <v>92</v>
      </c>
      <c r="I291" s="16" t="s">
        <v>55</v>
      </c>
      <c r="J291" s="18">
        <v>0</v>
      </c>
      <c r="K291" s="18">
        <v>0</v>
      </c>
      <c r="L291" s="18">
        <v>0</v>
      </c>
      <c r="M291" s="18">
        <v>0</v>
      </c>
      <c r="N291" s="18">
        <v>0</v>
      </c>
      <c r="O291" s="18">
        <v>0</v>
      </c>
      <c r="P291" s="18">
        <v>40</v>
      </c>
      <c r="Q291" s="18">
        <v>17</v>
      </c>
      <c r="R291" s="18">
        <v>0</v>
      </c>
      <c r="S291" s="18">
        <v>25.999999999999996</v>
      </c>
      <c r="T291" s="18">
        <v>17</v>
      </c>
      <c r="U291" s="18">
        <v>0</v>
      </c>
      <c r="V291" s="18">
        <v>0</v>
      </c>
      <c r="W291" s="18">
        <v>0</v>
      </c>
      <c r="X291" s="18">
        <v>0</v>
      </c>
      <c r="Y291" s="18">
        <v>0</v>
      </c>
      <c r="Z291" s="18">
        <v>0</v>
      </c>
      <c r="AA291" s="18">
        <v>0</v>
      </c>
      <c r="AB291" s="18">
        <v>0</v>
      </c>
      <c r="AC291" s="18">
        <v>0</v>
      </c>
      <c r="AD291" s="18">
        <v>0</v>
      </c>
      <c r="AE291" s="18">
        <v>0</v>
      </c>
      <c r="AF291" s="18">
        <v>0</v>
      </c>
      <c r="AG291" s="18">
        <v>0</v>
      </c>
      <c r="AH291" s="18">
        <v>0</v>
      </c>
      <c r="AI291" s="18">
        <v>0</v>
      </c>
      <c r="AJ291" s="18">
        <v>0</v>
      </c>
      <c r="AK291">
        <v>59.722624999999994</v>
      </c>
      <c r="AL291">
        <v>15.827749999999998</v>
      </c>
      <c r="AM291">
        <v>20.0288</v>
      </c>
      <c r="AN291">
        <v>15.91883333333333</v>
      </c>
      <c r="AO291">
        <v>4.4208249999999998</v>
      </c>
      <c r="AP291">
        <v>1928.883781</v>
      </c>
      <c r="AQ291">
        <v>51.768919404895954</v>
      </c>
      <c r="AR291">
        <v>30.869664666437462</v>
      </c>
      <c r="AS291">
        <v>17.361415928666567</v>
      </c>
      <c r="AT291">
        <v>5.038708913143056</v>
      </c>
      <c r="AU291">
        <v>1.6655987539236206</v>
      </c>
      <c r="AV291">
        <v>2.2394261836191358</v>
      </c>
      <c r="AW291">
        <v>1.0733518462812763</v>
      </c>
    </row>
    <row r="292" spans="1:49" x14ac:dyDescent="0.3">
      <c r="A292" s="22">
        <v>289</v>
      </c>
      <c r="B292" s="19" t="s">
        <v>85</v>
      </c>
      <c r="C292" s="16" t="s">
        <v>59</v>
      </c>
      <c r="D292" s="16">
        <v>2</v>
      </c>
      <c r="E292" s="16" t="s">
        <v>84</v>
      </c>
      <c r="F292" s="18" t="s">
        <v>131</v>
      </c>
      <c r="G292" s="16">
        <v>2015</v>
      </c>
      <c r="H292" s="20" t="s">
        <v>92</v>
      </c>
      <c r="I292" s="16" t="s">
        <v>73</v>
      </c>
      <c r="J292" s="18">
        <v>0</v>
      </c>
      <c r="K292" s="18">
        <v>0</v>
      </c>
      <c r="L292" s="18">
        <v>0</v>
      </c>
      <c r="M292" s="18">
        <v>0</v>
      </c>
      <c r="N292" s="18">
        <v>0</v>
      </c>
      <c r="O292" s="18">
        <v>0</v>
      </c>
      <c r="P292" s="18">
        <v>37.625754527162982</v>
      </c>
      <c r="Q292" s="18">
        <v>0</v>
      </c>
      <c r="R292" s="18">
        <v>0</v>
      </c>
      <c r="S292" s="18">
        <v>8.4104627766599585</v>
      </c>
      <c r="T292" s="18">
        <v>11.509054325955734</v>
      </c>
      <c r="U292" s="18">
        <v>0</v>
      </c>
      <c r="V292" s="18">
        <v>0</v>
      </c>
      <c r="W292" s="18">
        <v>0</v>
      </c>
      <c r="X292" s="18">
        <v>0</v>
      </c>
      <c r="Y292" s="18">
        <v>0</v>
      </c>
      <c r="Z292" s="18">
        <v>6.2776659959758545</v>
      </c>
      <c r="AA292" s="18">
        <v>0</v>
      </c>
      <c r="AB292" s="18">
        <v>0</v>
      </c>
      <c r="AC292" s="18">
        <v>36.177062374245473</v>
      </c>
      <c r="AD292" s="18">
        <v>0</v>
      </c>
      <c r="AE292" s="18">
        <v>0</v>
      </c>
      <c r="AF292" s="18">
        <v>0</v>
      </c>
      <c r="AG292" s="18">
        <v>0</v>
      </c>
      <c r="AH292" s="18">
        <v>0</v>
      </c>
      <c r="AI292" s="18">
        <v>0</v>
      </c>
      <c r="AJ292" s="18">
        <v>0</v>
      </c>
      <c r="AK292">
        <v>42.691671670811623</v>
      </c>
      <c r="AL292">
        <v>9.7805309635591318</v>
      </c>
      <c r="AM292">
        <v>20.332436342346696</v>
      </c>
      <c r="AN292">
        <v>28.047896905240968</v>
      </c>
      <c r="AO292">
        <v>8.2441911468812883</v>
      </c>
      <c r="AP292">
        <v>1421.7066608291016</v>
      </c>
      <c r="AQ292">
        <v>50.2075969679778</v>
      </c>
      <c r="AR292">
        <v>25.88041436301069</v>
      </c>
      <c r="AS292">
        <v>23.911988669011517</v>
      </c>
      <c r="AT292">
        <v>6.443832982889905</v>
      </c>
      <c r="AU292">
        <v>1.4177171992757696</v>
      </c>
      <c r="AV292">
        <v>2.8639257701732919</v>
      </c>
      <c r="AW292">
        <v>1.0083384996640667</v>
      </c>
    </row>
    <row r="293" spans="1:49" x14ac:dyDescent="0.3">
      <c r="A293" s="22">
        <v>290</v>
      </c>
      <c r="B293" s="19" t="s">
        <v>83</v>
      </c>
      <c r="C293" s="16" t="s">
        <v>59</v>
      </c>
      <c r="D293" s="16">
        <v>3</v>
      </c>
      <c r="E293" s="16" t="s">
        <v>84</v>
      </c>
      <c r="F293" s="18" t="s">
        <v>131</v>
      </c>
      <c r="G293" s="16">
        <v>2015</v>
      </c>
      <c r="H293" s="20" t="s">
        <v>92</v>
      </c>
      <c r="I293" s="16" t="s">
        <v>49</v>
      </c>
      <c r="J293" s="18">
        <v>0</v>
      </c>
      <c r="K293" s="18">
        <v>0</v>
      </c>
      <c r="L293" s="18">
        <v>0</v>
      </c>
      <c r="M293" s="18">
        <v>0</v>
      </c>
      <c r="N293" s="18">
        <v>0</v>
      </c>
      <c r="O293" s="18">
        <v>0</v>
      </c>
      <c r="P293" s="18">
        <v>56.000000000000007</v>
      </c>
      <c r="Q293" s="18">
        <v>24</v>
      </c>
      <c r="R293" s="18">
        <v>0</v>
      </c>
      <c r="S293" s="18">
        <v>20</v>
      </c>
      <c r="T293" s="18">
        <v>0</v>
      </c>
      <c r="U293" s="18">
        <v>0</v>
      </c>
      <c r="V293" s="18">
        <v>0</v>
      </c>
      <c r="W293" s="18">
        <v>0</v>
      </c>
      <c r="X293" s="18">
        <v>0</v>
      </c>
      <c r="Y293" s="18">
        <v>0</v>
      </c>
      <c r="Z293" s="18">
        <v>0</v>
      </c>
      <c r="AA293" s="18">
        <v>0</v>
      </c>
      <c r="AB293" s="18">
        <v>0</v>
      </c>
      <c r="AC293" s="18">
        <v>0</v>
      </c>
      <c r="AD293" s="18">
        <v>0</v>
      </c>
      <c r="AE293" s="18">
        <v>0</v>
      </c>
      <c r="AF293" s="18">
        <v>0</v>
      </c>
      <c r="AG293" s="18">
        <v>0</v>
      </c>
      <c r="AH293" s="18">
        <v>0</v>
      </c>
      <c r="AI293" s="18">
        <v>0</v>
      </c>
      <c r="AJ293" s="18">
        <v>0</v>
      </c>
      <c r="AK293">
        <v>58.295999999999999</v>
      </c>
      <c r="AL293">
        <v>14.664000000000001</v>
      </c>
      <c r="AM293">
        <v>22.480000000000004</v>
      </c>
      <c r="AN293">
        <v>17.295999999999999</v>
      </c>
      <c r="AO293">
        <v>4.5600000000000005</v>
      </c>
      <c r="AP293">
        <v>1902.2344000000001</v>
      </c>
      <c r="AQ293">
        <v>51.240221499516558</v>
      </c>
      <c r="AR293">
        <v>29.00061527643491</v>
      </c>
      <c r="AS293">
        <v>19.759163224048521</v>
      </c>
      <c r="AT293">
        <v>5.5084560829241678</v>
      </c>
      <c r="AU293">
        <v>1.569459401249192</v>
      </c>
      <c r="AV293">
        <v>2.4482027035218521</v>
      </c>
      <c r="AW293">
        <v>1.0508706781555319</v>
      </c>
    </row>
    <row r="294" spans="1:49" x14ac:dyDescent="0.3">
      <c r="A294" s="22">
        <v>291</v>
      </c>
      <c r="B294" s="19" t="s">
        <v>86</v>
      </c>
      <c r="C294" s="16" t="s">
        <v>59</v>
      </c>
      <c r="D294" s="16">
        <v>1</v>
      </c>
      <c r="E294" s="16" t="s">
        <v>84</v>
      </c>
      <c r="F294" s="18" t="s">
        <v>131</v>
      </c>
      <c r="G294" s="16">
        <v>2015</v>
      </c>
      <c r="H294" s="20" t="s">
        <v>92</v>
      </c>
      <c r="I294" s="16" t="s">
        <v>51</v>
      </c>
      <c r="J294" s="18">
        <v>0</v>
      </c>
      <c r="K294" s="18">
        <v>0</v>
      </c>
      <c r="L294" s="18">
        <v>0</v>
      </c>
      <c r="M294" s="18">
        <v>0</v>
      </c>
      <c r="N294" s="18">
        <v>0</v>
      </c>
      <c r="O294" s="18">
        <v>0</v>
      </c>
      <c r="P294" s="18">
        <v>0</v>
      </c>
      <c r="Q294" s="18">
        <v>0</v>
      </c>
      <c r="R294" s="18">
        <v>0</v>
      </c>
      <c r="S294" s="18">
        <v>70</v>
      </c>
      <c r="T294" s="18">
        <v>30</v>
      </c>
      <c r="U294" s="18">
        <v>0</v>
      </c>
      <c r="V294" s="18">
        <v>0</v>
      </c>
      <c r="W294" s="18">
        <v>0</v>
      </c>
      <c r="X294" s="18">
        <v>0</v>
      </c>
      <c r="Y294" s="18">
        <v>0</v>
      </c>
      <c r="Z294" s="18">
        <v>0</v>
      </c>
      <c r="AA294" s="18">
        <v>0</v>
      </c>
      <c r="AB294" s="18">
        <v>0</v>
      </c>
      <c r="AC294" s="18">
        <v>0</v>
      </c>
      <c r="AD294" s="18">
        <v>0</v>
      </c>
      <c r="AE294" s="18">
        <v>0</v>
      </c>
      <c r="AF294" s="18">
        <v>0</v>
      </c>
      <c r="AG294" s="18">
        <v>0</v>
      </c>
      <c r="AH294" s="18">
        <v>0</v>
      </c>
      <c r="AI294" s="18">
        <v>0</v>
      </c>
      <c r="AJ294" s="18">
        <v>0</v>
      </c>
      <c r="AK294">
        <v>61.828749999999999</v>
      </c>
      <c r="AL294">
        <v>18.572499999999998</v>
      </c>
      <c r="AM294">
        <v>15.562000000000005</v>
      </c>
      <c r="AN294">
        <v>19.435000000000002</v>
      </c>
      <c r="AO294">
        <v>4.0367500000000005</v>
      </c>
      <c r="AP294">
        <v>1992.6707899999997</v>
      </c>
      <c r="AQ294">
        <v>51.878950862726306</v>
      </c>
      <c r="AR294">
        <v>35.063365885942453</v>
      </c>
      <c r="AS294">
        <v>13.05768325133125</v>
      </c>
      <c r="AT294">
        <v>4.1669538295867552</v>
      </c>
      <c r="AU294">
        <v>1.8113272495568997</v>
      </c>
      <c r="AV294">
        <v>1.8519794798163356</v>
      </c>
      <c r="AW294">
        <v>1.0780926807047064</v>
      </c>
    </row>
    <row r="295" spans="1:49" x14ac:dyDescent="0.3">
      <c r="A295" s="22">
        <v>292</v>
      </c>
      <c r="B295" s="19" t="s">
        <v>86</v>
      </c>
      <c r="C295" s="16" t="s">
        <v>59</v>
      </c>
      <c r="D295" s="16">
        <v>1</v>
      </c>
      <c r="E295" s="16" t="s">
        <v>84</v>
      </c>
      <c r="F295" s="18" t="s">
        <v>131</v>
      </c>
      <c r="G295" s="16">
        <v>2015</v>
      </c>
      <c r="H295" s="20" t="s">
        <v>92</v>
      </c>
      <c r="I295" s="16" t="s">
        <v>51</v>
      </c>
      <c r="J295" s="18">
        <v>0</v>
      </c>
      <c r="K295" s="18">
        <v>0</v>
      </c>
      <c r="L295" s="18">
        <v>0</v>
      </c>
      <c r="M295" s="18">
        <v>0</v>
      </c>
      <c r="N295" s="18">
        <v>0</v>
      </c>
      <c r="O295" s="18">
        <v>0</v>
      </c>
      <c r="P295" s="18">
        <v>0</v>
      </c>
      <c r="Q295" s="18">
        <v>0</v>
      </c>
      <c r="R295" s="18">
        <v>0</v>
      </c>
      <c r="S295" s="18">
        <v>0</v>
      </c>
      <c r="T295" s="18">
        <v>100</v>
      </c>
      <c r="U295" s="18">
        <v>0</v>
      </c>
      <c r="V295" s="18">
        <v>0</v>
      </c>
      <c r="W295" s="18">
        <v>0</v>
      </c>
      <c r="X295" s="18">
        <v>0</v>
      </c>
      <c r="Y295" s="18">
        <v>0</v>
      </c>
      <c r="Z295" s="18">
        <v>0</v>
      </c>
      <c r="AA295" s="18">
        <v>0</v>
      </c>
      <c r="AB295" s="18">
        <v>0</v>
      </c>
      <c r="AC295" s="18">
        <v>0</v>
      </c>
      <c r="AD295" s="18">
        <v>0</v>
      </c>
      <c r="AE295" s="18">
        <v>0</v>
      </c>
      <c r="AF295" s="18">
        <v>0</v>
      </c>
      <c r="AG295" s="18">
        <v>0</v>
      </c>
      <c r="AH295" s="18">
        <v>0</v>
      </c>
      <c r="AI295" s="18">
        <v>0</v>
      </c>
      <c r="AJ295" s="18">
        <v>0</v>
      </c>
      <c r="AK295">
        <v>65.162499999999994</v>
      </c>
      <c r="AL295">
        <v>18.975000000000001</v>
      </c>
      <c r="AM295">
        <v>11.740000000000004</v>
      </c>
      <c r="AN295">
        <v>2.7166666666666668</v>
      </c>
      <c r="AO295">
        <v>4.1225000000000005</v>
      </c>
      <c r="AP295">
        <v>1999.6493</v>
      </c>
      <c r="AQ295">
        <v>54.485404015594128</v>
      </c>
      <c r="AR295">
        <v>35.698234685452093</v>
      </c>
      <c r="AS295">
        <v>9.8163612989537743</v>
      </c>
      <c r="AT295">
        <v>4.0528326745718051</v>
      </c>
      <c r="AU295">
        <v>2.1215204297574473</v>
      </c>
      <c r="AV295">
        <v>1.8012589664763579</v>
      </c>
      <c r="AW295">
        <v>1.1970973890279466</v>
      </c>
    </row>
    <row r="296" spans="1:49" x14ac:dyDescent="0.3">
      <c r="A296" s="22">
        <v>293</v>
      </c>
      <c r="B296" s="19" t="s">
        <v>95</v>
      </c>
      <c r="C296" s="16" t="s">
        <v>59</v>
      </c>
      <c r="D296" s="16">
        <v>1</v>
      </c>
      <c r="E296" s="16" t="s">
        <v>84</v>
      </c>
      <c r="F296" s="18" t="s">
        <v>131</v>
      </c>
      <c r="G296" s="16">
        <v>2015</v>
      </c>
      <c r="H296" s="20" t="s">
        <v>92</v>
      </c>
      <c r="I296" s="16" t="s">
        <v>49</v>
      </c>
      <c r="J296" s="18">
        <v>5.2858261550509011</v>
      </c>
      <c r="K296" s="18">
        <v>2.1143304620203605</v>
      </c>
      <c r="L296" s="18">
        <v>0</v>
      </c>
      <c r="M296" s="18">
        <v>0</v>
      </c>
      <c r="N296" s="18">
        <v>0</v>
      </c>
      <c r="O296" s="18">
        <v>0</v>
      </c>
      <c r="P296" s="18">
        <v>49.530148786217701</v>
      </c>
      <c r="Q296" s="18">
        <v>0</v>
      </c>
      <c r="R296" s="18">
        <v>0</v>
      </c>
      <c r="S296" s="18">
        <v>43.069694596711045</v>
      </c>
      <c r="T296" s="18">
        <v>0</v>
      </c>
      <c r="U296" s="18">
        <v>0</v>
      </c>
      <c r="V296" s="18">
        <v>0</v>
      </c>
      <c r="W296" s="18">
        <v>0</v>
      </c>
      <c r="X296" s="18">
        <v>0</v>
      </c>
      <c r="Y296" s="18">
        <v>0</v>
      </c>
      <c r="Z296" s="18">
        <v>0</v>
      </c>
      <c r="AA296" s="18">
        <v>0</v>
      </c>
      <c r="AB296" s="18">
        <v>0</v>
      </c>
      <c r="AC296" s="18">
        <v>0</v>
      </c>
      <c r="AD296" s="18">
        <v>0</v>
      </c>
      <c r="AE296" s="18">
        <v>0</v>
      </c>
      <c r="AF296" s="18">
        <v>0</v>
      </c>
      <c r="AG296" s="18">
        <v>0</v>
      </c>
      <c r="AH296" s="18">
        <v>0</v>
      </c>
      <c r="AI296" s="18">
        <v>0</v>
      </c>
      <c r="AJ296" s="18">
        <v>0</v>
      </c>
      <c r="AK296">
        <v>56.776866007102825</v>
      </c>
      <c r="AL296">
        <v>13.728246005347199</v>
      </c>
      <c r="AM296">
        <v>23.459038492439191</v>
      </c>
      <c r="AN296">
        <v>21.791615630562251</v>
      </c>
      <c r="AO296">
        <v>4.3190185160755679</v>
      </c>
      <c r="AP296">
        <v>1858.000937953504</v>
      </c>
      <c r="AQ296">
        <v>51.093042002679297</v>
      </c>
      <c r="AR296">
        <v>27.796359203672576</v>
      </c>
      <c r="AS296">
        <v>21.110598793648123</v>
      </c>
      <c r="AT296">
        <v>5.844585278286087</v>
      </c>
      <c r="AU296">
        <v>1.5267817151446623</v>
      </c>
      <c r="AV296">
        <v>2.5975934570160382</v>
      </c>
      <c r="AW296">
        <v>1.0446988341715786</v>
      </c>
    </row>
    <row r="297" spans="1:49" x14ac:dyDescent="0.3">
      <c r="A297" s="22">
        <v>294</v>
      </c>
      <c r="B297" s="19" t="s">
        <v>83</v>
      </c>
      <c r="C297" s="16" t="s">
        <v>59</v>
      </c>
      <c r="D297" s="16">
        <v>3</v>
      </c>
      <c r="E297" s="16" t="s">
        <v>84</v>
      </c>
      <c r="F297" s="18" t="s">
        <v>131</v>
      </c>
      <c r="G297" s="16">
        <v>2015</v>
      </c>
      <c r="H297" s="20" t="s">
        <v>92</v>
      </c>
      <c r="I297" s="16" t="s">
        <v>49</v>
      </c>
      <c r="J297" s="18">
        <v>0</v>
      </c>
      <c r="K297" s="18">
        <v>0</v>
      </c>
      <c r="L297" s="18">
        <v>0</v>
      </c>
      <c r="M297" s="18">
        <v>0</v>
      </c>
      <c r="N297" s="18">
        <v>0</v>
      </c>
      <c r="O297" s="18">
        <v>0</v>
      </c>
      <c r="P297" s="18">
        <v>62.847087323171145</v>
      </c>
      <c r="Q297" s="18">
        <v>10.055533971707384</v>
      </c>
      <c r="R297" s="18">
        <v>0</v>
      </c>
      <c r="S297" s="18">
        <v>6.7874854309024846</v>
      </c>
      <c r="T297" s="18">
        <v>20.111067943414767</v>
      </c>
      <c r="U297" s="18">
        <v>0</v>
      </c>
      <c r="V297" s="18">
        <v>0</v>
      </c>
      <c r="W297" s="18">
        <v>0</v>
      </c>
      <c r="X297" s="18">
        <v>0</v>
      </c>
      <c r="Y297" s="18">
        <v>0</v>
      </c>
      <c r="Z297" s="18">
        <v>0</v>
      </c>
      <c r="AA297" s="18">
        <v>0</v>
      </c>
      <c r="AB297" s="18">
        <v>0</v>
      </c>
      <c r="AC297" s="18">
        <v>0.19882533080421413</v>
      </c>
      <c r="AD297" s="18">
        <v>0</v>
      </c>
      <c r="AE297" s="18">
        <v>0</v>
      </c>
      <c r="AF297" s="18">
        <v>0</v>
      </c>
      <c r="AG297" s="18">
        <v>0</v>
      </c>
      <c r="AH297" s="18">
        <v>0</v>
      </c>
      <c r="AI297" s="18">
        <v>0</v>
      </c>
      <c r="AJ297" s="18">
        <v>0</v>
      </c>
      <c r="AK297">
        <v>60.782824319537433</v>
      </c>
      <c r="AL297">
        <v>14.126275986318376</v>
      </c>
      <c r="AM297">
        <v>20.334789879877722</v>
      </c>
      <c r="AN297">
        <v>14.306056717999949</v>
      </c>
      <c r="AO297">
        <v>4.6724327536165635</v>
      </c>
      <c r="AP297">
        <v>1887.7170120195192</v>
      </c>
      <c r="AQ297">
        <v>53.836926623626645</v>
      </c>
      <c r="AR297">
        <v>28.152021686596012</v>
      </c>
      <c r="AS297">
        <v>18.011051689777318</v>
      </c>
      <c r="AT297">
        <v>5.742321208928626</v>
      </c>
      <c r="AU297">
        <v>1.7638115012327913</v>
      </c>
      <c r="AV297">
        <v>2.5521427595238335</v>
      </c>
      <c r="AW297">
        <v>1.1662335864141329</v>
      </c>
    </row>
    <row r="298" spans="1:49" x14ac:dyDescent="0.3">
      <c r="A298" s="22">
        <v>295</v>
      </c>
      <c r="B298" s="19" t="s">
        <v>85</v>
      </c>
      <c r="C298" s="16" t="s">
        <v>59</v>
      </c>
      <c r="D298" s="16">
        <v>2</v>
      </c>
      <c r="E298" s="16" t="s">
        <v>84</v>
      </c>
      <c r="F298" s="18" t="s">
        <v>131</v>
      </c>
      <c r="G298" s="16">
        <v>2015</v>
      </c>
      <c r="H298" s="20" t="s">
        <v>92</v>
      </c>
      <c r="I298" s="16" t="s">
        <v>73</v>
      </c>
      <c r="J298" s="18">
        <v>0</v>
      </c>
      <c r="K298" s="18">
        <v>0</v>
      </c>
      <c r="L298" s="18">
        <v>0</v>
      </c>
      <c r="M298" s="18">
        <v>0</v>
      </c>
      <c r="N298" s="18">
        <v>0</v>
      </c>
      <c r="O298" s="18">
        <v>0</v>
      </c>
      <c r="P298" s="18">
        <v>10.807860262008735</v>
      </c>
      <c r="Q298" s="18">
        <v>69.650655021834069</v>
      </c>
      <c r="R298" s="18">
        <v>0</v>
      </c>
      <c r="S298" s="18">
        <v>10.807860262008735</v>
      </c>
      <c r="T298" s="18">
        <v>0</v>
      </c>
      <c r="U298" s="18">
        <v>0</v>
      </c>
      <c r="V298" s="18">
        <v>0</v>
      </c>
      <c r="W298" s="18">
        <v>8.7336244541484707</v>
      </c>
      <c r="X298" s="18">
        <v>0</v>
      </c>
      <c r="Y298" s="18">
        <v>0</v>
      </c>
      <c r="Z298" s="18">
        <v>0</v>
      </c>
      <c r="AA298" s="18">
        <v>0</v>
      </c>
      <c r="AB298" s="18">
        <v>0</v>
      </c>
      <c r="AC298" s="18">
        <v>0</v>
      </c>
      <c r="AD298" s="18">
        <v>0</v>
      </c>
      <c r="AE298" s="18">
        <v>0</v>
      </c>
      <c r="AF298" s="18">
        <v>0</v>
      </c>
      <c r="AG298" s="18">
        <v>0</v>
      </c>
      <c r="AH298" s="18">
        <v>0</v>
      </c>
      <c r="AI298" s="18">
        <v>0</v>
      </c>
      <c r="AJ298" s="18">
        <v>0</v>
      </c>
      <c r="AK298">
        <v>53.741921397379919</v>
      </c>
      <c r="AL298">
        <v>18.564956331877731</v>
      </c>
      <c r="AM298">
        <v>23.379803493449788</v>
      </c>
      <c r="AN298">
        <v>12.263537117903931</v>
      </c>
      <c r="AO298">
        <v>4.3133187772925767</v>
      </c>
      <c r="AP298">
        <v>1987.8888973799128</v>
      </c>
      <c r="AQ298">
        <v>45.201969131601025</v>
      </c>
      <c r="AR298">
        <v>35.133435179690714</v>
      </c>
      <c r="AS298">
        <v>19.664595688708257</v>
      </c>
      <c r="AT298">
        <v>4.15415600835024</v>
      </c>
      <c r="AU298">
        <v>1.2812547174231026</v>
      </c>
      <c r="AV298">
        <v>1.8462915592667735</v>
      </c>
      <c r="AW298">
        <v>0.8248830918789124</v>
      </c>
    </row>
    <row r="299" spans="1:49" x14ac:dyDescent="0.3">
      <c r="A299" s="22">
        <v>296</v>
      </c>
      <c r="B299" s="19" t="s">
        <v>89</v>
      </c>
      <c r="C299" s="16" t="s">
        <v>45</v>
      </c>
      <c r="D299" s="16">
        <v>3</v>
      </c>
      <c r="E299" s="16" t="s">
        <v>84</v>
      </c>
      <c r="F299" s="18" t="s">
        <v>133</v>
      </c>
      <c r="G299" s="16">
        <v>2015</v>
      </c>
      <c r="H299" s="20" t="s">
        <v>92</v>
      </c>
      <c r="I299" s="16" t="s">
        <v>55</v>
      </c>
      <c r="J299" s="18">
        <v>0</v>
      </c>
      <c r="K299" s="18">
        <v>0</v>
      </c>
      <c r="L299" s="18">
        <v>0</v>
      </c>
      <c r="M299" s="18">
        <v>0</v>
      </c>
      <c r="N299" s="18">
        <v>0</v>
      </c>
      <c r="O299" s="18">
        <v>0</v>
      </c>
      <c r="P299" s="18">
        <v>0</v>
      </c>
      <c r="Q299" s="18">
        <v>0</v>
      </c>
      <c r="R299" s="18">
        <v>0</v>
      </c>
      <c r="S299" s="18">
        <v>0</v>
      </c>
      <c r="T299" s="18">
        <v>0</v>
      </c>
      <c r="U299" s="18">
        <v>0</v>
      </c>
      <c r="V299" s="18">
        <v>99.801763620206444</v>
      </c>
      <c r="W299" s="18">
        <v>0</v>
      </c>
      <c r="X299" s="18">
        <v>0</v>
      </c>
      <c r="Y299" s="18">
        <v>0</v>
      </c>
      <c r="Z299" s="18">
        <v>0</v>
      </c>
      <c r="AA299" s="18">
        <v>0</v>
      </c>
      <c r="AB299" s="18">
        <v>0</v>
      </c>
      <c r="AC299" s="18">
        <v>0.19823637979356074</v>
      </c>
      <c r="AD299" s="18">
        <v>0</v>
      </c>
      <c r="AE299" s="18">
        <v>0</v>
      </c>
      <c r="AF299" s="18">
        <v>0</v>
      </c>
      <c r="AG299" s="18">
        <v>0</v>
      </c>
      <c r="AH299" s="18">
        <v>0</v>
      </c>
      <c r="AI299" s="18">
        <v>0</v>
      </c>
      <c r="AJ299" s="18">
        <v>0</v>
      </c>
      <c r="AK299">
        <v>72.888008835190377</v>
      </c>
      <c r="AL299">
        <v>17.973100424575236</v>
      </c>
      <c r="AM299">
        <v>1.1439241865201428</v>
      </c>
      <c r="AN299">
        <v>17.349134302705977</v>
      </c>
      <c r="AO299">
        <v>7.9115373573039856</v>
      </c>
      <c r="AP299">
        <v>1913.96195809552</v>
      </c>
      <c r="AQ299">
        <v>63.673549130361664</v>
      </c>
      <c r="AR299">
        <v>35.327140913778592</v>
      </c>
      <c r="AS299">
        <v>0.99930995585975202</v>
      </c>
      <c r="AT299">
        <v>4.1190407482775822</v>
      </c>
      <c r="AU299">
        <v>3.8127276769255567</v>
      </c>
      <c r="AV299">
        <v>1.8306847770122592</v>
      </c>
      <c r="AW299">
        <v>1.7528150316380078</v>
      </c>
    </row>
    <row r="300" spans="1:49" x14ac:dyDescent="0.3">
      <c r="A300" s="22">
        <v>297</v>
      </c>
      <c r="B300" s="16" t="s">
        <v>87</v>
      </c>
      <c r="C300" s="16" t="s">
        <v>45</v>
      </c>
      <c r="D300" s="16">
        <v>2</v>
      </c>
      <c r="E300" s="16" t="s">
        <v>84</v>
      </c>
      <c r="F300" s="18" t="s">
        <v>133</v>
      </c>
      <c r="G300" s="16">
        <v>2015</v>
      </c>
      <c r="H300" s="20" t="s">
        <v>92</v>
      </c>
      <c r="I300" s="16" t="s">
        <v>55</v>
      </c>
      <c r="J300" s="18">
        <v>0</v>
      </c>
      <c r="K300" s="18">
        <v>0</v>
      </c>
      <c r="L300" s="18">
        <v>0</v>
      </c>
      <c r="M300" s="18">
        <v>0</v>
      </c>
      <c r="N300" s="18">
        <v>0</v>
      </c>
      <c r="O300" s="18">
        <v>0</v>
      </c>
      <c r="P300" s="18">
        <v>68.355640535372842</v>
      </c>
      <c r="Q300" s="18">
        <v>0</v>
      </c>
      <c r="R300" s="18">
        <v>0</v>
      </c>
      <c r="S300" s="18">
        <v>0</v>
      </c>
      <c r="T300" s="18">
        <v>0</v>
      </c>
      <c r="U300" s="18">
        <v>0</v>
      </c>
      <c r="V300" s="18">
        <v>0</v>
      </c>
      <c r="W300" s="18">
        <v>0</v>
      </c>
      <c r="X300" s="18">
        <v>0</v>
      </c>
      <c r="Y300" s="18">
        <v>0</v>
      </c>
      <c r="Z300" s="18">
        <v>8.699808795411089</v>
      </c>
      <c r="AA300" s="18">
        <v>0</v>
      </c>
      <c r="AB300" s="18">
        <v>22.944550669216056</v>
      </c>
      <c r="AC300" s="18">
        <v>0</v>
      </c>
      <c r="AD300" s="18">
        <v>0</v>
      </c>
      <c r="AE300" s="18">
        <v>0</v>
      </c>
      <c r="AF300" s="18">
        <v>0</v>
      </c>
      <c r="AG300" s="18">
        <v>0</v>
      </c>
      <c r="AH300" s="18">
        <v>0</v>
      </c>
      <c r="AI300" s="18">
        <v>0</v>
      </c>
      <c r="AJ300" s="18">
        <v>0</v>
      </c>
      <c r="AK300">
        <v>47.525770591441045</v>
      </c>
      <c r="AL300">
        <v>8.6133843212237089</v>
      </c>
      <c r="AM300">
        <v>18.353220804352446</v>
      </c>
      <c r="AN300">
        <v>28.88513384321223</v>
      </c>
      <c r="AO300">
        <v>8.5163718929254291</v>
      </c>
      <c r="AP300">
        <v>1425.532254302103</v>
      </c>
      <c r="AQ300">
        <v>55.742750252811447</v>
      </c>
      <c r="AR300">
        <v>22.730844369640295</v>
      </c>
      <c r="AS300">
        <v>21.526405377548265</v>
      </c>
      <c r="AT300">
        <v>7.6484444370449296</v>
      </c>
      <c r="AU300">
        <v>1.7623935371221717</v>
      </c>
      <c r="AV300">
        <v>3.3993086386866347</v>
      </c>
      <c r="AW300">
        <v>1.2595168152388978</v>
      </c>
    </row>
    <row r="301" spans="1:49" x14ac:dyDescent="0.3">
      <c r="A301" s="22">
        <v>298</v>
      </c>
      <c r="B301" s="19" t="s">
        <v>88</v>
      </c>
      <c r="C301" s="16" t="s">
        <v>45</v>
      </c>
      <c r="D301" s="16">
        <v>2</v>
      </c>
      <c r="E301" s="16" t="s">
        <v>84</v>
      </c>
      <c r="F301" s="18" t="s">
        <v>133</v>
      </c>
      <c r="G301" s="16">
        <v>2015</v>
      </c>
      <c r="H301" s="20" t="s">
        <v>92</v>
      </c>
      <c r="I301" s="16" t="s">
        <v>55</v>
      </c>
      <c r="J301" s="18">
        <v>0</v>
      </c>
      <c r="K301" s="18">
        <v>100</v>
      </c>
      <c r="L301" s="18">
        <v>0</v>
      </c>
      <c r="M301" s="18">
        <v>0</v>
      </c>
      <c r="N301" s="18">
        <v>0</v>
      </c>
      <c r="O301" s="18">
        <v>0</v>
      </c>
      <c r="P301" s="18">
        <v>0</v>
      </c>
      <c r="Q301" s="18">
        <v>0</v>
      </c>
      <c r="R301" s="18">
        <v>0</v>
      </c>
      <c r="S301" s="18">
        <v>0</v>
      </c>
      <c r="T301" s="18">
        <v>0</v>
      </c>
      <c r="U301" s="18">
        <v>0</v>
      </c>
      <c r="V301" s="18">
        <v>0</v>
      </c>
      <c r="W301" s="18">
        <v>0</v>
      </c>
      <c r="X301" s="18">
        <v>0</v>
      </c>
      <c r="Y301" s="18">
        <v>0</v>
      </c>
      <c r="Z301" s="18">
        <v>0</v>
      </c>
      <c r="AA301" s="18">
        <v>0</v>
      </c>
      <c r="AB301" s="18">
        <v>0</v>
      </c>
      <c r="AC301" s="18">
        <v>0</v>
      </c>
      <c r="AD301" s="18">
        <v>0</v>
      </c>
      <c r="AE301" s="18">
        <v>0</v>
      </c>
      <c r="AF301" s="18">
        <v>0</v>
      </c>
      <c r="AG301" s="18">
        <v>0</v>
      </c>
      <c r="AH301" s="18">
        <v>0</v>
      </c>
      <c r="AI301" s="18">
        <v>0</v>
      </c>
      <c r="AJ301" s="18">
        <v>0</v>
      </c>
      <c r="AK301">
        <v>3.6699999999999995</v>
      </c>
      <c r="AL301">
        <v>3.53</v>
      </c>
      <c r="AM301">
        <v>67.949999999999989</v>
      </c>
      <c r="AN301">
        <v>23.2</v>
      </c>
      <c r="AO301">
        <v>1.6500000000000001</v>
      </c>
      <c r="AP301">
        <v>1330.2849999999999</v>
      </c>
      <c r="AQ301">
        <v>4.6127258444619006</v>
      </c>
      <c r="AR301">
        <v>9.9827179890023565</v>
      </c>
      <c r="AS301">
        <v>85.404556166535741</v>
      </c>
      <c r="AT301">
        <v>20.288951841359772</v>
      </c>
      <c r="AU301">
        <v>5.1343033016228314E-2</v>
      </c>
      <c r="AV301">
        <v>9.0173119294932338</v>
      </c>
      <c r="AW301">
        <v>4.8357874625292355E-2</v>
      </c>
    </row>
    <row r="302" spans="1:49" x14ac:dyDescent="0.3">
      <c r="A302" s="22">
        <v>299</v>
      </c>
      <c r="B302" s="19" t="s">
        <v>88</v>
      </c>
      <c r="C302" s="16" t="s">
        <v>45</v>
      </c>
      <c r="D302" s="16">
        <v>2</v>
      </c>
      <c r="E302" s="16" t="s">
        <v>84</v>
      </c>
      <c r="F302" s="18" t="s">
        <v>133</v>
      </c>
      <c r="G302" s="16">
        <v>2015</v>
      </c>
      <c r="H302" s="20" t="s">
        <v>92</v>
      </c>
      <c r="I302" s="16" t="s">
        <v>55</v>
      </c>
      <c r="J302" s="18">
        <v>0</v>
      </c>
      <c r="K302" s="18">
        <v>0</v>
      </c>
      <c r="L302" s="18">
        <v>0</v>
      </c>
      <c r="M302" s="18">
        <v>0</v>
      </c>
      <c r="N302" s="18">
        <v>0</v>
      </c>
      <c r="O302" s="18">
        <v>0</v>
      </c>
      <c r="P302" s="18">
        <v>7.9479768786127174</v>
      </c>
      <c r="Q302" s="18">
        <v>0</v>
      </c>
      <c r="R302" s="18">
        <v>0</v>
      </c>
      <c r="S302" s="18">
        <v>0</v>
      </c>
      <c r="T302" s="18">
        <v>0</v>
      </c>
      <c r="U302" s="18">
        <v>0</v>
      </c>
      <c r="V302" s="18">
        <v>0</v>
      </c>
      <c r="W302" s="18">
        <v>0</v>
      </c>
      <c r="X302" s="18">
        <v>0</v>
      </c>
      <c r="Y302" s="18">
        <v>0</v>
      </c>
      <c r="Z302" s="18">
        <v>0</v>
      </c>
      <c r="AA302" s="18">
        <v>0</v>
      </c>
      <c r="AB302" s="18">
        <v>0</v>
      </c>
      <c r="AC302" s="18">
        <v>0</v>
      </c>
      <c r="AD302" s="18">
        <v>92.052023121387279</v>
      </c>
      <c r="AE302" s="18">
        <v>0</v>
      </c>
      <c r="AF302" s="18">
        <v>0</v>
      </c>
      <c r="AG302" s="18">
        <v>0</v>
      </c>
      <c r="AH302" s="18">
        <v>0</v>
      </c>
      <c r="AI302" s="18">
        <v>0</v>
      </c>
      <c r="AJ302" s="18">
        <v>0</v>
      </c>
      <c r="AK302">
        <v>18.81673410404624</v>
      </c>
      <c r="AL302">
        <v>6.973554913294798</v>
      </c>
      <c r="AM302">
        <v>32.508569364161858</v>
      </c>
      <c r="AN302">
        <v>35.58947976878612</v>
      </c>
      <c r="AO302">
        <v>7.4946098265895946</v>
      </c>
      <c r="AP302">
        <v>1120.5042098265897</v>
      </c>
      <c r="AQ302">
        <v>28.078055527193722</v>
      </c>
      <c r="AR302">
        <v>23.413132546708688</v>
      </c>
      <c r="AS302">
        <v>48.508811926097586</v>
      </c>
      <c r="AT302">
        <v>7.3599912965994578</v>
      </c>
      <c r="AU302">
        <v>0.47658869547680704</v>
      </c>
      <c r="AV302">
        <v>3.2711072429330921</v>
      </c>
      <c r="AW302">
        <v>0.39039622375351729</v>
      </c>
    </row>
    <row r="303" spans="1:49" x14ac:dyDescent="0.3">
      <c r="A303" s="22">
        <v>300</v>
      </c>
      <c r="B303" s="19" t="s">
        <v>87</v>
      </c>
      <c r="C303" s="16" t="s">
        <v>45</v>
      </c>
      <c r="D303" s="16">
        <v>2</v>
      </c>
      <c r="E303" s="16" t="s">
        <v>84</v>
      </c>
      <c r="F303" s="18" t="s">
        <v>133</v>
      </c>
      <c r="G303" s="16">
        <v>2015</v>
      </c>
      <c r="H303" s="20" t="s">
        <v>92</v>
      </c>
      <c r="I303" s="16" t="s">
        <v>55</v>
      </c>
      <c r="J303" s="18">
        <v>0</v>
      </c>
      <c r="K303" s="18">
        <v>0</v>
      </c>
      <c r="L303" s="18">
        <v>0</v>
      </c>
      <c r="M303" s="18">
        <v>0</v>
      </c>
      <c r="N303" s="18">
        <v>0</v>
      </c>
      <c r="O303" s="18">
        <v>0</v>
      </c>
      <c r="P303" s="18">
        <v>52.871237035163176</v>
      </c>
      <c r="Q303" s="18">
        <v>0</v>
      </c>
      <c r="R303" s="18">
        <v>0</v>
      </c>
      <c r="S303" s="18">
        <v>0</v>
      </c>
      <c r="T303" s="18">
        <v>0</v>
      </c>
      <c r="U303" s="18">
        <v>0</v>
      </c>
      <c r="V303" s="18">
        <v>0</v>
      </c>
      <c r="W303" s="18">
        <v>0</v>
      </c>
      <c r="X303" s="18">
        <v>0</v>
      </c>
      <c r="Y303" s="18">
        <v>0</v>
      </c>
      <c r="Z303" s="18">
        <v>0</v>
      </c>
      <c r="AA303" s="18">
        <v>0</v>
      </c>
      <c r="AB303" s="18">
        <v>9.8355679230963826</v>
      </c>
      <c r="AC303" s="18">
        <v>0</v>
      </c>
      <c r="AD303" s="18">
        <v>37.293195041740454</v>
      </c>
      <c r="AE303" s="18">
        <v>0</v>
      </c>
      <c r="AF303" s="18">
        <v>0</v>
      </c>
      <c r="AG303" s="18">
        <v>0</v>
      </c>
      <c r="AH303" s="18">
        <v>0</v>
      </c>
      <c r="AI303" s="18">
        <v>0</v>
      </c>
      <c r="AJ303" s="18">
        <v>0</v>
      </c>
      <c r="AK303">
        <v>39.873630154313183</v>
      </c>
      <c r="AL303">
        <v>8.7013609916519119</v>
      </c>
      <c r="AM303">
        <v>25.141782443713641</v>
      </c>
      <c r="AN303">
        <v>28.127981785985327</v>
      </c>
      <c r="AO303">
        <v>7.3548398684543397</v>
      </c>
      <c r="AP303">
        <v>1414.4028991449534</v>
      </c>
      <c r="AQ303">
        <v>47.135586089589296</v>
      </c>
      <c r="AR303">
        <v>23.143702597317521</v>
      </c>
      <c r="AS303">
        <v>29.720711313093179</v>
      </c>
      <c r="AT303">
        <v>7.4718670631413442</v>
      </c>
      <c r="AU303">
        <v>1.1781893201045226</v>
      </c>
      <c r="AV303">
        <v>3.3208298058405972</v>
      </c>
      <c r="AW303">
        <v>0.89163167815441879</v>
      </c>
    </row>
    <row r="304" spans="1:49" x14ac:dyDescent="0.3">
      <c r="A304" s="22">
        <v>301</v>
      </c>
      <c r="B304" s="19" t="s">
        <v>87</v>
      </c>
      <c r="C304" s="16" t="s">
        <v>45</v>
      </c>
      <c r="D304" s="16">
        <v>2</v>
      </c>
      <c r="E304" s="16" t="s">
        <v>84</v>
      </c>
      <c r="F304" s="18" t="s">
        <v>133</v>
      </c>
      <c r="G304" s="16">
        <v>2015</v>
      </c>
      <c r="H304" s="20" t="s">
        <v>92</v>
      </c>
      <c r="I304" s="16" t="s">
        <v>55</v>
      </c>
      <c r="J304" s="18">
        <v>0</v>
      </c>
      <c r="K304" s="18">
        <v>0</v>
      </c>
      <c r="L304" s="18">
        <v>0</v>
      </c>
      <c r="M304" s="18">
        <v>0</v>
      </c>
      <c r="N304" s="18">
        <v>0</v>
      </c>
      <c r="O304" s="18">
        <v>0</v>
      </c>
      <c r="P304" s="18">
        <v>79.045702788157513</v>
      </c>
      <c r="Q304" s="18">
        <v>11.066398390342052</v>
      </c>
      <c r="R304" s="18">
        <v>0</v>
      </c>
      <c r="S304" s="18">
        <v>0</v>
      </c>
      <c r="T304" s="18">
        <v>0</v>
      </c>
      <c r="U304" s="18">
        <v>0</v>
      </c>
      <c r="V304" s="18">
        <v>0</v>
      </c>
      <c r="W304" s="18">
        <v>0</v>
      </c>
      <c r="X304" s="18">
        <v>0</v>
      </c>
      <c r="Y304" s="18">
        <v>0</v>
      </c>
      <c r="Z304" s="18">
        <v>0</v>
      </c>
      <c r="AA304" s="18">
        <v>0</v>
      </c>
      <c r="AB304" s="18">
        <v>9.8878988215004284</v>
      </c>
      <c r="AC304" s="18">
        <v>0</v>
      </c>
      <c r="AD304" s="18">
        <v>0</v>
      </c>
      <c r="AE304" s="18">
        <v>0</v>
      </c>
      <c r="AF304" s="18">
        <v>0</v>
      </c>
      <c r="AG304" s="18">
        <v>0</v>
      </c>
      <c r="AH304" s="18">
        <v>0</v>
      </c>
      <c r="AI304" s="18">
        <v>0</v>
      </c>
      <c r="AJ304" s="18">
        <v>0</v>
      </c>
      <c r="AK304">
        <v>55.763684966944517</v>
      </c>
      <c r="AL304">
        <v>11.346018970968668</v>
      </c>
      <c r="AM304">
        <v>21.552402031235026</v>
      </c>
      <c r="AN304">
        <v>19.880339177924689</v>
      </c>
      <c r="AO304">
        <v>6.2406821883683046</v>
      </c>
      <c r="AP304">
        <v>1719.5622082974032</v>
      </c>
      <c r="AQ304">
        <v>54.221290055593983</v>
      </c>
      <c r="AR304">
        <v>24.822436293855706</v>
      </c>
      <c r="AS304">
        <v>20.956273650550301</v>
      </c>
      <c r="AT304">
        <v>6.8143801976719836</v>
      </c>
      <c r="AU304">
        <v>1.6950261826611437</v>
      </c>
      <c r="AV304">
        <v>3.0286134211875479</v>
      </c>
      <c r="AW304">
        <v>1.1844215383404362</v>
      </c>
    </row>
    <row r="305" spans="1:49" x14ac:dyDescent="0.3">
      <c r="A305" s="22">
        <v>302</v>
      </c>
      <c r="B305" s="19" t="s">
        <v>88</v>
      </c>
      <c r="C305" s="16" t="s">
        <v>45</v>
      </c>
      <c r="D305" s="16">
        <v>2</v>
      </c>
      <c r="E305" s="16" t="s">
        <v>84</v>
      </c>
      <c r="F305" s="18" t="s">
        <v>133</v>
      </c>
      <c r="G305" s="16">
        <v>2015</v>
      </c>
      <c r="H305" s="20" t="s">
        <v>92</v>
      </c>
      <c r="I305" s="16" t="s">
        <v>55</v>
      </c>
      <c r="J305" s="18">
        <v>0</v>
      </c>
      <c r="K305" s="18">
        <v>0</v>
      </c>
      <c r="L305" s="18">
        <v>0</v>
      </c>
      <c r="M305" s="18">
        <v>0</v>
      </c>
      <c r="N305" s="18">
        <v>0</v>
      </c>
      <c r="O305" s="18">
        <v>0</v>
      </c>
      <c r="P305" s="18">
        <v>0</v>
      </c>
      <c r="Q305" s="18">
        <v>0</v>
      </c>
      <c r="R305" s="18">
        <v>0</v>
      </c>
      <c r="S305" s="18">
        <v>0</v>
      </c>
      <c r="T305" s="18">
        <v>0</v>
      </c>
      <c r="U305" s="18">
        <v>0</v>
      </c>
      <c r="V305" s="18">
        <v>0</v>
      </c>
      <c r="W305" s="18">
        <v>0</v>
      </c>
      <c r="X305" s="18">
        <v>0</v>
      </c>
      <c r="Y305" s="18">
        <v>0</v>
      </c>
      <c r="Z305" s="18">
        <v>100</v>
      </c>
      <c r="AA305" s="18">
        <v>0</v>
      </c>
      <c r="AB305" s="18">
        <v>0</v>
      </c>
      <c r="AC305" s="18">
        <v>0</v>
      </c>
      <c r="AD305" s="18">
        <v>0</v>
      </c>
      <c r="AE305" s="18">
        <v>0</v>
      </c>
      <c r="AF305" s="18">
        <v>0</v>
      </c>
      <c r="AG305" s="18">
        <v>0</v>
      </c>
      <c r="AH305" s="18">
        <v>0</v>
      </c>
      <c r="AI305" s="18">
        <v>0</v>
      </c>
      <c r="AJ305" s="18">
        <v>0</v>
      </c>
      <c r="AK305">
        <v>16.542374051069704</v>
      </c>
      <c r="AL305">
        <v>3.1</v>
      </c>
      <c r="AM305">
        <v>11.632625948930311</v>
      </c>
      <c r="AN305">
        <v>59.349999999999994</v>
      </c>
      <c r="AO305">
        <v>9.375</v>
      </c>
      <c r="AP305">
        <v>587.7080000000002</v>
      </c>
      <c r="AQ305">
        <v>47.062230586258032</v>
      </c>
      <c r="AR305">
        <v>19.843527738264573</v>
      </c>
      <c r="AS305">
        <v>33.094241675477399</v>
      </c>
      <c r="AT305">
        <v>9.0887096774193594</v>
      </c>
      <c r="AU305">
        <v>1.122839479425648</v>
      </c>
      <c r="AV305">
        <v>4.0394265232974931</v>
      </c>
      <c r="AW305">
        <v>0.88901045713575666</v>
      </c>
    </row>
    <row r="306" spans="1:49" x14ac:dyDescent="0.3">
      <c r="A306" s="22">
        <v>303</v>
      </c>
      <c r="B306" s="19" t="s">
        <v>88</v>
      </c>
      <c r="C306" s="16" t="s">
        <v>45</v>
      </c>
      <c r="D306" s="16">
        <v>2</v>
      </c>
      <c r="E306" s="16" t="s">
        <v>84</v>
      </c>
      <c r="F306" s="18" t="s">
        <v>133</v>
      </c>
      <c r="G306" s="16">
        <v>2015</v>
      </c>
      <c r="H306" s="20" t="s">
        <v>92</v>
      </c>
      <c r="I306" s="16" t="s">
        <v>55</v>
      </c>
      <c r="J306" s="18">
        <v>0</v>
      </c>
      <c r="K306" s="18">
        <v>0</v>
      </c>
      <c r="L306" s="18">
        <v>0</v>
      </c>
      <c r="M306" s="18">
        <v>0</v>
      </c>
      <c r="N306" s="18">
        <v>0</v>
      </c>
      <c r="O306" s="18">
        <v>0</v>
      </c>
      <c r="P306" s="18">
        <v>77.981651376146786</v>
      </c>
      <c r="Q306" s="18">
        <v>0</v>
      </c>
      <c r="R306" s="18">
        <v>0</v>
      </c>
      <c r="S306" s="18">
        <v>0</v>
      </c>
      <c r="T306" s="18">
        <v>0</v>
      </c>
      <c r="U306" s="18">
        <v>0</v>
      </c>
      <c r="V306" s="18">
        <v>0</v>
      </c>
      <c r="W306" s="18">
        <v>0</v>
      </c>
      <c r="X306" s="18">
        <v>0</v>
      </c>
      <c r="Y306" s="18">
        <v>0</v>
      </c>
      <c r="Z306" s="18">
        <v>0</v>
      </c>
      <c r="AA306" s="18">
        <v>0</v>
      </c>
      <c r="AB306" s="18">
        <v>22.01834862385321</v>
      </c>
      <c r="AC306" s="18">
        <v>0</v>
      </c>
      <c r="AD306" s="18">
        <v>0</v>
      </c>
      <c r="AE306" s="18">
        <v>0</v>
      </c>
      <c r="AF306" s="18">
        <v>0</v>
      </c>
      <c r="AG306" s="18">
        <v>0</v>
      </c>
      <c r="AH306" s="18">
        <v>0</v>
      </c>
      <c r="AI306" s="18">
        <v>0</v>
      </c>
      <c r="AJ306" s="18">
        <v>0</v>
      </c>
      <c r="AK306">
        <v>51.830825688073389</v>
      </c>
      <c r="AL306">
        <v>9.4064220183486231</v>
      </c>
      <c r="AM306">
        <v>19.403119266055047</v>
      </c>
      <c r="AN306">
        <v>24.919266055045867</v>
      </c>
      <c r="AO306">
        <v>8.0091743119266052</v>
      </c>
      <c r="AP306">
        <v>1544.9011559633027</v>
      </c>
      <c r="AQ306">
        <v>56.094941877638945</v>
      </c>
      <c r="AR306">
        <v>22.90564642044199</v>
      </c>
      <c r="AS306">
        <v>20.999411701919044</v>
      </c>
      <c r="AT306">
        <v>7.5729054910757823</v>
      </c>
      <c r="AU306">
        <v>1.7990854202226578</v>
      </c>
      <c r="AV306">
        <v>3.3657357738114588</v>
      </c>
      <c r="AW306">
        <v>1.2776418999675472</v>
      </c>
    </row>
    <row r="307" spans="1:49" x14ac:dyDescent="0.3">
      <c r="A307" s="22">
        <v>304</v>
      </c>
      <c r="B307" s="19" t="s">
        <v>87</v>
      </c>
      <c r="C307" s="16" t="s">
        <v>45</v>
      </c>
      <c r="D307" s="16">
        <v>2</v>
      </c>
      <c r="E307" s="16" t="s">
        <v>84</v>
      </c>
      <c r="F307" s="18" t="s">
        <v>133</v>
      </c>
      <c r="G307" s="16">
        <v>2015</v>
      </c>
      <c r="H307" s="20" t="s">
        <v>92</v>
      </c>
      <c r="I307" s="16" t="s">
        <v>55</v>
      </c>
      <c r="J307" s="18">
        <v>0</v>
      </c>
      <c r="K307" s="18">
        <v>0</v>
      </c>
      <c r="L307" s="18">
        <v>0</v>
      </c>
      <c r="M307" s="18">
        <v>0</v>
      </c>
      <c r="N307" s="18">
        <v>0</v>
      </c>
      <c r="O307" s="18">
        <v>0</v>
      </c>
      <c r="P307" s="18">
        <v>0</v>
      </c>
      <c r="Q307" s="18">
        <v>0</v>
      </c>
      <c r="R307" s="18">
        <v>0</v>
      </c>
      <c r="S307" s="18">
        <v>0</v>
      </c>
      <c r="T307" s="18">
        <v>0</v>
      </c>
      <c r="U307" s="18">
        <v>0</v>
      </c>
      <c r="V307" s="18">
        <v>0</v>
      </c>
      <c r="W307" s="18">
        <v>0</v>
      </c>
      <c r="X307" s="18">
        <v>0</v>
      </c>
      <c r="Y307" s="18">
        <v>0</v>
      </c>
      <c r="Z307" s="18">
        <v>5.098039215686275</v>
      </c>
      <c r="AA307" s="18">
        <v>0</v>
      </c>
      <c r="AB307" s="18">
        <v>94.901960784313715</v>
      </c>
      <c r="AC307" s="18">
        <v>0</v>
      </c>
      <c r="AD307" s="18">
        <v>0</v>
      </c>
      <c r="AE307" s="18">
        <v>0</v>
      </c>
      <c r="AF307" s="18">
        <v>0</v>
      </c>
      <c r="AG307" s="18">
        <v>0</v>
      </c>
      <c r="AH307" s="18">
        <v>0</v>
      </c>
      <c r="AI307" s="18">
        <v>0</v>
      </c>
      <c r="AJ307" s="18">
        <v>0</v>
      </c>
      <c r="AK307">
        <v>17.868748481034924</v>
      </c>
      <c r="AL307">
        <v>2.7203921568627454</v>
      </c>
      <c r="AM307">
        <v>9.2702384470696479</v>
      </c>
      <c r="AN307">
        <v>51.94764705882352</v>
      </c>
      <c r="AO307">
        <v>18.192973856209147</v>
      </c>
      <c r="AP307">
        <v>556.10501437908499</v>
      </c>
      <c r="AQ307">
        <v>53.72465035879749</v>
      </c>
      <c r="AR307">
        <v>18.403206282080507</v>
      </c>
      <c r="AS307">
        <v>27.872143359121988</v>
      </c>
      <c r="AT307">
        <v>9.9761304118014493</v>
      </c>
      <c r="AU307">
        <v>1.4902259164897274</v>
      </c>
      <c r="AV307">
        <v>4.4338357385784217</v>
      </c>
      <c r="AW307">
        <v>1.1609777295115737</v>
      </c>
    </row>
    <row r="308" spans="1:49" x14ac:dyDescent="0.3">
      <c r="A308" s="22">
        <v>305</v>
      </c>
      <c r="B308" s="19" t="s">
        <v>87</v>
      </c>
      <c r="C308" s="16" t="s">
        <v>45</v>
      </c>
      <c r="D308" s="16">
        <v>2</v>
      </c>
      <c r="E308" s="16" t="s">
        <v>84</v>
      </c>
      <c r="F308" s="18" t="s">
        <v>133</v>
      </c>
      <c r="G308" s="16">
        <v>2015</v>
      </c>
      <c r="H308" s="20" t="s">
        <v>92</v>
      </c>
      <c r="I308" s="16" t="s">
        <v>55</v>
      </c>
      <c r="J308" s="18">
        <v>0</v>
      </c>
      <c r="K308" s="18">
        <v>0</v>
      </c>
      <c r="L308" s="18">
        <v>0</v>
      </c>
      <c r="M308" s="18">
        <v>0</v>
      </c>
      <c r="N308" s="18">
        <v>0</v>
      </c>
      <c r="O308" s="18">
        <v>0</v>
      </c>
      <c r="P308" s="18">
        <v>9.41320293398533</v>
      </c>
      <c r="Q308" s="18">
        <v>0</v>
      </c>
      <c r="R308" s="18">
        <v>0</v>
      </c>
      <c r="S308" s="18">
        <v>0</v>
      </c>
      <c r="T308" s="18">
        <v>84.718826405867972</v>
      </c>
      <c r="U308" s="18">
        <v>0</v>
      </c>
      <c r="V308" s="18">
        <v>0</v>
      </c>
      <c r="W308" s="18">
        <v>0</v>
      </c>
      <c r="X308" s="18">
        <v>0</v>
      </c>
      <c r="Y308" s="18">
        <v>0</v>
      </c>
      <c r="Z308" s="18">
        <v>0</v>
      </c>
      <c r="AA308" s="18">
        <v>0</v>
      </c>
      <c r="AB308" s="18">
        <v>5.8679706601466988</v>
      </c>
      <c r="AC308" s="18">
        <v>0</v>
      </c>
      <c r="AD308" s="18">
        <v>0</v>
      </c>
      <c r="AE308" s="18">
        <v>0</v>
      </c>
      <c r="AF308" s="18">
        <v>0</v>
      </c>
      <c r="AG308" s="18">
        <v>0</v>
      </c>
      <c r="AH308" s="18">
        <v>0</v>
      </c>
      <c r="AI308" s="18">
        <v>0</v>
      </c>
      <c r="AJ308" s="18">
        <v>0</v>
      </c>
      <c r="AK308">
        <v>62.037325794621012</v>
      </c>
      <c r="AL308">
        <v>17.297524449877752</v>
      </c>
      <c r="AM308">
        <v>12.581662591687044</v>
      </c>
      <c r="AN308">
        <v>6.964364303178483</v>
      </c>
      <c r="AO308">
        <v>5.0585482885085575</v>
      </c>
      <c r="AP308">
        <v>1898.362355623472</v>
      </c>
      <c r="AQ308">
        <v>54.639941853745746</v>
      </c>
      <c r="AR308">
        <v>34.278643794044427</v>
      </c>
      <c r="AS308">
        <v>11.081414352209794</v>
      </c>
      <c r="AT308">
        <v>4.313853615442377</v>
      </c>
      <c r="AU308">
        <v>2.0762722127720936</v>
      </c>
      <c r="AV308">
        <v>1.9172682735299456</v>
      </c>
      <c r="AW308">
        <v>1.204582711899761</v>
      </c>
    </row>
    <row r="309" spans="1:49" x14ac:dyDescent="0.3">
      <c r="A309" s="22">
        <v>306</v>
      </c>
      <c r="B309" s="19" t="s">
        <v>88</v>
      </c>
      <c r="C309" s="16" t="s">
        <v>45</v>
      </c>
      <c r="D309" s="16">
        <v>2</v>
      </c>
      <c r="E309" s="16" t="s">
        <v>84</v>
      </c>
      <c r="F309" s="18" t="s">
        <v>133</v>
      </c>
      <c r="G309" s="16">
        <v>2015</v>
      </c>
      <c r="H309" s="20" t="s">
        <v>92</v>
      </c>
      <c r="I309" s="16" t="s">
        <v>55</v>
      </c>
      <c r="J309" s="18">
        <v>0</v>
      </c>
      <c r="K309" s="18">
        <v>0</v>
      </c>
      <c r="L309" s="18">
        <v>0</v>
      </c>
      <c r="M309" s="18">
        <v>0</v>
      </c>
      <c r="N309" s="18">
        <v>0</v>
      </c>
      <c r="O309" s="18">
        <v>0</v>
      </c>
      <c r="P309" s="18">
        <v>72.153465346534645</v>
      </c>
      <c r="Q309" s="18">
        <v>0</v>
      </c>
      <c r="R309" s="18">
        <v>0</v>
      </c>
      <c r="S309" s="18">
        <v>2.722772277227723</v>
      </c>
      <c r="T309" s="18">
        <v>0</v>
      </c>
      <c r="U309" s="18">
        <v>0</v>
      </c>
      <c r="V309" s="18">
        <v>0</v>
      </c>
      <c r="W309" s="18">
        <v>0</v>
      </c>
      <c r="X309" s="18">
        <v>0</v>
      </c>
      <c r="Y309" s="18">
        <v>0</v>
      </c>
      <c r="Z309" s="18">
        <v>0</v>
      </c>
      <c r="AA309" s="18">
        <v>0</v>
      </c>
      <c r="AB309" s="18">
        <v>0</v>
      </c>
      <c r="AC309" s="18">
        <v>25.123762376237625</v>
      </c>
      <c r="AD309" s="18">
        <v>0</v>
      </c>
      <c r="AE309" s="18">
        <v>0</v>
      </c>
      <c r="AF309" s="18">
        <v>0</v>
      </c>
      <c r="AG309" s="18">
        <v>0</v>
      </c>
      <c r="AH309" s="18">
        <v>0</v>
      </c>
      <c r="AI309" s="18">
        <v>0</v>
      </c>
      <c r="AJ309" s="18">
        <v>0</v>
      </c>
      <c r="AK309">
        <v>50.093773205445537</v>
      </c>
      <c r="AL309">
        <v>9.7674539328932877</v>
      </c>
      <c r="AM309">
        <v>22.401693653740374</v>
      </c>
      <c r="AN309">
        <v>23.852475247524751</v>
      </c>
      <c r="AO309">
        <v>7.1635643564356428</v>
      </c>
      <c r="AP309">
        <v>1579.5758228410336</v>
      </c>
      <c r="AQ309">
        <v>53.024861224363086</v>
      </c>
      <c r="AR309">
        <v>23.262676703581405</v>
      </c>
      <c r="AS309">
        <v>23.712462072055523</v>
      </c>
      <c r="AT309">
        <v>7.4221457666718171</v>
      </c>
      <c r="AU309">
        <v>1.5571992720832797</v>
      </c>
      <c r="AV309">
        <v>3.2987314518541417</v>
      </c>
      <c r="AW309">
        <v>1.1287856216374559</v>
      </c>
    </row>
    <row r="310" spans="1:49" x14ac:dyDescent="0.3">
      <c r="A310" s="22">
        <v>307</v>
      </c>
      <c r="B310" s="19" t="s">
        <v>88</v>
      </c>
      <c r="C310" s="16" t="s">
        <v>45</v>
      </c>
      <c r="D310" s="16">
        <v>2</v>
      </c>
      <c r="E310" s="16" t="s">
        <v>84</v>
      </c>
      <c r="F310" s="18" t="s">
        <v>133</v>
      </c>
      <c r="G310" s="16">
        <v>2015</v>
      </c>
      <c r="H310" s="20" t="s">
        <v>92</v>
      </c>
      <c r="I310" s="16" t="s">
        <v>55</v>
      </c>
      <c r="J310" s="18">
        <v>0</v>
      </c>
      <c r="K310" s="18">
        <v>0</v>
      </c>
      <c r="L310" s="18">
        <v>0</v>
      </c>
      <c r="M310" s="18">
        <v>0</v>
      </c>
      <c r="N310" s="18">
        <v>0</v>
      </c>
      <c r="O310" s="18">
        <v>0</v>
      </c>
      <c r="P310" s="18">
        <v>80</v>
      </c>
      <c r="Q310" s="18">
        <v>0</v>
      </c>
      <c r="R310" s="18">
        <v>0</v>
      </c>
      <c r="S310" s="18">
        <v>20</v>
      </c>
      <c r="T310" s="18">
        <v>0</v>
      </c>
      <c r="U310" s="18">
        <v>0</v>
      </c>
      <c r="V310" s="18">
        <v>0</v>
      </c>
      <c r="W310" s="18">
        <v>0</v>
      </c>
      <c r="X310" s="18">
        <v>0</v>
      </c>
      <c r="Y310" s="18">
        <v>0</v>
      </c>
      <c r="Z310" s="18">
        <v>0</v>
      </c>
      <c r="AA310" s="18">
        <v>0</v>
      </c>
      <c r="AB310" s="18">
        <v>0</v>
      </c>
      <c r="AC310" s="18">
        <v>0</v>
      </c>
      <c r="AD310" s="18">
        <v>0</v>
      </c>
      <c r="AE310" s="18">
        <v>0</v>
      </c>
      <c r="AF310" s="18">
        <v>0</v>
      </c>
      <c r="AG310" s="18">
        <v>0</v>
      </c>
      <c r="AH310" s="18">
        <v>0</v>
      </c>
      <c r="AI310" s="18">
        <v>0</v>
      </c>
      <c r="AJ310" s="18">
        <v>0</v>
      </c>
      <c r="AK310">
        <v>61.199999999999996</v>
      </c>
      <c r="AL310">
        <v>12.72</v>
      </c>
      <c r="AM310">
        <v>21.28</v>
      </c>
      <c r="AN310">
        <v>19.239999999999998</v>
      </c>
      <c r="AO310">
        <v>4.8</v>
      </c>
      <c r="AP310">
        <v>1857.5919999999999</v>
      </c>
      <c r="AQ310">
        <v>55.085508550855089</v>
      </c>
      <c r="AR310">
        <v>25.760576057605761</v>
      </c>
      <c r="AS310">
        <v>19.153915391539154</v>
      </c>
      <c r="AT310">
        <v>6.4842767295597472</v>
      </c>
      <c r="AU310">
        <v>1.7999999999999998</v>
      </c>
      <c r="AV310">
        <v>2.8819007686932214</v>
      </c>
      <c r="AW310">
        <v>1.2264529058116231</v>
      </c>
    </row>
    <row r="311" spans="1:49" x14ac:dyDescent="0.3">
      <c r="A311" s="22">
        <v>308</v>
      </c>
      <c r="B311" s="19" t="s">
        <v>87</v>
      </c>
      <c r="C311" s="16" t="s">
        <v>45</v>
      </c>
      <c r="D311" s="16">
        <v>2</v>
      </c>
      <c r="E311" s="16" t="s">
        <v>84</v>
      </c>
      <c r="F311" s="18" t="s">
        <v>133</v>
      </c>
      <c r="G311" s="16">
        <v>2015</v>
      </c>
      <c r="H311" s="20" t="s">
        <v>92</v>
      </c>
      <c r="I311" s="16" t="s">
        <v>55</v>
      </c>
      <c r="J311" s="18">
        <v>0</v>
      </c>
      <c r="K311" s="18">
        <v>0</v>
      </c>
      <c r="L311" s="18">
        <v>0</v>
      </c>
      <c r="M311" s="18">
        <v>0</v>
      </c>
      <c r="N311" s="18">
        <v>0</v>
      </c>
      <c r="O311" s="18">
        <v>0</v>
      </c>
      <c r="P311" s="18">
        <v>66</v>
      </c>
      <c r="Q311" s="18">
        <v>18</v>
      </c>
      <c r="R311" s="18">
        <v>0</v>
      </c>
      <c r="S311" s="18">
        <v>16</v>
      </c>
      <c r="T311" s="18">
        <v>0</v>
      </c>
      <c r="U311" s="18">
        <v>0</v>
      </c>
      <c r="V311" s="18">
        <v>0</v>
      </c>
      <c r="W311" s="18">
        <v>0</v>
      </c>
      <c r="X311" s="18">
        <v>0</v>
      </c>
      <c r="Y311" s="18">
        <v>0</v>
      </c>
      <c r="Z311" s="18">
        <v>0</v>
      </c>
      <c r="AA311" s="18">
        <v>0</v>
      </c>
      <c r="AB311" s="18">
        <v>0</v>
      </c>
      <c r="AC311" s="18">
        <v>0</v>
      </c>
      <c r="AD311" s="18">
        <v>0</v>
      </c>
      <c r="AE311" s="18">
        <v>0</v>
      </c>
      <c r="AF311" s="18">
        <v>0</v>
      </c>
      <c r="AG311" s="18">
        <v>0</v>
      </c>
      <c r="AH311" s="18">
        <v>0</v>
      </c>
      <c r="AI311" s="18">
        <v>0</v>
      </c>
      <c r="AJ311" s="18">
        <v>0</v>
      </c>
      <c r="AK311">
        <v>59.062000000000005</v>
      </c>
      <c r="AL311">
        <v>13.893999999999998</v>
      </c>
      <c r="AM311">
        <v>22.384</v>
      </c>
      <c r="AN311">
        <v>17.414000000000001</v>
      </c>
      <c r="AO311">
        <v>4.66</v>
      </c>
      <c r="AP311">
        <v>1884.4694</v>
      </c>
      <c r="AQ311">
        <v>52.402901315351691</v>
      </c>
      <c r="AR311">
        <v>27.736840937825779</v>
      </c>
      <c r="AS311">
        <v>19.860257746822526</v>
      </c>
      <c r="AT311">
        <v>5.8619548006333675</v>
      </c>
      <c r="AU311">
        <v>1.6280390319201723</v>
      </c>
      <c r="AV311">
        <v>2.6053132447259424</v>
      </c>
      <c r="AW311">
        <v>1.1009683943667228</v>
      </c>
    </row>
    <row r="312" spans="1:49" x14ac:dyDescent="0.3">
      <c r="A312" s="22">
        <v>309</v>
      </c>
      <c r="B312" s="19" t="s">
        <v>87</v>
      </c>
      <c r="C312" s="16" t="s">
        <v>45</v>
      </c>
      <c r="D312" s="16">
        <v>2</v>
      </c>
      <c r="E312" s="16" t="s">
        <v>84</v>
      </c>
      <c r="F312" s="18" t="s">
        <v>133</v>
      </c>
      <c r="G312" s="16">
        <v>2015</v>
      </c>
      <c r="H312" s="20" t="s">
        <v>92</v>
      </c>
      <c r="I312" s="16" t="s">
        <v>55</v>
      </c>
      <c r="J312" s="18">
        <v>0</v>
      </c>
      <c r="K312" s="18">
        <v>0</v>
      </c>
      <c r="L312" s="18">
        <v>0</v>
      </c>
      <c r="M312" s="18">
        <v>0</v>
      </c>
      <c r="N312" s="18">
        <v>0</v>
      </c>
      <c r="O312" s="18">
        <v>0</v>
      </c>
      <c r="P312" s="18">
        <v>78</v>
      </c>
      <c r="Q312" s="18">
        <v>5</v>
      </c>
      <c r="R312" s="18">
        <v>0</v>
      </c>
      <c r="S312" s="18">
        <v>17</v>
      </c>
      <c r="T312" s="18">
        <v>0</v>
      </c>
      <c r="U312" s="18">
        <v>0</v>
      </c>
      <c r="V312" s="18">
        <v>0</v>
      </c>
      <c r="W312" s="18">
        <v>0</v>
      </c>
      <c r="X312" s="18">
        <v>0</v>
      </c>
      <c r="Y312" s="18">
        <v>0</v>
      </c>
      <c r="Z312" s="18">
        <v>0</v>
      </c>
      <c r="AA312" s="18">
        <v>0</v>
      </c>
      <c r="AB312" s="18">
        <v>0</v>
      </c>
      <c r="AC312" s="18">
        <v>0</v>
      </c>
      <c r="AD312" s="18">
        <v>0</v>
      </c>
      <c r="AE312" s="18">
        <v>0</v>
      </c>
      <c r="AF312" s="18">
        <v>0</v>
      </c>
      <c r="AG312" s="18">
        <v>0</v>
      </c>
      <c r="AH312" s="18">
        <v>0</v>
      </c>
      <c r="AI312" s="18">
        <v>0</v>
      </c>
      <c r="AJ312" s="18">
        <v>0</v>
      </c>
      <c r="AK312">
        <v>60.625</v>
      </c>
      <c r="AL312">
        <v>12.912000000000001</v>
      </c>
      <c r="AM312">
        <v>21.683</v>
      </c>
      <c r="AN312">
        <v>18.558999999999997</v>
      </c>
      <c r="AO312">
        <v>4.78</v>
      </c>
      <c r="AP312">
        <v>1861.9392</v>
      </c>
      <c r="AQ312">
        <v>54.440553160919535</v>
      </c>
      <c r="AR312">
        <v>26.088362068965516</v>
      </c>
      <c r="AS312">
        <v>19.471084770114938</v>
      </c>
      <c r="AT312">
        <v>6.3745353159851295</v>
      </c>
      <c r="AU312">
        <v>1.7524208700679289</v>
      </c>
      <c r="AV312">
        <v>2.8331268071045024</v>
      </c>
      <c r="AW312">
        <v>1.1949344633881938</v>
      </c>
    </row>
    <row r="313" spans="1:49" x14ac:dyDescent="0.3">
      <c r="A313" s="22">
        <v>310</v>
      </c>
      <c r="B313" s="19" t="s">
        <v>88</v>
      </c>
      <c r="C313" s="16" t="s">
        <v>45</v>
      </c>
      <c r="D313" s="16">
        <v>2</v>
      </c>
      <c r="E313" s="16" t="s">
        <v>84</v>
      </c>
      <c r="F313" s="18" t="s">
        <v>133</v>
      </c>
      <c r="G313" s="16">
        <v>2015</v>
      </c>
      <c r="H313" s="20" t="s">
        <v>92</v>
      </c>
      <c r="I313" s="16" t="s">
        <v>55</v>
      </c>
      <c r="J313" s="18">
        <v>0</v>
      </c>
      <c r="K313" s="18">
        <v>0</v>
      </c>
      <c r="L313" s="18">
        <v>0</v>
      </c>
      <c r="M313" s="18">
        <v>0</v>
      </c>
      <c r="N313" s="18">
        <v>0</v>
      </c>
      <c r="O313" s="18">
        <v>0</v>
      </c>
      <c r="P313" s="18">
        <v>78</v>
      </c>
      <c r="Q313" s="18">
        <v>0</v>
      </c>
      <c r="R313" s="18">
        <v>0</v>
      </c>
      <c r="S313" s="18">
        <v>22</v>
      </c>
      <c r="T313" s="18">
        <v>0</v>
      </c>
      <c r="U313" s="18">
        <v>0</v>
      </c>
      <c r="V313" s="18">
        <v>0</v>
      </c>
      <c r="W313" s="18">
        <v>0</v>
      </c>
      <c r="X313" s="18">
        <v>0</v>
      </c>
      <c r="Y313" s="18">
        <v>0</v>
      </c>
      <c r="Z313" s="18">
        <v>0</v>
      </c>
      <c r="AA313" s="18">
        <v>0</v>
      </c>
      <c r="AB313" s="18">
        <v>0</v>
      </c>
      <c r="AC313" s="18">
        <v>0</v>
      </c>
      <c r="AD313" s="18">
        <v>0</v>
      </c>
      <c r="AE313" s="18">
        <v>0</v>
      </c>
      <c r="AF313" s="18">
        <v>0</v>
      </c>
      <c r="AG313" s="18">
        <v>0</v>
      </c>
      <c r="AH313" s="18">
        <v>0</v>
      </c>
      <c r="AI313" s="18">
        <v>0</v>
      </c>
      <c r="AJ313" s="18">
        <v>0</v>
      </c>
      <c r="AK313">
        <v>61.179999999999993</v>
      </c>
      <c r="AL313">
        <v>12.862</v>
      </c>
      <c r="AM313">
        <v>21.178000000000004</v>
      </c>
      <c r="AN313">
        <v>19.423999999999999</v>
      </c>
      <c r="AO313">
        <v>4.78</v>
      </c>
      <c r="AP313">
        <v>1860.8942</v>
      </c>
      <c r="AQ313">
        <v>54.969788180327498</v>
      </c>
      <c r="AR313">
        <v>26.001931759473486</v>
      </c>
      <c r="AS313">
        <v>19.02828006019902</v>
      </c>
      <c r="AT313">
        <v>6.4032032343336969</v>
      </c>
      <c r="AU313">
        <v>1.7972972972972967</v>
      </c>
      <c r="AV313">
        <v>2.8458681041483094</v>
      </c>
      <c r="AW313">
        <v>1.2207312814885019</v>
      </c>
    </row>
    <row r="314" spans="1:49" x14ac:dyDescent="0.3">
      <c r="A314" s="22">
        <v>311</v>
      </c>
      <c r="B314" s="19" t="s">
        <v>88</v>
      </c>
      <c r="C314" s="16" t="s">
        <v>45</v>
      </c>
      <c r="D314" s="16">
        <v>2</v>
      </c>
      <c r="E314" s="16" t="s">
        <v>84</v>
      </c>
      <c r="F314" s="18" t="s">
        <v>133</v>
      </c>
      <c r="G314" s="16">
        <v>2015</v>
      </c>
      <c r="H314" s="20" t="s">
        <v>92</v>
      </c>
      <c r="I314" s="16" t="s">
        <v>55</v>
      </c>
      <c r="J314" s="18">
        <v>0</v>
      </c>
      <c r="K314" s="18">
        <v>0</v>
      </c>
      <c r="L314" s="18">
        <v>0</v>
      </c>
      <c r="M314" s="18">
        <v>0</v>
      </c>
      <c r="N314" s="18">
        <v>0</v>
      </c>
      <c r="O314" s="18">
        <v>0</v>
      </c>
      <c r="P314" s="18">
        <v>95.978910630082055</v>
      </c>
      <c r="Q314" s="18">
        <v>0</v>
      </c>
      <c r="R314" s="18">
        <v>0</v>
      </c>
      <c r="S314" s="18">
        <v>3.2673671703857723</v>
      </c>
      <c r="T314" s="18">
        <v>0</v>
      </c>
      <c r="U314" s="18">
        <v>0</v>
      </c>
      <c r="V314" s="18">
        <v>0</v>
      </c>
      <c r="W314" s="18">
        <v>0</v>
      </c>
      <c r="X314" s="18">
        <v>0</v>
      </c>
      <c r="Y314" s="18">
        <v>0</v>
      </c>
      <c r="Z314" s="18">
        <v>0</v>
      </c>
      <c r="AA314" s="18">
        <v>0</v>
      </c>
      <c r="AB314" s="18">
        <v>0</v>
      </c>
      <c r="AC314" s="18">
        <v>0.75372219953217234</v>
      </c>
      <c r="AD314" s="18">
        <v>0</v>
      </c>
      <c r="AE314" s="18">
        <v>0</v>
      </c>
      <c r="AF314" s="18">
        <v>0</v>
      </c>
      <c r="AG314" s="18">
        <v>0</v>
      </c>
      <c r="AH314" s="18">
        <v>0</v>
      </c>
      <c r="AI314" s="18">
        <v>0</v>
      </c>
      <c r="AJ314" s="18">
        <v>0</v>
      </c>
      <c r="AK314">
        <v>61.028952168343665</v>
      </c>
      <c r="AL314">
        <v>11.480206541335084</v>
      </c>
      <c r="AM314">
        <v>22.140581014822793</v>
      </c>
      <c r="AN314">
        <v>17.886659488360003</v>
      </c>
      <c r="AO314">
        <v>5.0330509040953482</v>
      </c>
      <c r="AP314">
        <v>1822.479964907569</v>
      </c>
      <c r="AQ314">
        <v>55.989865452729845</v>
      </c>
      <c r="AR314">
        <v>23.697674509520869</v>
      </c>
      <c r="AS314">
        <v>20.312460037749279</v>
      </c>
      <c r="AT314">
        <v>7.2446025150950213</v>
      </c>
      <c r="AU314">
        <v>1.8152148300037603</v>
      </c>
      <c r="AV314">
        <v>3.2198233400422307</v>
      </c>
      <c r="AW314">
        <v>1.2722039145913671</v>
      </c>
    </row>
    <row r="315" spans="1:49" x14ac:dyDescent="0.3">
      <c r="A315" s="22">
        <v>312</v>
      </c>
      <c r="B315" s="19" t="s">
        <v>87</v>
      </c>
      <c r="C315" s="16" t="s">
        <v>45</v>
      </c>
      <c r="D315" s="16">
        <v>2</v>
      </c>
      <c r="E315" s="16" t="s">
        <v>84</v>
      </c>
      <c r="F315" s="18" t="s">
        <v>133</v>
      </c>
      <c r="G315" s="16">
        <v>2015</v>
      </c>
      <c r="H315" s="20" t="s">
        <v>92</v>
      </c>
      <c r="I315" s="16" t="s">
        <v>55</v>
      </c>
      <c r="J315" s="18">
        <v>44.198583161638112</v>
      </c>
      <c r="K315" s="18">
        <v>1.5240890745392452</v>
      </c>
      <c r="L315" s="18">
        <v>0</v>
      </c>
      <c r="M315" s="18">
        <v>0</v>
      </c>
      <c r="N315" s="18">
        <v>0</v>
      </c>
      <c r="O315" s="18">
        <v>0</v>
      </c>
      <c r="P315" s="18">
        <v>46.56938838869916</v>
      </c>
      <c r="Q315" s="18">
        <v>0</v>
      </c>
      <c r="R315" s="18">
        <v>0</v>
      </c>
      <c r="S315" s="18">
        <v>4.9674014281279106</v>
      </c>
      <c r="T315" s="18">
        <v>0</v>
      </c>
      <c r="U315" s="18">
        <v>0</v>
      </c>
      <c r="V315" s="18">
        <v>0</v>
      </c>
      <c r="W315" s="18">
        <v>0</v>
      </c>
      <c r="X315" s="18">
        <v>0</v>
      </c>
      <c r="Y315" s="18">
        <v>0</v>
      </c>
      <c r="Z315" s="18">
        <v>0.36691033275944795</v>
      </c>
      <c r="AA315" s="18">
        <v>0</v>
      </c>
      <c r="AB315" s="18">
        <v>0</v>
      </c>
      <c r="AC315" s="18">
        <v>2.3736276142361206</v>
      </c>
      <c r="AD315" s="18">
        <v>0</v>
      </c>
      <c r="AE315" s="18">
        <v>0</v>
      </c>
      <c r="AF315" s="18">
        <v>0</v>
      </c>
      <c r="AG315" s="18">
        <v>0</v>
      </c>
      <c r="AH315" s="18">
        <v>0</v>
      </c>
      <c r="AI315" s="18">
        <v>0</v>
      </c>
      <c r="AJ315" s="18">
        <v>0</v>
      </c>
      <c r="AK315">
        <v>34.390635759785162</v>
      </c>
      <c r="AL315">
        <v>7.4494214600323048</v>
      </c>
      <c r="AM315">
        <v>42.71385402926407</v>
      </c>
      <c r="AN315">
        <v>21.248736950331061</v>
      </c>
      <c r="AO315">
        <v>3.6217541601030678</v>
      </c>
      <c r="AP315">
        <v>1569.4343045993187</v>
      </c>
      <c r="AQ315">
        <v>36.63813312978462</v>
      </c>
      <c r="AR315">
        <v>17.856576379472173</v>
      </c>
      <c r="AS315">
        <v>45.505290490743192</v>
      </c>
      <c r="AT315">
        <v>10.35039971932463</v>
      </c>
      <c r="AU315">
        <v>0.68557396669847226</v>
      </c>
      <c r="AV315">
        <v>4.6001776530331684</v>
      </c>
      <c r="AW315">
        <v>0.57823632635116029</v>
      </c>
    </row>
    <row r="316" spans="1:49" x14ac:dyDescent="0.3">
      <c r="A316" s="22">
        <v>313</v>
      </c>
      <c r="B316" s="19" t="s">
        <v>87</v>
      </c>
      <c r="C316" s="16" t="s">
        <v>45</v>
      </c>
      <c r="D316" s="16">
        <v>2</v>
      </c>
      <c r="E316" s="16" t="s">
        <v>84</v>
      </c>
      <c r="F316" s="18" t="s">
        <v>133</v>
      </c>
      <c r="G316" s="16">
        <v>2015</v>
      </c>
      <c r="H316" s="20" t="s">
        <v>92</v>
      </c>
      <c r="I316" s="16" t="s">
        <v>55</v>
      </c>
      <c r="J316" s="18">
        <v>44.473963868225283</v>
      </c>
      <c r="K316" s="18">
        <v>0</v>
      </c>
      <c r="L316" s="18">
        <v>0</v>
      </c>
      <c r="M316" s="18">
        <v>0</v>
      </c>
      <c r="N316" s="18">
        <v>0</v>
      </c>
      <c r="O316" s="18">
        <v>0</v>
      </c>
      <c r="P316" s="18">
        <v>52.603613177470763</v>
      </c>
      <c r="Q316" s="18">
        <v>0</v>
      </c>
      <c r="R316" s="18">
        <v>0</v>
      </c>
      <c r="S316" s="18">
        <v>2.9224229543039315</v>
      </c>
      <c r="T316" s="18">
        <v>0</v>
      </c>
      <c r="U316" s="18">
        <v>0</v>
      </c>
      <c r="V316" s="18">
        <v>0</v>
      </c>
      <c r="W316" s="18">
        <v>0</v>
      </c>
      <c r="X316" s="18">
        <v>0</v>
      </c>
      <c r="Y316" s="18">
        <v>0</v>
      </c>
      <c r="Z316" s="18">
        <v>0</v>
      </c>
      <c r="AA316" s="18">
        <v>0</v>
      </c>
      <c r="AB316" s="18">
        <v>0</v>
      </c>
      <c r="AC316" s="18">
        <v>0</v>
      </c>
      <c r="AD316" s="18">
        <v>0</v>
      </c>
      <c r="AE316" s="18">
        <v>0</v>
      </c>
      <c r="AF316" s="18">
        <v>0</v>
      </c>
      <c r="AG316" s="18">
        <v>0</v>
      </c>
      <c r="AH316" s="18">
        <v>0</v>
      </c>
      <c r="AI316" s="18">
        <v>0</v>
      </c>
      <c r="AJ316" s="18">
        <v>0</v>
      </c>
      <c r="AK316">
        <v>36.366313416191112</v>
      </c>
      <c r="AL316">
        <v>7.5915440199106348</v>
      </c>
      <c r="AM316">
        <v>42.263348947968105</v>
      </c>
      <c r="AN316">
        <v>20.248307750705155</v>
      </c>
      <c r="AO316">
        <v>3.4608790639497271</v>
      </c>
      <c r="AP316">
        <v>1600.2818407577802</v>
      </c>
      <c r="AQ316">
        <v>37.996104488118689</v>
      </c>
      <c r="AR316">
        <v>17.846474211930133</v>
      </c>
      <c r="AS316">
        <v>44.157421299951174</v>
      </c>
      <c r="AT316">
        <v>10.357532296188255</v>
      </c>
      <c r="AU316">
        <v>0.72944321512477717</v>
      </c>
      <c r="AV316">
        <v>4.6033476871947796</v>
      </c>
      <c r="AW316">
        <v>0.61280189211398495</v>
      </c>
    </row>
    <row r="317" spans="1:49" x14ac:dyDescent="0.3">
      <c r="A317" s="22">
        <v>314</v>
      </c>
      <c r="B317" s="19" t="s">
        <v>88</v>
      </c>
      <c r="C317" s="16" t="s">
        <v>45</v>
      </c>
      <c r="D317" s="16">
        <v>2</v>
      </c>
      <c r="E317" s="16" t="s">
        <v>84</v>
      </c>
      <c r="F317" s="18" t="s">
        <v>133</v>
      </c>
      <c r="G317" s="16">
        <v>2015</v>
      </c>
      <c r="H317" s="20" t="s">
        <v>92</v>
      </c>
      <c r="I317" s="16" t="s">
        <v>55</v>
      </c>
      <c r="J317" s="18">
        <v>69.710327455919398</v>
      </c>
      <c r="K317" s="18">
        <v>0.85012594458438295</v>
      </c>
      <c r="L317" s="18">
        <v>0</v>
      </c>
      <c r="M317" s="18">
        <v>0</v>
      </c>
      <c r="N317" s="18">
        <v>0</v>
      </c>
      <c r="O317" s="18">
        <v>0</v>
      </c>
      <c r="P317" s="18">
        <v>17.317380352644836</v>
      </c>
      <c r="Q317" s="18">
        <v>7.2732997481108326</v>
      </c>
      <c r="R317" s="18">
        <v>0</v>
      </c>
      <c r="S317" s="18">
        <v>4.8488664987405548</v>
      </c>
      <c r="T317" s="18">
        <v>0</v>
      </c>
      <c r="U317" s="18">
        <v>0</v>
      </c>
      <c r="V317" s="18">
        <v>0</v>
      </c>
      <c r="W317" s="18">
        <v>0</v>
      </c>
      <c r="X317" s="18">
        <v>0</v>
      </c>
      <c r="Y317" s="18">
        <v>0</v>
      </c>
      <c r="Z317" s="18">
        <v>0</v>
      </c>
      <c r="AA317" s="18">
        <v>0</v>
      </c>
      <c r="AB317" s="18">
        <v>0</v>
      </c>
      <c r="AC317" s="18">
        <v>0</v>
      </c>
      <c r="AD317" s="18">
        <v>0</v>
      </c>
      <c r="AE317" s="18">
        <v>0</v>
      </c>
      <c r="AF317" s="18">
        <v>0</v>
      </c>
      <c r="AG317" s="18">
        <v>0</v>
      </c>
      <c r="AH317" s="18">
        <v>0</v>
      </c>
      <c r="AI317" s="18">
        <v>0</v>
      </c>
      <c r="AJ317" s="18">
        <v>0</v>
      </c>
      <c r="AK317">
        <v>20.787637540020707</v>
      </c>
      <c r="AL317">
        <v>6.0293334009983042</v>
      </c>
      <c r="AM317">
        <v>54.329449835929054</v>
      </c>
      <c r="AN317">
        <v>21.349394098072466</v>
      </c>
      <c r="AO317">
        <v>2.4836246715789576</v>
      </c>
      <c r="AP317">
        <v>1482.7812234714361</v>
      </c>
      <c r="AQ317">
        <v>23.440362891528189</v>
      </c>
      <c r="AR317">
        <v>15.297167171737231</v>
      </c>
      <c r="AS317">
        <v>61.262469936734576</v>
      </c>
      <c r="AT317">
        <v>12.458605683260489</v>
      </c>
      <c r="AU317">
        <v>0.34440120269526708</v>
      </c>
      <c r="AV317">
        <v>5.537158081449105</v>
      </c>
      <c r="AW317">
        <v>0.30617129047146913</v>
      </c>
    </row>
    <row r="318" spans="1:49" x14ac:dyDescent="0.3">
      <c r="A318" s="22">
        <v>315</v>
      </c>
      <c r="B318" s="19" t="s">
        <v>90</v>
      </c>
      <c r="C318" s="16" t="s">
        <v>59</v>
      </c>
      <c r="D318" s="16">
        <v>15</v>
      </c>
      <c r="E318" s="16" t="str">
        <f t="shared" ref="E318:E328" si="9">IF(AND( OR(D318 &gt;= 4, D318="Adult"),D318&lt;&gt;"Subadult"),"Adult","Subadult")</f>
        <v>Adult</v>
      </c>
      <c r="F318" s="18" t="s">
        <v>91</v>
      </c>
      <c r="G318" s="16">
        <v>2015</v>
      </c>
      <c r="H318" s="20" t="s">
        <v>92</v>
      </c>
      <c r="I318" s="16" t="s">
        <v>49</v>
      </c>
      <c r="J318" s="18">
        <v>0</v>
      </c>
      <c r="K318" s="18">
        <v>0</v>
      </c>
      <c r="L318" s="18">
        <v>0</v>
      </c>
      <c r="M318" s="18">
        <v>0</v>
      </c>
      <c r="N318" s="18">
        <v>0</v>
      </c>
      <c r="O318" s="18">
        <v>0</v>
      </c>
      <c r="P318" s="18">
        <v>0</v>
      </c>
      <c r="Q318" s="18">
        <v>0</v>
      </c>
      <c r="R318" s="18">
        <v>0</v>
      </c>
      <c r="S318" s="18">
        <v>0</v>
      </c>
      <c r="T318" s="18">
        <v>0</v>
      </c>
      <c r="U318" s="18">
        <v>0</v>
      </c>
      <c r="V318" s="18">
        <v>0</v>
      </c>
      <c r="W318" s="18">
        <v>84.779975777149772</v>
      </c>
      <c r="X318" s="18">
        <v>0</v>
      </c>
      <c r="Y318" s="18">
        <v>0</v>
      </c>
      <c r="Z318" s="18">
        <v>15.220024222850222</v>
      </c>
      <c r="AA318" s="18">
        <v>0</v>
      </c>
      <c r="AB318" s="18">
        <v>0</v>
      </c>
      <c r="AC318" s="18">
        <v>0</v>
      </c>
      <c r="AD318" s="18">
        <v>0</v>
      </c>
      <c r="AE318" s="18">
        <v>0</v>
      </c>
      <c r="AF318" s="18">
        <v>0</v>
      </c>
      <c r="AG318" s="18">
        <v>0</v>
      </c>
      <c r="AH318" s="18">
        <v>0</v>
      </c>
      <c r="AI318" s="18">
        <v>0</v>
      </c>
      <c r="AJ318" s="18">
        <v>0</v>
      </c>
      <c r="AK318">
        <v>63.093046030380812</v>
      </c>
      <c r="AL318">
        <v>18.36039563988696</v>
      </c>
      <c r="AM318">
        <v>2.7030682207293979</v>
      </c>
      <c r="AN318">
        <v>19.037121517965279</v>
      </c>
      <c r="AO318">
        <v>6.8104057327412191</v>
      </c>
      <c r="AP318">
        <v>1790.82911425111</v>
      </c>
      <c r="AQ318">
        <v>58.906554580396822</v>
      </c>
      <c r="AR318">
        <v>38.569737250524447</v>
      </c>
      <c r="AS318">
        <v>2.5237081690787302</v>
      </c>
      <c r="AT318">
        <v>3.5835891307359269</v>
      </c>
      <c r="AU318">
        <v>2.9953784642396695</v>
      </c>
      <c r="AV318">
        <v>1.5927062803270786</v>
      </c>
      <c r="AW318">
        <v>1.433478112601775</v>
      </c>
    </row>
    <row r="319" spans="1:49" x14ac:dyDescent="0.3">
      <c r="A319" s="22">
        <v>316</v>
      </c>
      <c r="B319" s="19" t="s">
        <v>90</v>
      </c>
      <c r="C319" s="16" t="s">
        <v>59</v>
      </c>
      <c r="D319" s="16">
        <v>15</v>
      </c>
      <c r="E319" s="16" t="str">
        <f t="shared" si="9"/>
        <v>Adult</v>
      </c>
      <c r="F319" s="18" t="s">
        <v>91</v>
      </c>
      <c r="G319" s="16">
        <v>2015</v>
      </c>
      <c r="H319" s="20" t="s">
        <v>92</v>
      </c>
      <c r="I319" s="16" t="s">
        <v>49</v>
      </c>
      <c r="J319" s="18">
        <v>0</v>
      </c>
      <c r="K319" s="18">
        <v>0</v>
      </c>
      <c r="L319" s="18">
        <v>0</v>
      </c>
      <c r="M319" s="18">
        <v>0</v>
      </c>
      <c r="N319" s="18">
        <v>0</v>
      </c>
      <c r="O319" s="18">
        <v>0</v>
      </c>
      <c r="P319" s="18">
        <v>0</v>
      </c>
      <c r="Q319" s="18">
        <v>0</v>
      </c>
      <c r="R319" s="18">
        <v>0</v>
      </c>
      <c r="S319" s="18">
        <v>0</v>
      </c>
      <c r="T319" s="18">
        <v>0</v>
      </c>
      <c r="U319" s="18">
        <v>0</v>
      </c>
      <c r="V319" s="18">
        <v>0</v>
      </c>
      <c r="W319" s="18">
        <v>0</v>
      </c>
      <c r="X319" s="18">
        <v>0</v>
      </c>
      <c r="Y319" s="18">
        <v>0</v>
      </c>
      <c r="Z319" s="18">
        <v>100</v>
      </c>
      <c r="AA319" s="18">
        <v>0</v>
      </c>
      <c r="AB319" s="18">
        <v>0</v>
      </c>
      <c r="AC319" s="18">
        <v>0</v>
      </c>
      <c r="AD319" s="18">
        <v>0</v>
      </c>
      <c r="AE319" s="18">
        <v>0</v>
      </c>
      <c r="AF319" s="18">
        <v>0</v>
      </c>
      <c r="AG319" s="18">
        <v>0</v>
      </c>
      <c r="AH319" s="18">
        <v>0</v>
      </c>
      <c r="AI319" s="18">
        <v>0</v>
      </c>
      <c r="AJ319" s="18">
        <v>0</v>
      </c>
      <c r="AK319">
        <v>16.542374051069704</v>
      </c>
      <c r="AL319">
        <v>3.1</v>
      </c>
      <c r="AM319">
        <v>11.632625948930311</v>
      </c>
      <c r="AN319">
        <v>59.349999999999994</v>
      </c>
      <c r="AO319">
        <v>9.375</v>
      </c>
      <c r="AP319">
        <v>587.7080000000002</v>
      </c>
      <c r="AQ319">
        <v>47.062230586258032</v>
      </c>
      <c r="AR319">
        <v>19.843527738264573</v>
      </c>
      <c r="AS319">
        <v>33.094241675477399</v>
      </c>
      <c r="AT319">
        <v>9.0887096774193594</v>
      </c>
      <c r="AU319">
        <v>1.122839479425648</v>
      </c>
      <c r="AV319">
        <v>4.0394265232974931</v>
      </c>
      <c r="AW319">
        <v>0.88901045713575666</v>
      </c>
    </row>
    <row r="320" spans="1:49" x14ac:dyDescent="0.3">
      <c r="A320" s="22">
        <v>317</v>
      </c>
      <c r="B320" s="19" t="s">
        <v>90</v>
      </c>
      <c r="C320" s="16" t="s">
        <v>59</v>
      </c>
      <c r="D320" s="16">
        <v>15</v>
      </c>
      <c r="E320" s="16" t="str">
        <f t="shared" si="9"/>
        <v>Adult</v>
      </c>
      <c r="F320" s="18" t="s">
        <v>91</v>
      </c>
      <c r="G320" s="16">
        <v>2015</v>
      </c>
      <c r="H320" s="20" t="s">
        <v>92</v>
      </c>
      <c r="I320" s="16" t="s">
        <v>49</v>
      </c>
      <c r="J320" s="18">
        <v>0</v>
      </c>
      <c r="K320" s="18">
        <v>0</v>
      </c>
      <c r="L320" s="18">
        <v>0</v>
      </c>
      <c r="M320" s="18">
        <v>0</v>
      </c>
      <c r="N320" s="18">
        <v>0</v>
      </c>
      <c r="O320" s="18">
        <v>0</v>
      </c>
      <c r="P320" s="18">
        <v>60</v>
      </c>
      <c r="Q320" s="18">
        <v>4</v>
      </c>
      <c r="R320" s="18">
        <v>0</v>
      </c>
      <c r="S320" s="18">
        <v>36</v>
      </c>
      <c r="T320" s="18">
        <v>0</v>
      </c>
      <c r="U320" s="18">
        <v>0</v>
      </c>
      <c r="V320" s="18">
        <v>0</v>
      </c>
      <c r="W320" s="18">
        <v>0</v>
      </c>
      <c r="X320" s="18">
        <v>0</v>
      </c>
      <c r="Y320" s="18">
        <v>0</v>
      </c>
      <c r="Z320" s="18">
        <v>0</v>
      </c>
      <c r="AA320" s="18">
        <v>0</v>
      </c>
      <c r="AB320" s="18">
        <v>0</v>
      </c>
      <c r="AC320" s="18">
        <v>0</v>
      </c>
      <c r="AD320" s="18">
        <v>0</v>
      </c>
      <c r="AE320" s="18">
        <v>0</v>
      </c>
      <c r="AF320" s="18">
        <v>0</v>
      </c>
      <c r="AG320" s="18">
        <v>0</v>
      </c>
      <c r="AH320" s="18">
        <v>0</v>
      </c>
      <c r="AI320" s="18">
        <v>0</v>
      </c>
      <c r="AJ320" s="18">
        <v>0</v>
      </c>
      <c r="AK320">
        <v>60.555999999999997</v>
      </c>
      <c r="AL320">
        <v>14.18</v>
      </c>
      <c r="AM320">
        <v>20.664000000000001</v>
      </c>
      <c r="AN320">
        <v>20.387999999999998</v>
      </c>
      <c r="AO320">
        <v>4.5999999999999996</v>
      </c>
      <c r="AP320">
        <v>1891.4499999999998</v>
      </c>
      <c r="AQ320">
        <v>53.530165745856351</v>
      </c>
      <c r="AR320">
        <v>28.203314917127077</v>
      </c>
      <c r="AS320">
        <v>18.266519337016575</v>
      </c>
      <c r="AT320">
        <v>5.7277856135401972</v>
      </c>
      <c r="AU320">
        <v>1.7379175754792788</v>
      </c>
      <c r="AV320">
        <v>2.545682494906754</v>
      </c>
      <c r="AW320">
        <v>1.1519336491087901</v>
      </c>
    </row>
    <row r="321" spans="1:49" x14ac:dyDescent="0.3">
      <c r="A321" s="22">
        <v>318</v>
      </c>
      <c r="B321" s="19" t="s">
        <v>77</v>
      </c>
      <c r="C321" s="16" t="s">
        <v>59</v>
      </c>
      <c r="D321" s="16">
        <v>15</v>
      </c>
      <c r="E321" s="16" t="str">
        <f t="shared" si="9"/>
        <v>Adult</v>
      </c>
      <c r="F321" s="18" t="s">
        <v>91</v>
      </c>
      <c r="G321" s="16">
        <v>2015</v>
      </c>
      <c r="H321" s="20" t="s">
        <v>92</v>
      </c>
      <c r="I321" s="16" t="s">
        <v>49</v>
      </c>
      <c r="J321" s="18">
        <v>0</v>
      </c>
      <c r="K321" s="18">
        <v>0.12359241966492719</v>
      </c>
      <c r="L321" s="18">
        <v>0</v>
      </c>
      <c r="M321" s="18">
        <v>0</v>
      </c>
      <c r="N321" s="18">
        <v>0</v>
      </c>
      <c r="O321" s="18">
        <v>0</v>
      </c>
      <c r="P321" s="18">
        <v>70.745216515609258</v>
      </c>
      <c r="Q321" s="18">
        <v>0</v>
      </c>
      <c r="R321" s="18">
        <v>0</v>
      </c>
      <c r="S321" s="18">
        <v>0</v>
      </c>
      <c r="T321" s="18">
        <v>24.672708962739172</v>
      </c>
      <c r="U321" s="18">
        <v>0</v>
      </c>
      <c r="V321" s="18">
        <v>0</v>
      </c>
      <c r="W321" s="18">
        <v>3.6619976197015465</v>
      </c>
      <c r="X321" s="18">
        <v>0</v>
      </c>
      <c r="Y321" s="18">
        <v>0</v>
      </c>
      <c r="Z321" s="18">
        <v>0</v>
      </c>
      <c r="AA321" s="18">
        <v>0</v>
      </c>
      <c r="AB321" s="18">
        <v>0</v>
      </c>
      <c r="AC321" s="18">
        <v>0.79648448228508628</v>
      </c>
      <c r="AD321" s="18">
        <v>0</v>
      </c>
      <c r="AE321" s="18">
        <v>0</v>
      </c>
      <c r="AF321" s="18">
        <v>0</v>
      </c>
      <c r="AG321" s="18">
        <v>0</v>
      </c>
      <c r="AH321" s="18">
        <v>0</v>
      </c>
      <c r="AI321" s="18">
        <v>0</v>
      </c>
      <c r="AJ321" s="18">
        <v>0</v>
      </c>
      <c r="AK321">
        <v>62.267419779364644</v>
      </c>
      <c r="AL321">
        <v>13.488188989593823</v>
      </c>
      <c r="AM321">
        <v>18.982264558620301</v>
      </c>
      <c r="AN321">
        <v>13.775938277902021</v>
      </c>
      <c r="AO321">
        <v>4.8982470475144195</v>
      </c>
      <c r="AP321">
        <v>1865.9203919196277</v>
      </c>
      <c r="AQ321">
        <v>55.796124165827834</v>
      </c>
      <c r="AR321">
        <v>27.194390070762264</v>
      </c>
      <c r="AS321">
        <v>17.009485763409906</v>
      </c>
      <c r="AT321">
        <v>6.0237652660908969</v>
      </c>
      <c r="AU321">
        <v>1.9176639983456392</v>
      </c>
      <c r="AV321">
        <v>2.6772290071515097</v>
      </c>
      <c r="AW321">
        <v>1.2622450659110345</v>
      </c>
    </row>
    <row r="322" spans="1:49" x14ac:dyDescent="0.3">
      <c r="A322" s="22">
        <v>319</v>
      </c>
      <c r="B322" s="19" t="s">
        <v>90</v>
      </c>
      <c r="C322" s="16" t="s">
        <v>59</v>
      </c>
      <c r="D322" s="16">
        <v>15</v>
      </c>
      <c r="E322" s="16" t="str">
        <f t="shared" si="9"/>
        <v>Adult</v>
      </c>
      <c r="F322" s="18" t="s">
        <v>91</v>
      </c>
      <c r="G322" s="16">
        <v>2015</v>
      </c>
      <c r="H322" s="20" t="s">
        <v>92</v>
      </c>
      <c r="I322" s="16" t="s">
        <v>49</v>
      </c>
      <c r="J322" s="18">
        <v>0</v>
      </c>
      <c r="K322" s="18">
        <v>0</v>
      </c>
      <c r="L322" s="18">
        <v>0</v>
      </c>
      <c r="M322" s="18">
        <v>0</v>
      </c>
      <c r="N322" s="18">
        <v>0</v>
      </c>
      <c r="O322" s="18">
        <v>0</v>
      </c>
      <c r="P322" s="18">
        <v>0.19395221722648329</v>
      </c>
      <c r="Q322" s="18">
        <v>0</v>
      </c>
      <c r="R322" s="18">
        <v>0</v>
      </c>
      <c r="S322" s="18">
        <v>0</v>
      </c>
      <c r="T322" s="18">
        <v>0</v>
      </c>
      <c r="U322" s="18">
        <v>0</v>
      </c>
      <c r="V322" s="18">
        <v>94.50762584854094</v>
      </c>
      <c r="W322" s="18">
        <v>0</v>
      </c>
      <c r="X322" s="18">
        <v>0</v>
      </c>
      <c r="Y322" s="18">
        <v>0</v>
      </c>
      <c r="Z322" s="18">
        <v>5.0427576478885658</v>
      </c>
      <c r="AA322" s="18">
        <v>0</v>
      </c>
      <c r="AB322" s="18">
        <v>0</v>
      </c>
      <c r="AC322" s="18">
        <v>0.25566428634400068</v>
      </c>
      <c r="AD322" s="18">
        <v>0</v>
      </c>
      <c r="AE322" s="18">
        <v>0</v>
      </c>
      <c r="AF322" s="18">
        <v>0</v>
      </c>
      <c r="AG322" s="18">
        <v>0</v>
      </c>
      <c r="AH322" s="18">
        <v>0</v>
      </c>
      <c r="AI322" s="18">
        <v>0</v>
      </c>
      <c r="AJ322" s="18">
        <v>0</v>
      </c>
      <c r="AK322">
        <v>69.986045949679252</v>
      </c>
      <c r="AL322">
        <v>17.200942088610692</v>
      </c>
      <c r="AM322">
        <v>1.7289014341348237</v>
      </c>
      <c r="AN322">
        <v>19.484041762698205</v>
      </c>
      <c r="AO322">
        <v>7.9836357224720089</v>
      </c>
      <c r="AP322">
        <v>1846.1733616309057</v>
      </c>
      <c r="AQ322">
        <v>63.38335893032896</v>
      </c>
      <c r="AR322">
        <v>35.050849222625978</v>
      </c>
      <c r="AS322">
        <v>1.56579184704505</v>
      </c>
      <c r="AT322">
        <v>4.1692453247254928</v>
      </c>
      <c r="AU322">
        <v>3.6971275470706444</v>
      </c>
      <c r="AV322">
        <v>1.8529979221002191</v>
      </c>
      <c r="AW322">
        <v>1.7309987229502701</v>
      </c>
    </row>
    <row r="323" spans="1:49" x14ac:dyDescent="0.3">
      <c r="A323" s="22">
        <v>320</v>
      </c>
      <c r="B323" s="19" t="s">
        <v>69</v>
      </c>
      <c r="C323" s="16" t="s">
        <v>59</v>
      </c>
      <c r="D323" s="16">
        <v>10</v>
      </c>
      <c r="E323" s="16" t="str">
        <f t="shared" si="9"/>
        <v>Adult</v>
      </c>
      <c r="F323" s="18" t="s">
        <v>91</v>
      </c>
      <c r="G323" s="16">
        <v>2015</v>
      </c>
      <c r="H323" s="20" t="s">
        <v>92</v>
      </c>
      <c r="I323" s="16" t="s">
        <v>55</v>
      </c>
      <c r="J323" s="18">
        <v>0</v>
      </c>
      <c r="K323" s="18">
        <v>40.650406504065039</v>
      </c>
      <c r="L323" s="18">
        <v>0</v>
      </c>
      <c r="M323" s="18">
        <v>0</v>
      </c>
      <c r="N323" s="18">
        <v>0</v>
      </c>
      <c r="O323" s="18">
        <v>0</v>
      </c>
      <c r="P323" s="18">
        <v>0</v>
      </c>
      <c r="Q323" s="18">
        <v>0</v>
      </c>
      <c r="R323" s="18">
        <v>0</v>
      </c>
      <c r="S323" s="18">
        <v>0</v>
      </c>
      <c r="T323" s="18">
        <v>0</v>
      </c>
      <c r="U323" s="18">
        <v>0</v>
      </c>
      <c r="V323" s="18">
        <v>0</v>
      </c>
      <c r="W323" s="18">
        <v>0</v>
      </c>
      <c r="X323" s="18">
        <v>0</v>
      </c>
      <c r="Y323" s="18">
        <v>0</v>
      </c>
      <c r="Z323" s="18">
        <v>53.236976814212589</v>
      </c>
      <c r="AA323" s="18">
        <v>0</v>
      </c>
      <c r="AB323" s="18">
        <v>0</v>
      </c>
      <c r="AC323" s="18">
        <v>6.1126166817223719</v>
      </c>
      <c r="AD323" s="18">
        <v>0</v>
      </c>
      <c r="AE323" s="18">
        <v>0</v>
      </c>
      <c r="AF323" s="18">
        <v>0</v>
      </c>
      <c r="AG323" s="18">
        <v>0</v>
      </c>
      <c r="AH323" s="18">
        <v>0</v>
      </c>
      <c r="AI323" s="18">
        <v>0</v>
      </c>
      <c r="AJ323" s="18">
        <v>0</v>
      </c>
      <c r="AK323">
        <v>11.307493547814284</v>
      </c>
      <c r="AL323">
        <v>3.3561285088159525</v>
      </c>
      <c r="AM323">
        <v>35.236450210759109</v>
      </c>
      <c r="AN323">
        <v>43.599578440228846</v>
      </c>
      <c r="AO323">
        <v>6.5003492923818129</v>
      </c>
      <c r="AP323">
        <v>904.47229414500327</v>
      </c>
      <c r="AQ323">
        <v>20.902939022380366</v>
      </c>
      <c r="AR323">
        <v>13.959250639181519</v>
      </c>
      <c r="AS323">
        <v>65.137810338438101</v>
      </c>
      <c r="AT323">
        <v>13.868343728886046</v>
      </c>
      <c r="AU323">
        <v>0.29299657921223227</v>
      </c>
      <c r="AV323">
        <v>6.1637083239493533</v>
      </c>
      <c r="AW323">
        <v>0.26426947808205942</v>
      </c>
    </row>
    <row r="324" spans="1:49" x14ac:dyDescent="0.3">
      <c r="A324" s="22">
        <v>321</v>
      </c>
      <c r="B324" s="19" t="s">
        <v>70</v>
      </c>
      <c r="C324" s="16" t="s">
        <v>59</v>
      </c>
      <c r="D324" s="16">
        <v>23</v>
      </c>
      <c r="E324" s="16" t="str">
        <f t="shared" si="9"/>
        <v>Adult</v>
      </c>
      <c r="F324" s="18" t="s">
        <v>91</v>
      </c>
      <c r="G324" s="16">
        <v>2015</v>
      </c>
      <c r="H324" s="20" t="s">
        <v>92</v>
      </c>
      <c r="I324" s="16" t="s">
        <v>49</v>
      </c>
      <c r="J324" s="18">
        <v>0</v>
      </c>
      <c r="K324" s="18">
        <v>0</v>
      </c>
      <c r="L324" s="18">
        <v>0</v>
      </c>
      <c r="M324" s="18">
        <v>0</v>
      </c>
      <c r="N324" s="18">
        <v>0</v>
      </c>
      <c r="O324" s="18">
        <v>0</v>
      </c>
      <c r="P324" s="18">
        <v>8.1647801076266493</v>
      </c>
      <c r="Q324" s="18">
        <v>0</v>
      </c>
      <c r="R324" s="18">
        <v>0</v>
      </c>
      <c r="S324" s="18">
        <v>0</v>
      </c>
      <c r="T324" s="18">
        <v>0</v>
      </c>
      <c r="U324" s="18">
        <v>0</v>
      </c>
      <c r="V324" s="18">
        <v>0</v>
      </c>
      <c r="W324" s="18">
        <v>79.792169233624051</v>
      </c>
      <c r="X324" s="18">
        <v>0</v>
      </c>
      <c r="Y324" s="18">
        <v>0</v>
      </c>
      <c r="Z324" s="18">
        <v>9.8905177212841</v>
      </c>
      <c r="AA324" s="18">
        <v>0</v>
      </c>
      <c r="AB324" s="18">
        <v>0</v>
      </c>
      <c r="AC324" s="18">
        <v>2.1525329374652067</v>
      </c>
      <c r="AD324" s="18">
        <v>0</v>
      </c>
      <c r="AE324" s="18">
        <v>0</v>
      </c>
      <c r="AF324" s="18">
        <v>0</v>
      </c>
      <c r="AG324" s="18">
        <v>0</v>
      </c>
      <c r="AH324" s="18">
        <v>0</v>
      </c>
      <c r="AI324" s="18">
        <v>0</v>
      </c>
      <c r="AJ324" s="18">
        <v>0</v>
      </c>
      <c r="AK324">
        <v>64.016108808539656</v>
      </c>
      <c r="AL324">
        <v>18.160743077462321</v>
      </c>
      <c r="AM324">
        <v>4.3496116773413513</v>
      </c>
      <c r="AN324">
        <v>17.61207883784429</v>
      </c>
      <c r="AO324">
        <v>6.6976053071070707</v>
      </c>
      <c r="AP324">
        <v>1826.2820010980629</v>
      </c>
      <c r="AQ324">
        <v>58.608108640134937</v>
      </c>
      <c r="AR324">
        <v>37.409729393562991</v>
      </c>
      <c r="AS324">
        <v>3.9821619663020682</v>
      </c>
      <c r="AT324">
        <v>3.7644781490644847</v>
      </c>
      <c r="AU324">
        <v>2.8438516187701897</v>
      </c>
      <c r="AV324">
        <v>1.6731013995842154</v>
      </c>
      <c r="AW324">
        <v>1.4159321237725149</v>
      </c>
    </row>
    <row r="325" spans="1:49" x14ac:dyDescent="0.3">
      <c r="A325" s="22">
        <v>322</v>
      </c>
      <c r="B325" s="19" t="s">
        <v>90</v>
      </c>
      <c r="C325" s="16" t="s">
        <v>59</v>
      </c>
      <c r="D325" s="16">
        <v>15</v>
      </c>
      <c r="E325" s="16" t="str">
        <f t="shared" si="9"/>
        <v>Adult</v>
      </c>
      <c r="F325" s="18" t="s">
        <v>91</v>
      </c>
      <c r="G325" s="16">
        <v>2015</v>
      </c>
      <c r="H325" s="20" t="s">
        <v>92</v>
      </c>
      <c r="I325" s="16" t="s">
        <v>49</v>
      </c>
      <c r="J325" s="18">
        <v>0</v>
      </c>
      <c r="K325" s="18">
        <v>0</v>
      </c>
      <c r="L325" s="18">
        <v>0</v>
      </c>
      <c r="M325" s="18">
        <v>0</v>
      </c>
      <c r="N325" s="18">
        <v>0</v>
      </c>
      <c r="O325" s="18">
        <v>0</v>
      </c>
      <c r="P325" s="18">
        <v>0.33233297750206447</v>
      </c>
      <c r="Q325" s="18">
        <v>0.11077765916735482</v>
      </c>
      <c r="R325" s="18">
        <v>0</v>
      </c>
      <c r="S325" s="18">
        <v>0</v>
      </c>
      <c r="T325" s="18">
        <v>0</v>
      </c>
      <c r="U325" s="18">
        <v>0</v>
      </c>
      <c r="V325" s="18">
        <v>0</v>
      </c>
      <c r="W325" s="18">
        <v>99.498479324860511</v>
      </c>
      <c r="X325" s="18">
        <v>0</v>
      </c>
      <c r="Y325" s="18">
        <v>0</v>
      </c>
      <c r="Z325" s="18">
        <v>0</v>
      </c>
      <c r="AA325" s="18">
        <v>0</v>
      </c>
      <c r="AB325" s="18">
        <v>0</v>
      </c>
      <c r="AC325" s="18">
        <v>5.8410038470059801E-2</v>
      </c>
      <c r="AD325" s="18">
        <v>0</v>
      </c>
      <c r="AE325" s="18">
        <v>0</v>
      </c>
      <c r="AF325" s="18">
        <v>0</v>
      </c>
      <c r="AG325" s="18">
        <v>0</v>
      </c>
      <c r="AH325" s="18">
        <v>0</v>
      </c>
      <c r="AI325" s="18">
        <v>0</v>
      </c>
      <c r="AJ325" s="18">
        <v>0</v>
      </c>
      <c r="AK325">
        <v>71.359970618743588</v>
      </c>
      <c r="AL325">
        <v>21.055811519086205</v>
      </c>
      <c r="AM325">
        <v>1.2124205306169908</v>
      </c>
      <c r="AN325">
        <v>11.833531102626148</v>
      </c>
      <c r="AO325">
        <v>6.3472150496485318</v>
      </c>
      <c r="AP325">
        <v>2005.5300093653316</v>
      </c>
      <c r="AQ325">
        <v>59.492438566051298</v>
      </c>
      <c r="AR325">
        <v>39.496772705919099</v>
      </c>
      <c r="AS325">
        <v>1.0107887280296166</v>
      </c>
      <c r="AT325">
        <v>3.446667970198003</v>
      </c>
      <c r="AU325">
        <v>3.2045638135738175</v>
      </c>
      <c r="AV325">
        <v>1.5318524311991124</v>
      </c>
      <c r="AW325">
        <v>1.4686748957490112</v>
      </c>
    </row>
    <row r="326" spans="1:49" x14ac:dyDescent="0.3">
      <c r="A326" s="22">
        <v>323</v>
      </c>
      <c r="B326" s="19" t="s">
        <v>90</v>
      </c>
      <c r="C326" s="16" t="s">
        <v>59</v>
      </c>
      <c r="D326" s="16">
        <v>15</v>
      </c>
      <c r="E326" s="16" t="str">
        <f t="shared" si="9"/>
        <v>Adult</v>
      </c>
      <c r="F326" s="18" t="s">
        <v>91</v>
      </c>
      <c r="G326" s="16">
        <v>2015</v>
      </c>
      <c r="H326" s="20" t="s">
        <v>92</v>
      </c>
      <c r="I326" s="16" t="s">
        <v>49</v>
      </c>
      <c r="J326" s="18">
        <v>0</v>
      </c>
      <c r="K326" s="18">
        <v>0</v>
      </c>
      <c r="L326" s="18">
        <v>0</v>
      </c>
      <c r="M326" s="18">
        <v>0</v>
      </c>
      <c r="N326" s="18">
        <v>0</v>
      </c>
      <c r="O326" s="18">
        <v>0</v>
      </c>
      <c r="P326" s="18">
        <v>80.35502310206914</v>
      </c>
      <c r="Q326" s="18">
        <v>17.878992640210384</v>
      </c>
      <c r="R326" s="18">
        <v>0</v>
      </c>
      <c r="S326" s="18">
        <v>1.6071004620413827</v>
      </c>
      <c r="T326" s="18">
        <v>0</v>
      </c>
      <c r="U326" s="18">
        <v>0</v>
      </c>
      <c r="V326" s="18">
        <v>0</v>
      </c>
      <c r="W326" s="18">
        <v>0</v>
      </c>
      <c r="X326" s="18">
        <v>0</v>
      </c>
      <c r="Y326" s="18">
        <v>0</v>
      </c>
      <c r="Z326" s="18">
        <v>0</v>
      </c>
      <c r="AA326" s="18">
        <v>0</v>
      </c>
      <c r="AB326" s="18">
        <v>0</v>
      </c>
      <c r="AC326" s="18">
        <v>0.15888379567909125</v>
      </c>
      <c r="AD326" s="18">
        <v>0</v>
      </c>
      <c r="AE326" s="18">
        <v>0</v>
      </c>
      <c r="AF326" s="18">
        <v>0</v>
      </c>
      <c r="AG326" s="18">
        <v>0</v>
      </c>
      <c r="AH326" s="18">
        <v>0</v>
      </c>
      <c r="AI326" s="18">
        <v>0</v>
      </c>
      <c r="AJ326" s="18">
        <v>0</v>
      </c>
      <c r="AK326">
        <v>59.149241991891451</v>
      </c>
      <c r="AL326">
        <v>12.851388102586581</v>
      </c>
      <c r="AM326">
        <v>23.113508789265474</v>
      </c>
      <c r="AN326">
        <v>16.138876438498404</v>
      </c>
      <c r="AO326">
        <v>4.8189937359606985</v>
      </c>
      <c r="AP326">
        <v>1858.9024134802507</v>
      </c>
      <c r="AQ326">
        <v>53.202111037817104</v>
      </c>
      <c r="AR326">
        <v>26.00831635449612</v>
      </c>
      <c r="AS326">
        <v>20.789572607686782</v>
      </c>
      <c r="AT326">
        <v>6.4010790215416504</v>
      </c>
      <c r="AU326">
        <v>1.644638163978495</v>
      </c>
      <c r="AV326">
        <v>2.8449240095740671</v>
      </c>
      <c r="AW326">
        <v>1.1368485249582394</v>
      </c>
    </row>
    <row r="327" spans="1:49" x14ac:dyDescent="0.3">
      <c r="A327" s="22">
        <v>324</v>
      </c>
      <c r="B327" s="19" t="s">
        <v>90</v>
      </c>
      <c r="C327" s="16" t="s">
        <v>59</v>
      </c>
      <c r="D327" s="16">
        <v>15</v>
      </c>
      <c r="E327" s="16" t="str">
        <f t="shared" si="9"/>
        <v>Adult</v>
      </c>
      <c r="F327" s="18" t="s">
        <v>91</v>
      </c>
      <c r="G327" s="16">
        <v>2015</v>
      </c>
      <c r="H327" s="20" t="s">
        <v>92</v>
      </c>
      <c r="I327" s="16" t="s">
        <v>49</v>
      </c>
      <c r="J327" s="18">
        <v>0</v>
      </c>
      <c r="K327" s="18">
        <v>0</v>
      </c>
      <c r="L327" s="18">
        <v>0</v>
      </c>
      <c r="M327" s="18">
        <v>0</v>
      </c>
      <c r="N327" s="18">
        <v>0</v>
      </c>
      <c r="O327" s="18">
        <v>0</v>
      </c>
      <c r="P327" s="18">
        <v>55.000000000000007</v>
      </c>
      <c r="Q327" s="18">
        <v>23.75</v>
      </c>
      <c r="R327" s="18">
        <v>0</v>
      </c>
      <c r="S327" s="18">
        <v>21.25</v>
      </c>
      <c r="T327" s="18">
        <v>0</v>
      </c>
      <c r="U327" s="18">
        <v>0</v>
      </c>
      <c r="V327" s="18">
        <v>0</v>
      </c>
      <c r="W327" s="18">
        <v>0</v>
      </c>
      <c r="X327" s="18">
        <v>0</v>
      </c>
      <c r="Y327" s="18">
        <v>0</v>
      </c>
      <c r="Z327" s="18">
        <v>0</v>
      </c>
      <c r="AA327" s="18">
        <v>0</v>
      </c>
      <c r="AB327" s="18">
        <v>0</v>
      </c>
      <c r="AC327" s="18">
        <v>0</v>
      </c>
      <c r="AD327" s="18">
        <v>0</v>
      </c>
      <c r="AE327" s="18">
        <v>0</v>
      </c>
      <c r="AF327" s="18">
        <v>0</v>
      </c>
      <c r="AG327" s="18">
        <v>0</v>
      </c>
      <c r="AH327" s="18">
        <v>0</v>
      </c>
      <c r="AI327" s="18">
        <v>0</v>
      </c>
      <c r="AJ327" s="18">
        <v>0</v>
      </c>
      <c r="AK327">
        <v>58.313750000000006</v>
      </c>
      <c r="AL327">
        <v>14.7325</v>
      </c>
      <c r="AM327">
        <v>22.403750000000002</v>
      </c>
      <c r="AN327">
        <v>17.431249999999999</v>
      </c>
      <c r="AO327">
        <v>4.5500000000000007</v>
      </c>
      <c r="AP327">
        <v>1903.8332499999999</v>
      </c>
      <c r="AQ327">
        <v>51.212778219941271</v>
      </c>
      <c r="AR327">
        <v>29.111617312072891</v>
      </c>
      <c r="AS327">
        <v>19.675604467985842</v>
      </c>
      <c r="AT327">
        <v>5.47887323943662</v>
      </c>
      <c r="AU327">
        <v>1.5702649028913798</v>
      </c>
      <c r="AV327">
        <v>2.4350547730829422</v>
      </c>
      <c r="AW327">
        <v>1.0497170437541488</v>
      </c>
    </row>
    <row r="328" spans="1:49" x14ac:dyDescent="0.3">
      <c r="A328" s="22">
        <v>325</v>
      </c>
      <c r="B328" s="19" t="s">
        <v>90</v>
      </c>
      <c r="C328" s="16" t="s">
        <v>59</v>
      </c>
      <c r="D328" s="16">
        <v>15</v>
      </c>
      <c r="E328" s="16" t="str">
        <f t="shared" si="9"/>
        <v>Adult</v>
      </c>
      <c r="F328" s="18" t="s">
        <v>91</v>
      </c>
      <c r="G328" s="16">
        <v>2015</v>
      </c>
      <c r="H328" s="20" t="s">
        <v>92</v>
      </c>
      <c r="I328" s="16" t="s">
        <v>49</v>
      </c>
      <c r="J328" s="18">
        <v>0</v>
      </c>
      <c r="K328" s="18">
        <v>0</v>
      </c>
      <c r="L328" s="18">
        <v>0</v>
      </c>
      <c r="M328" s="18">
        <v>0</v>
      </c>
      <c r="N328" s="18">
        <v>0</v>
      </c>
      <c r="O328" s="18">
        <v>0</v>
      </c>
      <c r="P328" s="18">
        <v>88.442007653812198</v>
      </c>
      <c r="Q328" s="18">
        <v>0</v>
      </c>
      <c r="R328" s="18">
        <v>0</v>
      </c>
      <c r="S328" s="18">
        <v>11.131145128054166</v>
      </c>
      <c r="T328" s="18">
        <v>0</v>
      </c>
      <c r="U328" s="18">
        <v>0</v>
      </c>
      <c r="V328" s="18">
        <v>0</v>
      </c>
      <c r="W328" s="18">
        <v>0</v>
      </c>
      <c r="X328" s="18">
        <v>0</v>
      </c>
      <c r="Y328" s="18">
        <v>0</v>
      </c>
      <c r="Z328" s="18">
        <v>0</v>
      </c>
      <c r="AA328" s="18">
        <v>0</v>
      </c>
      <c r="AB328" s="18">
        <v>0</v>
      </c>
      <c r="AC328" s="18">
        <v>0.42684721813364723</v>
      </c>
      <c r="AD328" s="18">
        <v>0</v>
      </c>
      <c r="AE328" s="18">
        <v>0</v>
      </c>
      <c r="AF328" s="18">
        <v>0</v>
      </c>
      <c r="AG328" s="18">
        <v>0</v>
      </c>
      <c r="AH328" s="18">
        <v>0</v>
      </c>
      <c r="AI328" s="18">
        <v>0</v>
      </c>
      <c r="AJ328" s="18">
        <v>0</v>
      </c>
      <c r="AK328">
        <v>61.097060825728583</v>
      </c>
      <c r="AL328">
        <v>12.0609892715795</v>
      </c>
      <c r="AM328">
        <v>21.736398575890959</v>
      </c>
      <c r="AN328">
        <v>18.529435636485974</v>
      </c>
      <c r="AO328">
        <v>4.9259096261407134</v>
      </c>
      <c r="AP328">
        <v>1838.7098575918994</v>
      </c>
      <c r="AQ328">
        <v>55.557588533520153</v>
      </c>
      <c r="AR328">
        <v>24.676781631608939</v>
      </c>
      <c r="AS328">
        <v>19.765629834870907</v>
      </c>
      <c r="AT328">
        <v>6.8678826866058325</v>
      </c>
      <c r="AU328">
        <v>1.8077450571465199</v>
      </c>
      <c r="AV328">
        <v>3.0523923051581479</v>
      </c>
      <c r="AW328">
        <v>1.2501029242174178</v>
      </c>
    </row>
    <row r="329" spans="1:49" x14ac:dyDescent="0.3">
      <c r="A329" s="22">
        <v>326</v>
      </c>
      <c r="B329" s="16" t="s">
        <v>44</v>
      </c>
      <c r="C329" s="16" t="s">
        <v>45</v>
      </c>
      <c r="D329" s="16" t="s">
        <v>46</v>
      </c>
      <c r="E329" s="16" t="s">
        <v>46</v>
      </c>
      <c r="F329" s="18" t="s">
        <v>47</v>
      </c>
      <c r="G329" s="16">
        <v>2016</v>
      </c>
      <c r="H329" s="20" t="s">
        <v>48</v>
      </c>
      <c r="I329" s="16" t="s">
        <v>49</v>
      </c>
      <c r="J329" s="18">
        <v>28.415711332456311</v>
      </c>
      <c r="K329" s="18">
        <v>0.40593873332080449</v>
      </c>
      <c r="L329" s="18">
        <v>9.5395602330389053</v>
      </c>
      <c r="M329" s="18">
        <v>0</v>
      </c>
      <c r="N329" s="18">
        <v>0</v>
      </c>
      <c r="O329" s="18">
        <v>0</v>
      </c>
      <c r="P329" s="18">
        <v>0</v>
      </c>
      <c r="Q329" s="18">
        <v>0</v>
      </c>
      <c r="R329" s="18">
        <v>0</v>
      </c>
      <c r="S329" s="18">
        <v>0</v>
      </c>
      <c r="T329" s="18">
        <v>0</v>
      </c>
      <c r="U329" s="18">
        <v>0</v>
      </c>
      <c r="V329" s="18">
        <v>0</v>
      </c>
      <c r="W329" s="18">
        <v>0</v>
      </c>
      <c r="X329" s="18">
        <v>0</v>
      </c>
      <c r="Y329" s="18">
        <v>0</v>
      </c>
      <c r="Z329" s="18">
        <v>0</v>
      </c>
      <c r="AA329" s="18">
        <v>54.553655327945883</v>
      </c>
      <c r="AB329" s="18">
        <v>0</v>
      </c>
      <c r="AC329" s="18">
        <v>7.0851343732381125</v>
      </c>
      <c r="AD329" s="18">
        <v>0</v>
      </c>
      <c r="AE329" s="18">
        <v>0</v>
      </c>
      <c r="AF329" s="18">
        <v>0</v>
      </c>
      <c r="AG329" s="18">
        <v>0</v>
      </c>
      <c r="AH329" s="18">
        <v>0</v>
      </c>
      <c r="AI329" s="18">
        <v>0</v>
      </c>
      <c r="AJ329" s="18">
        <v>0</v>
      </c>
      <c r="AK329">
        <v>10.010990012574416</v>
      </c>
      <c r="AL329">
        <v>4.7959088578455038</v>
      </c>
      <c r="AM329">
        <v>55.307704960723441</v>
      </c>
      <c r="AN329">
        <v>26.660715749010222</v>
      </c>
      <c r="AO329">
        <v>3.2246804198464178</v>
      </c>
      <c r="AP329">
        <v>1272.5506711856881</v>
      </c>
      <c r="AQ329">
        <v>13.153405738593172</v>
      </c>
      <c r="AR329">
        <v>14.177988768340446</v>
      </c>
      <c r="AS329">
        <v>72.668605493066366</v>
      </c>
      <c r="AT329">
        <v>13.619669787186361</v>
      </c>
      <c r="AU329">
        <v>0.16656219778720746</v>
      </c>
      <c r="AV329">
        <v>6.0531865720828275</v>
      </c>
      <c r="AW329">
        <v>0.15145563105217044</v>
      </c>
    </row>
    <row r="330" spans="1:49" x14ac:dyDescent="0.3">
      <c r="A330" s="22">
        <v>327</v>
      </c>
      <c r="B330" s="16" t="s">
        <v>52</v>
      </c>
      <c r="C330" s="16" t="s">
        <v>45</v>
      </c>
      <c r="D330" s="16">
        <v>5</v>
      </c>
      <c r="E330" s="16" t="str">
        <f>IF(AND( OR(D330 &gt;= 4, D330="Adult"),D330&lt;&gt;"Subadult"),"Adult","Subadult")</f>
        <v>Adult</v>
      </c>
      <c r="F330" s="16" t="s">
        <v>47</v>
      </c>
      <c r="G330" s="16">
        <v>2016</v>
      </c>
      <c r="H330" s="20" t="s">
        <v>48</v>
      </c>
      <c r="I330" s="16" t="s">
        <v>53</v>
      </c>
      <c r="J330" s="18">
        <v>21.446912023064112</v>
      </c>
      <c r="K330" s="18">
        <v>56.962025316455701</v>
      </c>
      <c r="L330" s="18">
        <v>7.4800666696698066</v>
      </c>
      <c r="M330" s="18">
        <v>0</v>
      </c>
      <c r="N330" s="18">
        <v>0</v>
      </c>
      <c r="O330" s="18">
        <v>0</v>
      </c>
      <c r="P330" s="18">
        <v>0.45422466477468965</v>
      </c>
      <c r="Q330" s="18">
        <v>0</v>
      </c>
      <c r="R330" s="18">
        <v>0</v>
      </c>
      <c r="S330" s="18">
        <v>0</v>
      </c>
      <c r="T330" s="18">
        <v>0</v>
      </c>
      <c r="U330" s="18">
        <v>0</v>
      </c>
      <c r="V330" s="18">
        <v>0</v>
      </c>
      <c r="W330" s="18">
        <v>1.6517260537261442</v>
      </c>
      <c r="X330" s="18">
        <v>0</v>
      </c>
      <c r="Y330" s="18">
        <v>0</v>
      </c>
      <c r="Z330" s="18">
        <v>9.3697914320464903</v>
      </c>
      <c r="AA330" s="18">
        <v>0</v>
      </c>
      <c r="AB330" s="18">
        <v>0</v>
      </c>
      <c r="AC330" s="18">
        <v>0</v>
      </c>
      <c r="AD330" s="18">
        <v>0</v>
      </c>
      <c r="AE330" s="18">
        <v>2.6352538402630752</v>
      </c>
      <c r="AF330" s="18">
        <v>0</v>
      </c>
      <c r="AG330" s="18">
        <v>0</v>
      </c>
      <c r="AH330" s="18">
        <v>0</v>
      </c>
      <c r="AI330" s="18">
        <v>0</v>
      </c>
      <c r="AJ330" s="18">
        <v>0</v>
      </c>
      <c r="AK330">
        <v>7.1305094047652293</v>
      </c>
      <c r="AL330">
        <v>3.8421747600054603</v>
      </c>
      <c r="AM330">
        <v>59.506081443405755</v>
      </c>
      <c r="AN330">
        <v>27.154525619836377</v>
      </c>
      <c r="AO330">
        <v>2.6406475379976637</v>
      </c>
      <c r="AP330">
        <v>1258.7064134528243</v>
      </c>
      <c r="AQ330">
        <v>9.471797074635548</v>
      </c>
      <c r="AR330">
        <v>11.483425596831824</v>
      </c>
      <c r="AS330">
        <v>79.044777328532618</v>
      </c>
      <c r="AT330">
        <v>17.343456508489552</v>
      </c>
      <c r="AU330">
        <v>0.11256046862393761</v>
      </c>
      <c r="AV330">
        <v>7.7082028926620216</v>
      </c>
      <c r="AW330">
        <v>0.10462813541592698</v>
      </c>
    </row>
    <row r="331" spans="1:49" x14ac:dyDescent="0.3">
      <c r="A331" s="22">
        <v>328</v>
      </c>
      <c r="B331" s="16" t="s">
        <v>52</v>
      </c>
      <c r="C331" s="16" t="s">
        <v>45</v>
      </c>
      <c r="D331" s="16">
        <v>5</v>
      </c>
      <c r="E331" s="16" t="str">
        <f>IF(AND( OR(D331 &gt;= 4, D331="Adult"),D331&lt;&gt;"Subadult"),"Adult","Subadult")</f>
        <v>Adult</v>
      </c>
      <c r="F331" s="16" t="s">
        <v>47</v>
      </c>
      <c r="G331" s="16">
        <v>2016</v>
      </c>
      <c r="H331" s="20" t="s">
        <v>48</v>
      </c>
      <c r="I331" s="16" t="s">
        <v>53</v>
      </c>
      <c r="J331" s="18">
        <v>93.717528280334577</v>
      </c>
      <c r="K331" s="18">
        <v>1.1938538634437525</v>
      </c>
      <c r="L331" s="18">
        <v>0.59692693172187627</v>
      </c>
      <c r="M331" s="18">
        <v>0</v>
      </c>
      <c r="N331" s="18">
        <v>0</v>
      </c>
      <c r="O331" s="18">
        <v>0</v>
      </c>
      <c r="P331" s="18">
        <v>0</v>
      </c>
      <c r="Q331" s="18">
        <v>0</v>
      </c>
      <c r="R331" s="18">
        <v>0</v>
      </c>
      <c r="S331" s="18">
        <v>0.40532075610744694</v>
      </c>
      <c r="T331" s="18">
        <v>1.2159622683223408</v>
      </c>
      <c r="U331" s="18">
        <v>0</v>
      </c>
      <c r="V331" s="18">
        <v>0</v>
      </c>
      <c r="W331" s="18">
        <v>0</v>
      </c>
      <c r="X331" s="18">
        <v>0</v>
      </c>
      <c r="Y331" s="18">
        <v>0</v>
      </c>
      <c r="Z331" s="18">
        <v>0</v>
      </c>
      <c r="AA331" s="18">
        <v>2.3913924610339365</v>
      </c>
      <c r="AB331" s="18">
        <v>0</v>
      </c>
      <c r="AC331" s="18">
        <v>0</v>
      </c>
      <c r="AD331" s="18">
        <v>0</v>
      </c>
      <c r="AE331" s="18">
        <v>0.47901543903607358</v>
      </c>
      <c r="AF331" s="18">
        <v>0</v>
      </c>
      <c r="AG331" s="18">
        <v>0</v>
      </c>
      <c r="AH331" s="18">
        <v>0</v>
      </c>
      <c r="AI331" s="18">
        <v>0</v>
      </c>
      <c r="AJ331" s="18">
        <v>0</v>
      </c>
      <c r="AK331">
        <v>6.3667726087621546</v>
      </c>
      <c r="AL331">
        <v>2.8764527150215122</v>
      </c>
      <c r="AM331">
        <v>66.150135430459656</v>
      </c>
      <c r="AN331">
        <v>23.034956795861934</v>
      </c>
      <c r="AO331">
        <v>1.7125314126420981</v>
      </c>
      <c r="AP331">
        <v>1320.6948535548977</v>
      </c>
      <c r="AQ331">
        <v>8.0603356431628796</v>
      </c>
      <c r="AR331">
        <v>8.1935771043429142</v>
      </c>
      <c r="AS331">
        <v>83.746087252494235</v>
      </c>
      <c r="AT331">
        <v>25.210533675913211</v>
      </c>
      <c r="AU331">
        <v>9.2236524791627791E-2</v>
      </c>
      <c r="AV331">
        <v>11.204681633739204</v>
      </c>
      <c r="AW331">
        <v>8.7669839775344677E-2</v>
      </c>
    </row>
    <row r="332" spans="1:49" x14ac:dyDescent="0.3">
      <c r="A332" s="22">
        <v>329</v>
      </c>
      <c r="B332" s="16" t="s">
        <v>44</v>
      </c>
      <c r="C332" s="16" t="s">
        <v>45</v>
      </c>
      <c r="D332" s="16" t="s">
        <v>46</v>
      </c>
      <c r="E332" s="16" t="s">
        <v>46</v>
      </c>
      <c r="F332" s="18" t="s">
        <v>47</v>
      </c>
      <c r="G332" s="16">
        <v>2016</v>
      </c>
      <c r="H332" s="20" t="s">
        <v>48</v>
      </c>
      <c r="I332" s="16" t="s">
        <v>49</v>
      </c>
      <c r="J332" s="18">
        <v>26.462189317821259</v>
      </c>
      <c r="K332" s="18">
        <v>7.2342675832892649</v>
      </c>
      <c r="L332" s="18">
        <v>9.5187731359069279</v>
      </c>
      <c r="M332" s="18">
        <v>0</v>
      </c>
      <c r="N332" s="18">
        <v>0</v>
      </c>
      <c r="O332" s="18">
        <v>0</v>
      </c>
      <c r="P332" s="18">
        <v>0</v>
      </c>
      <c r="Q332" s="18">
        <v>0</v>
      </c>
      <c r="R332" s="18">
        <v>0</v>
      </c>
      <c r="S332" s="18">
        <v>0</v>
      </c>
      <c r="T332" s="18">
        <v>0</v>
      </c>
      <c r="U332" s="18">
        <v>0</v>
      </c>
      <c r="V332" s="18">
        <v>0</v>
      </c>
      <c r="W332" s="18">
        <v>0</v>
      </c>
      <c r="X332" s="18">
        <v>0</v>
      </c>
      <c r="Y332" s="18">
        <v>0</v>
      </c>
      <c r="Z332" s="18">
        <v>0</v>
      </c>
      <c r="AA332" s="18">
        <v>56.784769962982537</v>
      </c>
      <c r="AB332" s="18">
        <v>0</v>
      </c>
      <c r="AC332" s="18">
        <v>0</v>
      </c>
      <c r="AD332" s="18">
        <v>0</v>
      </c>
      <c r="AE332" s="18">
        <v>0</v>
      </c>
      <c r="AF332" s="18">
        <v>0</v>
      </c>
      <c r="AG332" s="18">
        <v>0</v>
      </c>
      <c r="AH332" s="18">
        <v>0</v>
      </c>
      <c r="AI332" s="18">
        <v>0</v>
      </c>
      <c r="AJ332" s="18">
        <v>0</v>
      </c>
      <c r="AK332">
        <v>9.2722878346684006</v>
      </c>
      <c r="AL332">
        <v>4.7987415643750158</v>
      </c>
      <c r="AM332">
        <v>58.176675380262978</v>
      </c>
      <c r="AN332">
        <v>25.352085329695715</v>
      </c>
      <c r="AO332">
        <v>2.4002098909978682</v>
      </c>
      <c r="AP332">
        <v>1308.2753226054408</v>
      </c>
      <c r="AQ332">
        <v>11.850154926633245</v>
      </c>
      <c r="AR332">
        <v>13.79898057637163</v>
      </c>
      <c r="AS332">
        <v>74.350864496995101</v>
      </c>
      <c r="AT332">
        <v>14.055552338067175</v>
      </c>
      <c r="AU332">
        <v>0.14723662477407201</v>
      </c>
      <c r="AV332">
        <v>6.2469121502520766</v>
      </c>
      <c r="AW332">
        <v>0.13443194275350584</v>
      </c>
    </row>
    <row r="333" spans="1:49" x14ac:dyDescent="0.3">
      <c r="A333" s="22">
        <v>330</v>
      </c>
      <c r="B333" s="16" t="s">
        <v>52</v>
      </c>
      <c r="C333" s="16" t="s">
        <v>45</v>
      </c>
      <c r="D333" s="16">
        <v>5</v>
      </c>
      <c r="E333" s="16" t="str">
        <f>IF(AND( OR(D333 &gt;= 4, D333="Adult"),D333&lt;&gt;"Subadult"),"Adult","Subadult")</f>
        <v>Adult</v>
      </c>
      <c r="F333" s="16" t="s">
        <v>47</v>
      </c>
      <c r="G333" s="16">
        <v>2016</v>
      </c>
      <c r="H333" s="20" t="s">
        <v>48</v>
      </c>
      <c r="I333" s="16" t="s">
        <v>53</v>
      </c>
      <c r="J333" s="18">
        <v>8.861538461538462</v>
      </c>
      <c r="K333" s="18">
        <v>0.36923076923076931</v>
      </c>
      <c r="L333" s="18">
        <v>0</v>
      </c>
      <c r="M333" s="18">
        <v>0</v>
      </c>
      <c r="N333" s="18">
        <v>0</v>
      </c>
      <c r="O333" s="18">
        <v>0</v>
      </c>
      <c r="P333" s="18">
        <v>0</v>
      </c>
      <c r="Q333" s="18">
        <v>0</v>
      </c>
      <c r="R333" s="18">
        <v>0</v>
      </c>
      <c r="S333" s="18">
        <v>0</v>
      </c>
      <c r="T333" s="18">
        <v>0</v>
      </c>
      <c r="U333" s="18">
        <v>0</v>
      </c>
      <c r="V333" s="18">
        <v>0</v>
      </c>
      <c r="W333" s="18">
        <v>0</v>
      </c>
      <c r="X333" s="18">
        <v>0</v>
      </c>
      <c r="Y333" s="18">
        <v>0</v>
      </c>
      <c r="Z333" s="18">
        <v>0</v>
      </c>
      <c r="AA333" s="18">
        <v>90.769230769230774</v>
      </c>
      <c r="AB333" s="18">
        <v>0</v>
      </c>
      <c r="AC333" s="18">
        <v>0</v>
      </c>
      <c r="AD333" s="18">
        <v>0</v>
      </c>
      <c r="AE333" s="18">
        <v>0</v>
      </c>
      <c r="AF333" s="18">
        <v>0</v>
      </c>
      <c r="AG333" s="18">
        <v>0</v>
      </c>
      <c r="AH333" s="18">
        <v>0</v>
      </c>
      <c r="AI333" s="18">
        <v>0</v>
      </c>
      <c r="AJ333" s="18">
        <v>0</v>
      </c>
      <c r="AK333">
        <v>11.957815572483844</v>
      </c>
      <c r="AL333">
        <v>5.3571487377226319</v>
      </c>
      <c r="AM333">
        <v>55.30935021593006</v>
      </c>
      <c r="AN333">
        <v>24.516004599613282</v>
      </c>
      <c r="AO333">
        <v>2.8596808742501754</v>
      </c>
      <c r="AP333">
        <v>1326.2429474954058</v>
      </c>
      <c r="AQ333">
        <v>15.0752678270225</v>
      </c>
      <c r="AR333">
        <v>15.196004313819248</v>
      </c>
      <c r="AS333">
        <v>69.728727859158241</v>
      </c>
      <c r="AT333">
        <v>12.556523830437781</v>
      </c>
      <c r="AU333">
        <v>0.19710739499932642</v>
      </c>
      <c r="AV333">
        <v>5.5806772579723463</v>
      </c>
      <c r="AW333">
        <v>0.17751328077569559</v>
      </c>
    </row>
    <row r="334" spans="1:49" x14ac:dyDescent="0.3">
      <c r="A334" s="22">
        <v>331</v>
      </c>
      <c r="B334" s="16" t="s">
        <v>50</v>
      </c>
      <c r="C334" s="16" t="s">
        <v>45</v>
      </c>
      <c r="D334" s="16">
        <v>16</v>
      </c>
      <c r="E334" s="16" t="str">
        <f>IF(AND( OR(D334 &gt;= 4, D334="Adult"),D334&lt;&gt;"Subadult"),"Adult","Subadult")</f>
        <v>Adult</v>
      </c>
      <c r="F334" s="16" t="s">
        <v>47</v>
      </c>
      <c r="G334" s="16">
        <v>2016</v>
      </c>
      <c r="H334" s="20" t="s">
        <v>48</v>
      </c>
      <c r="I334" s="16" t="s">
        <v>51</v>
      </c>
      <c r="J334" s="18">
        <v>38.313789520558103</v>
      </c>
      <c r="K334" s="18">
        <v>29.336499925782984</v>
      </c>
      <c r="L334" s="18">
        <v>0.48092622829152432</v>
      </c>
      <c r="M334" s="18">
        <v>3.5891346296571167</v>
      </c>
      <c r="N334" s="18">
        <v>0</v>
      </c>
      <c r="O334" s="18">
        <v>0</v>
      </c>
      <c r="P334" s="18">
        <v>0</v>
      </c>
      <c r="Q334" s="18">
        <v>0</v>
      </c>
      <c r="R334" s="18">
        <v>0</v>
      </c>
      <c r="S334" s="18">
        <v>0</v>
      </c>
      <c r="T334" s="18">
        <v>0.32655484637078813</v>
      </c>
      <c r="U334" s="18">
        <v>0</v>
      </c>
      <c r="V334" s="18">
        <v>0</v>
      </c>
      <c r="W334" s="18">
        <v>16.030874276384143</v>
      </c>
      <c r="X334" s="18">
        <v>10.687249517589429</v>
      </c>
      <c r="Y334" s="18">
        <v>0</v>
      </c>
      <c r="Z334" s="18">
        <v>0.23155707288110428</v>
      </c>
      <c r="AA334" s="18">
        <v>0</v>
      </c>
      <c r="AB334" s="18">
        <v>0</v>
      </c>
      <c r="AC334" s="18">
        <v>0</v>
      </c>
      <c r="AD334" s="18">
        <v>0</v>
      </c>
      <c r="AE334" s="18">
        <v>1.0034139824847852</v>
      </c>
      <c r="AF334" s="18">
        <v>0</v>
      </c>
      <c r="AG334" s="18">
        <v>0</v>
      </c>
      <c r="AH334" s="18">
        <v>0</v>
      </c>
      <c r="AI334" s="18">
        <v>0</v>
      </c>
      <c r="AJ334" s="18">
        <v>0</v>
      </c>
      <c r="AK334">
        <v>22.289993793932734</v>
      </c>
      <c r="AL334">
        <v>8.2605588676260879</v>
      </c>
      <c r="AM334">
        <v>48.319279001445224</v>
      </c>
      <c r="AN334">
        <v>20.942536309007725</v>
      </c>
      <c r="AO334">
        <v>3.3492420423368161</v>
      </c>
      <c r="AP334">
        <v>1491.3492657388128</v>
      </c>
      <c r="AQ334">
        <v>24.99003451414352</v>
      </c>
      <c r="AR334">
        <v>20.837655654468179</v>
      </c>
      <c r="AS334">
        <v>54.172309831388297</v>
      </c>
      <c r="AT334">
        <v>8.5477597735066553</v>
      </c>
      <c r="AU334">
        <v>0.39395648049598408</v>
      </c>
      <c r="AV334">
        <v>3.7990043437807355</v>
      </c>
      <c r="AW334">
        <v>0.3331561926775653</v>
      </c>
    </row>
    <row r="335" spans="1:49" x14ac:dyDescent="0.3">
      <c r="A335" s="22">
        <v>332</v>
      </c>
      <c r="B335" s="16" t="s">
        <v>44</v>
      </c>
      <c r="C335" s="16" t="s">
        <v>45</v>
      </c>
      <c r="D335" s="16" t="s">
        <v>46</v>
      </c>
      <c r="E335" s="16" t="s">
        <v>46</v>
      </c>
      <c r="F335" s="18" t="s">
        <v>47</v>
      </c>
      <c r="G335" s="16">
        <v>2016</v>
      </c>
      <c r="H335" s="20" t="s">
        <v>48</v>
      </c>
      <c r="I335" s="16" t="s">
        <v>49</v>
      </c>
      <c r="J335" s="18">
        <v>0.55066453652401504</v>
      </c>
      <c r="K335" s="18">
        <v>4.0382066011761113</v>
      </c>
      <c r="L335" s="18">
        <v>0.3671096910160101</v>
      </c>
      <c r="M335" s="18">
        <v>0</v>
      </c>
      <c r="N335" s="18">
        <v>0</v>
      </c>
      <c r="O335" s="18">
        <v>0</v>
      </c>
      <c r="P335" s="18">
        <v>0</v>
      </c>
      <c r="Q335" s="18">
        <v>0</v>
      </c>
      <c r="R335" s="18">
        <v>0</v>
      </c>
      <c r="S335" s="18">
        <v>1.121724055882253</v>
      </c>
      <c r="T335" s="18">
        <v>0</v>
      </c>
      <c r="U335" s="18">
        <v>0</v>
      </c>
      <c r="V335" s="18">
        <v>0</v>
      </c>
      <c r="W335" s="18">
        <v>0</v>
      </c>
      <c r="X335" s="18">
        <v>0</v>
      </c>
      <c r="Y335" s="18">
        <v>0</v>
      </c>
      <c r="Z335" s="18">
        <v>0</v>
      </c>
      <c r="AA335" s="18">
        <v>93.657160338556707</v>
      </c>
      <c r="AB335" s="18">
        <v>0</v>
      </c>
      <c r="AC335" s="18">
        <v>0</v>
      </c>
      <c r="AD335" s="18">
        <v>0</v>
      </c>
      <c r="AE335" s="18">
        <v>0.26513477684489617</v>
      </c>
      <c r="AF335" s="18">
        <v>0</v>
      </c>
      <c r="AG335" s="18">
        <v>0</v>
      </c>
      <c r="AH335" s="18">
        <v>0</v>
      </c>
      <c r="AI335" s="18">
        <v>0</v>
      </c>
      <c r="AJ335" s="18">
        <v>0</v>
      </c>
      <c r="AK335">
        <v>12.779470838695071</v>
      </c>
      <c r="AL335">
        <v>5.6822098027300516</v>
      </c>
      <c r="AM335">
        <v>54.26905129601667</v>
      </c>
      <c r="AN335">
        <v>24.620889757479265</v>
      </c>
      <c r="AO335">
        <v>2.9467569039435992</v>
      </c>
      <c r="AP335">
        <v>1334.8160228710849</v>
      </c>
      <c r="AQ335">
        <v>16.007655644063082</v>
      </c>
      <c r="AR335">
        <v>16.014546507983422</v>
      </c>
      <c r="AS335">
        <v>67.977797847953482</v>
      </c>
      <c r="AT335">
        <v>11.799726596243927</v>
      </c>
      <c r="AU335">
        <v>0.21316433723797387</v>
      </c>
      <c r="AV335">
        <v>5.2443229316639668</v>
      </c>
      <c r="AW335">
        <v>0.19058469872238537</v>
      </c>
    </row>
    <row r="336" spans="1:49" x14ac:dyDescent="0.3">
      <c r="A336" s="22">
        <v>333</v>
      </c>
      <c r="B336" s="16" t="s">
        <v>52</v>
      </c>
      <c r="C336" s="16" t="s">
        <v>45</v>
      </c>
      <c r="D336" s="16">
        <v>5</v>
      </c>
      <c r="E336" s="16" t="str">
        <f>IF(AND( OR(D336 &gt;= 4, D336="Adult"),D336&lt;&gt;"Subadult"),"Adult","Subadult")</f>
        <v>Adult</v>
      </c>
      <c r="F336" s="16" t="s">
        <v>47</v>
      </c>
      <c r="G336" s="16">
        <v>2016</v>
      </c>
      <c r="H336" s="20" t="s">
        <v>48</v>
      </c>
      <c r="I336" s="16" t="s">
        <v>53</v>
      </c>
      <c r="J336" s="18">
        <v>1.3075060532687652</v>
      </c>
      <c r="K336" s="18">
        <v>19.612590799031477</v>
      </c>
      <c r="L336" s="18">
        <v>1.1207194742303701</v>
      </c>
      <c r="M336" s="18">
        <v>0</v>
      </c>
      <c r="N336" s="18">
        <v>0</v>
      </c>
      <c r="O336" s="18">
        <v>0</v>
      </c>
      <c r="P336" s="18">
        <v>0</v>
      </c>
      <c r="Q336" s="18">
        <v>0</v>
      </c>
      <c r="R336" s="18">
        <v>0</v>
      </c>
      <c r="S336" s="18">
        <v>0</v>
      </c>
      <c r="T336" s="18">
        <v>0</v>
      </c>
      <c r="U336" s="18">
        <v>0</v>
      </c>
      <c r="V336" s="18">
        <v>0</v>
      </c>
      <c r="W336" s="18">
        <v>0</v>
      </c>
      <c r="X336" s="18">
        <v>0</v>
      </c>
      <c r="Y336" s="18">
        <v>0</v>
      </c>
      <c r="Z336" s="18">
        <v>0</v>
      </c>
      <c r="AA336" s="18">
        <v>77.959183673469397</v>
      </c>
      <c r="AB336" s="18">
        <v>0</v>
      </c>
      <c r="AC336" s="18">
        <v>0</v>
      </c>
      <c r="AD336" s="18">
        <v>0</v>
      </c>
      <c r="AE336" s="18">
        <v>0</v>
      </c>
      <c r="AF336" s="18">
        <v>0</v>
      </c>
      <c r="AG336" s="18">
        <v>0</v>
      </c>
      <c r="AH336" s="18">
        <v>0</v>
      </c>
      <c r="AI336" s="18">
        <v>0</v>
      </c>
      <c r="AJ336" s="18">
        <v>0</v>
      </c>
      <c r="AK336">
        <v>10.705193148400276</v>
      </c>
      <c r="AL336">
        <v>5.2048200564862368</v>
      </c>
      <c r="AM336">
        <v>56.9111129641351</v>
      </c>
      <c r="AN336">
        <v>24.486738805396143</v>
      </c>
      <c r="AO336">
        <v>2.6921350255822367</v>
      </c>
      <c r="AP336">
        <v>1326.3499687266037</v>
      </c>
      <c r="AQ336">
        <v>13.494992548090254</v>
      </c>
      <c r="AR336">
        <v>14.762719881013014</v>
      </c>
      <c r="AS336">
        <v>71.742287570896721</v>
      </c>
      <c r="AT336">
        <v>12.991093905018303</v>
      </c>
      <c r="AU336">
        <v>0.17234214520848221</v>
      </c>
      <c r="AV336">
        <v>5.7738195133414676</v>
      </c>
      <c r="AW336">
        <v>0.15600244362261287</v>
      </c>
    </row>
    <row r="337" spans="1:49" x14ac:dyDescent="0.3">
      <c r="A337" s="22">
        <v>334</v>
      </c>
      <c r="B337" s="16" t="s">
        <v>44</v>
      </c>
      <c r="C337" s="16" t="s">
        <v>45</v>
      </c>
      <c r="D337" s="16" t="s">
        <v>46</v>
      </c>
      <c r="E337" s="16" t="s">
        <v>46</v>
      </c>
      <c r="F337" s="18" t="s">
        <v>47</v>
      </c>
      <c r="G337" s="16">
        <v>2016</v>
      </c>
      <c r="H337" s="20" t="s">
        <v>48</v>
      </c>
      <c r="I337" s="16" t="s">
        <v>49</v>
      </c>
      <c r="J337" s="18">
        <v>70.29082314253418</v>
      </c>
      <c r="K337" s="18">
        <v>2.9596136060014389</v>
      </c>
      <c r="L337" s="18">
        <v>3.5145411571267084</v>
      </c>
      <c r="M337" s="18">
        <v>5.0971123214469225</v>
      </c>
      <c r="N337" s="18">
        <v>0</v>
      </c>
      <c r="O337" s="18">
        <v>0</v>
      </c>
      <c r="P337" s="18">
        <v>2.637618607200356</v>
      </c>
      <c r="Q337" s="18">
        <v>0.75360531634295902</v>
      </c>
      <c r="R337" s="18">
        <v>0</v>
      </c>
      <c r="S337" s="18">
        <v>2.2608159490288768</v>
      </c>
      <c r="T337" s="18">
        <v>3.3912239235433157</v>
      </c>
      <c r="U337" s="18">
        <v>0</v>
      </c>
      <c r="V337" s="18">
        <v>0</v>
      </c>
      <c r="W337" s="18">
        <v>0</v>
      </c>
      <c r="X337" s="18">
        <v>0</v>
      </c>
      <c r="Y337" s="18">
        <v>0</v>
      </c>
      <c r="Z337" s="18">
        <v>0</v>
      </c>
      <c r="AA337" s="18">
        <v>9.0946459767752543</v>
      </c>
      <c r="AB337" s="18">
        <v>0</v>
      </c>
      <c r="AC337" s="18">
        <v>0</v>
      </c>
      <c r="AD337" s="18">
        <v>0</v>
      </c>
      <c r="AE337" s="18">
        <v>0</v>
      </c>
      <c r="AF337" s="18">
        <v>0</v>
      </c>
      <c r="AG337" s="18">
        <v>0</v>
      </c>
      <c r="AH337" s="18">
        <v>0</v>
      </c>
      <c r="AI337" s="18">
        <v>0</v>
      </c>
      <c r="AJ337" s="18">
        <v>0</v>
      </c>
      <c r="AK337">
        <v>11.060823886999477</v>
      </c>
      <c r="AL337">
        <v>4.3580730425157732</v>
      </c>
      <c r="AM337">
        <v>59.651389462536301</v>
      </c>
      <c r="AN337">
        <v>24.089178927410781</v>
      </c>
      <c r="AO337">
        <v>2.0630709049750298</v>
      </c>
      <c r="AP337">
        <v>1346.2589150636813</v>
      </c>
      <c r="AQ337">
        <v>13.737103117484892</v>
      </c>
      <c r="AR337">
        <v>12.178244914477549</v>
      </c>
      <c r="AS337">
        <v>74.084651968037576</v>
      </c>
      <c r="AT337">
        <v>16.225568653781885</v>
      </c>
      <c r="AU337">
        <v>0.17279982449667469</v>
      </c>
      <c r="AV337">
        <v>7.2113638461252814</v>
      </c>
      <c r="AW337">
        <v>0.15924694873386874</v>
      </c>
    </row>
    <row r="338" spans="1:49" x14ac:dyDescent="0.3">
      <c r="A338" s="22">
        <v>335</v>
      </c>
      <c r="B338" s="16" t="s">
        <v>44</v>
      </c>
      <c r="C338" s="16" t="s">
        <v>45</v>
      </c>
      <c r="D338" s="16" t="s">
        <v>46</v>
      </c>
      <c r="E338" s="16" t="s">
        <v>46</v>
      </c>
      <c r="F338" s="18" t="s">
        <v>47</v>
      </c>
      <c r="G338" s="16">
        <v>2016</v>
      </c>
      <c r="H338" s="20" t="s">
        <v>48</v>
      </c>
      <c r="I338" s="16" t="s">
        <v>49</v>
      </c>
      <c r="J338" s="18">
        <v>43.867384134698831</v>
      </c>
      <c r="K338" s="18">
        <v>1.1248047214025343</v>
      </c>
      <c r="L338" s="18">
        <v>0.18746745356708908</v>
      </c>
      <c r="M338" s="18">
        <v>3.8743273737198409</v>
      </c>
      <c r="N338" s="18">
        <v>0</v>
      </c>
      <c r="O338" s="18">
        <v>0</v>
      </c>
      <c r="P338" s="18">
        <v>0.38187814615518145</v>
      </c>
      <c r="Q338" s="18">
        <v>0.38187814615518145</v>
      </c>
      <c r="R338" s="18">
        <v>0</v>
      </c>
      <c r="S338" s="18">
        <v>0</v>
      </c>
      <c r="T338" s="18">
        <v>0</v>
      </c>
      <c r="U338" s="18">
        <v>0</v>
      </c>
      <c r="V338" s="18">
        <v>0</v>
      </c>
      <c r="W338" s="18">
        <v>0</v>
      </c>
      <c r="X338" s="18">
        <v>0</v>
      </c>
      <c r="Y338" s="18">
        <v>0</v>
      </c>
      <c r="Z338" s="18">
        <v>0</v>
      </c>
      <c r="AA338" s="18">
        <v>50.182260024301343</v>
      </c>
      <c r="AB338" s="18">
        <v>0</v>
      </c>
      <c r="AC338" s="18">
        <v>0</v>
      </c>
      <c r="AD338" s="18">
        <v>0</v>
      </c>
      <c r="AE338" s="18">
        <v>0</v>
      </c>
      <c r="AF338" s="18">
        <v>0</v>
      </c>
      <c r="AG338" s="18">
        <v>0</v>
      </c>
      <c r="AH338" s="18">
        <v>0</v>
      </c>
      <c r="AI338" s="18">
        <v>0</v>
      </c>
      <c r="AJ338" s="18">
        <v>0</v>
      </c>
      <c r="AK338">
        <v>9.4200846204080975</v>
      </c>
      <c r="AL338">
        <v>4.2737352773499646</v>
      </c>
      <c r="AM338">
        <v>59.278330229416781</v>
      </c>
      <c r="AN338">
        <v>24.746697998276517</v>
      </c>
      <c r="AO338">
        <v>2.3831133395720618</v>
      </c>
      <c r="AP338">
        <v>1309.4154174229775</v>
      </c>
      <c r="AQ338">
        <v>12.028559673079311</v>
      </c>
      <c r="AR338">
        <v>12.2786030311395</v>
      </c>
      <c r="AS338">
        <v>75.692837295781189</v>
      </c>
      <c r="AT338">
        <v>16.074560166118438</v>
      </c>
      <c r="AU338">
        <v>0.14822625425770133</v>
      </c>
      <c r="AV338">
        <v>7.1442489627193062</v>
      </c>
      <c r="AW338">
        <v>0.13673255352394609</v>
      </c>
    </row>
    <row r="339" spans="1:49" x14ac:dyDescent="0.3">
      <c r="A339" s="22">
        <v>336</v>
      </c>
      <c r="B339" s="16" t="s">
        <v>78</v>
      </c>
      <c r="C339" s="16" t="s">
        <v>59</v>
      </c>
      <c r="D339" s="16" t="s">
        <v>46</v>
      </c>
      <c r="E339" s="16" t="s">
        <v>46</v>
      </c>
      <c r="F339" s="16" t="s">
        <v>60</v>
      </c>
      <c r="G339" s="16">
        <v>2016</v>
      </c>
      <c r="H339" s="20" t="s">
        <v>48</v>
      </c>
      <c r="I339" s="16" t="s">
        <v>49</v>
      </c>
      <c r="J339" s="18">
        <v>61.601932256478207</v>
      </c>
      <c r="K339" s="18">
        <v>3.426871873463269</v>
      </c>
      <c r="L339" s="18">
        <v>4.6781777857652109</v>
      </c>
      <c r="M339" s="18">
        <v>8.993563753206768</v>
      </c>
      <c r="N339" s="18">
        <v>0</v>
      </c>
      <c r="O339" s="18">
        <v>0</v>
      </c>
      <c r="P339" s="18">
        <v>0.3620676829577375</v>
      </c>
      <c r="Q339" s="18">
        <v>4.4244670857435517</v>
      </c>
      <c r="R339" s="18">
        <v>0</v>
      </c>
      <c r="S339" s="18">
        <v>0.36930903661689224</v>
      </c>
      <c r="T339" s="18">
        <v>12.53478318399687</v>
      </c>
      <c r="U339" s="18">
        <v>0</v>
      </c>
      <c r="V339" s="18">
        <v>0</v>
      </c>
      <c r="W339" s="18">
        <v>0</v>
      </c>
      <c r="X339" s="18">
        <v>0</v>
      </c>
      <c r="Y339" s="18">
        <v>0</v>
      </c>
      <c r="Z339" s="18">
        <v>3.2126594661279095</v>
      </c>
      <c r="AA339" s="18">
        <v>0.39616787564357525</v>
      </c>
      <c r="AB339" s="18">
        <v>0</v>
      </c>
      <c r="AC339" s="18">
        <v>0</v>
      </c>
      <c r="AD339" s="18">
        <v>0</v>
      </c>
      <c r="AE339" s="18">
        <v>0</v>
      </c>
      <c r="AF339" s="18">
        <v>0</v>
      </c>
      <c r="AG339" s="18">
        <v>0</v>
      </c>
      <c r="AH339" s="18">
        <v>0</v>
      </c>
      <c r="AI339" s="18">
        <v>0</v>
      </c>
      <c r="AJ339" s="18">
        <v>0</v>
      </c>
      <c r="AK339">
        <v>15.670435750462781</v>
      </c>
      <c r="AL339">
        <v>5.8689824285480423</v>
      </c>
      <c r="AM339">
        <v>53.077962609349697</v>
      </c>
      <c r="AN339">
        <v>23.844603288299695</v>
      </c>
      <c r="AO339">
        <v>2.4512556193872355</v>
      </c>
      <c r="AP339">
        <v>1370.2643395380421</v>
      </c>
      <c r="AQ339">
        <v>19.121105190263446</v>
      </c>
      <c r="AR339">
        <v>16.113031083944922</v>
      </c>
      <c r="AS339">
        <v>64.765863725791618</v>
      </c>
      <c r="AT339">
        <v>11.713853158838049</v>
      </c>
      <c r="AU339">
        <v>0.26583965870306014</v>
      </c>
      <c r="AV339">
        <v>5.2061569594835779</v>
      </c>
      <c r="AW339">
        <v>0.23641649944951484</v>
      </c>
    </row>
    <row r="340" spans="1:49" x14ac:dyDescent="0.3">
      <c r="A340" s="22">
        <v>337</v>
      </c>
      <c r="B340" s="16" t="s">
        <v>77</v>
      </c>
      <c r="C340" s="16" t="s">
        <v>59</v>
      </c>
      <c r="D340" s="16">
        <v>16</v>
      </c>
      <c r="E340" s="16" t="str">
        <f>IF(AND( OR(D340 &gt;= 4, D340="Adult"),D340&lt;&gt;"Subadult"),"Adult","Subadult")</f>
        <v>Adult</v>
      </c>
      <c r="F340" s="16" t="s">
        <v>60</v>
      </c>
      <c r="G340" s="16">
        <v>2016</v>
      </c>
      <c r="H340" s="20" t="s">
        <v>48</v>
      </c>
      <c r="I340" s="16" t="s">
        <v>49</v>
      </c>
      <c r="J340" s="18">
        <v>74.403815580286164</v>
      </c>
      <c r="K340" s="18">
        <v>1.4308426073131957</v>
      </c>
      <c r="L340" s="18">
        <v>2.8616852146263914</v>
      </c>
      <c r="M340" s="18">
        <v>0</v>
      </c>
      <c r="N340" s="18">
        <v>0</v>
      </c>
      <c r="O340" s="18">
        <v>0</v>
      </c>
      <c r="P340" s="18">
        <v>5.829358770535241</v>
      </c>
      <c r="Q340" s="18">
        <v>7.2866984631690519</v>
      </c>
      <c r="R340" s="18">
        <v>0</v>
      </c>
      <c r="S340" s="18">
        <v>1.4573396926338102</v>
      </c>
      <c r="T340" s="18">
        <v>6.5580286168521464</v>
      </c>
      <c r="U340" s="18">
        <v>0</v>
      </c>
      <c r="V340" s="18">
        <v>0</v>
      </c>
      <c r="W340" s="18">
        <v>0</v>
      </c>
      <c r="X340" s="18">
        <v>0</v>
      </c>
      <c r="Y340" s="18">
        <v>0</v>
      </c>
      <c r="Z340" s="18">
        <v>0.17223105458399576</v>
      </c>
      <c r="AA340" s="18">
        <v>0</v>
      </c>
      <c r="AB340" s="18">
        <v>0</v>
      </c>
      <c r="AC340" s="18">
        <v>0</v>
      </c>
      <c r="AD340" s="18">
        <v>0</v>
      </c>
      <c r="AE340" s="18">
        <v>0</v>
      </c>
      <c r="AF340" s="18">
        <v>0</v>
      </c>
      <c r="AG340" s="18">
        <v>0</v>
      </c>
      <c r="AH340" s="18">
        <v>0</v>
      </c>
      <c r="AI340" s="18">
        <v>0</v>
      </c>
      <c r="AJ340" s="18">
        <v>0</v>
      </c>
      <c r="AK340">
        <v>16.394029795934376</v>
      </c>
      <c r="AL340">
        <v>5.7009657369529121</v>
      </c>
      <c r="AM340">
        <v>56.952229917915545</v>
      </c>
      <c r="AN340">
        <v>21.016970181633408</v>
      </c>
      <c r="AO340">
        <v>2.1935878863766716</v>
      </c>
      <c r="AP340">
        <v>1440.8197934397392</v>
      </c>
      <c r="AQ340">
        <v>19.024459508127034</v>
      </c>
      <c r="AR340">
        <v>14.885298772315799</v>
      </c>
      <c r="AS340">
        <v>66.09024171955717</v>
      </c>
      <c r="AT340">
        <v>12.865585077705184</v>
      </c>
      <c r="AU340">
        <v>0.26166310632010803</v>
      </c>
      <c r="AV340">
        <v>5.7180378123134155</v>
      </c>
      <c r="AW340">
        <v>0.23494081536925837</v>
      </c>
    </row>
    <row r="341" spans="1:49" x14ac:dyDescent="0.3">
      <c r="A341" s="22">
        <v>338</v>
      </c>
      <c r="B341" s="16" t="s">
        <v>78</v>
      </c>
      <c r="C341" s="16" t="s">
        <v>59</v>
      </c>
      <c r="D341" s="16" t="s">
        <v>46</v>
      </c>
      <c r="E341" s="16" t="s">
        <v>46</v>
      </c>
      <c r="F341" s="16" t="s">
        <v>60</v>
      </c>
      <c r="G341" s="16">
        <v>2016</v>
      </c>
      <c r="H341" s="20" t="s">
        <v>48</v>
      </c>
      <c r="I341" s="16" t="s">
        <v>49</v>
      </c>
      <c r="J341" s="18">
        <v>70.505460655278625</v>
      </c>
      <c r="K341" s="18">
        <v>8.3169980397647727</v>
      </c>
      <c r="L341" s="18">
        <v>10.396247549705965</v>
      </c>
      <c r="M341" s="18">
        <v>0</v>
      </c>
      <c r="N341" s="18">
        <v>0</v>
      </c>
      <c r="O341" s="18">
        <v>0</v>
      </c>
      <c r="P341" s="18">
        <v>6.930831699803977</v>
      </c>
      <c r="Q341" s="18">
        <v>1.5401848221786616</v>
      </c>
      <c r="R341" s="18">
        <v>0</v>
      </c>
      <c r="S341" s="18">
        <v>0</v>
      </c>
      <c r="T341" s="18">
        <v>2.3102772332679922</v>
      </c>
      <c r="U341" s="18">
        <v>0</v>
      </c>
      <c r="V341" s="18">
        <v>0</v>
      </c>
      <c r="W341" s="18">
        <v>0</v>
      </c>
      <c r="X341" s="18">
        <v>0</v>
      </c>
      <c r="Y341" s="18">
        <v>0</v>
      </c>
      <c r="Z341" s="18">
        <v>0</v>
      </c>
      <c r="AA341" s="18">
        <v>0</v>
      </c>
      <c r="AB341" s="18">
        <v>0</v>
      </c>
      <c r="AC341" s="18">
        <v>0</v>
      </c>
      <c r="AD341" s="18">
        <v>0</v>
      </c>
      <c r="AE341" s="18">
        <v>0</v>
      </c>
      <c r="AF341" s="18">
        <v>0</v>
      </c>
      <c r="AG341" s="18">
        <v>0</v>
      </c>
      <c r="AH341" s="18">
        <v>0</v>
      </c>
      <c r="AI341" s="18">
        <v>0</v>
      </c>
      <c r="AJ341" s="18">
        <v>0</v>
      </c>
      <c r="AK341">
        <v>10.968919374663148</v>
      </c>
      <c r="AL341">
        <v>4.3137642960790501</v>
      </c>
      <c r="AM341">
        <v>60.620450469255793</v>
      </c>
      <c r="AN341">
        <v>23.561948999301066</v>
      </c>
      <c r="AO341">
        <v>1.9468812964332161</v>
      </c>
      <c r="AP341">
        <v>1359.2580766088183</v>
      </c>
      <c r="AQ341">
        <v>13.492679212319199</v>
      </c>
      <c r="AR341">
        <v>11.939146480804586</v>
      </c>
      <c r="AS341">
        <v>74.568174306876216</v>
      </c>
      <c r="AT341">
        <v>16.595568262500883</v>
      </c>
      <c r="AU341">
        <v>0.16892357002088382</v>
      </c>
      <c r="AV341">
        <v>7.3758081166670584</v>
      </c>
      <c r="AW341">
        <v>0.15597153037989642</v>
      </c>
    </row>
    <row r="342" spans="1:49" x14ac:dyDescent="0.3">
      <c r="A342" s="22">
        <v>339</v>
      </c>
      <c r="B342" s="16" t="s">
        <v>70</v>
      </c>
      <c r="C342" s="16" t="s">
        <v>59</v>
      </c>
      <c r="D342" s="16">
        <v>24</v>
      </c>
      <c r="E342" s="16" t="str">
        <f>IF(AND( OR(D342 &gt;= 4, D342="Adult"),D342&lt;&gt;"Subadult"),"Adult","Subadult")</f>
        <v>Adult</v>
      </c>
      <c r="F342" s="16" t="s">
        <v>60</v>
      </c>
      <c r="G342" s="16">
        <v>2016</v>
      </c>
      <c r="H342" s="20" t="s">
        <v>48</v>
      </c>
      <c r="I342" s="16" t="s">
        <v>49</v>
      </c>
      <c r="J342" s="18">
        <v>47.678345293372736</v>
      </c>
      <c r="K342" s="18">
        <v>1.5196285352469399</v>
      </c>
      <c r="L342" s="18">
        <v>30.392570704938791</v>
      </c>
      <c r="M342" s="18">
        <v>0</v>
      </c>
      <c r="N342" s="18">
        <v>0</v>
      </c>
      <c r="O342" s="18">
        <v>0</v>
      </c>
      <c r="P342" s="18">
        <v>15.864640495286336</v>
      </c>
      <c r="Q342" s="18">
        <v>1.1608273533136344</v>
      </c>
      <c r="R342" s="18">
        <v>0</v>
      </c>
      <c r="S342" s="18">
        <v>0</v>
      </c>
      <c r="T342" s="18">
        <v>0</v>
      </c>
      <c r="U342" s="18">
        <v>0</v>
      </c>
      <c r="V342" s="18">
        <v>0</v>
      </c>
      <c r="W342" s="18">
        <v>0</v>
      </c>
      <c r="X342" s="18">
        <v>0</v>
      </c>
      <c r="Y342" s="18">
        <v>0</v>
      </c>
      <c r="Z342" s="18">
        <v>0</v>
      </c>
      <c r="AA342" s="18">
        <v>0</v>
      </c>
      <c r="AB342" s="18">
        <v>0</v>
      </c>
      <c r="AC342" s="18">
        <v>0</v>
      </c>
      <c r="AD342" s="18">
        <v>0</v>
      </c>
      <c r="AE342" s="18">
        <v>3.3839876178415649</v>
      </c>
      <c r="AF342" s="18">
        <v>0</v>
      </c>
      <c r="AG342" s="18">
        <v>0</v>
      </c>
      <c r="AH342" s="18">
        <v>0</v>
      </c>
      <c r="AI342" s="18">
        <v>0</v>
      </c>
      <c r="AJ342" s="18">
        <v>0</v>
      </c>
      <c r="AK342">
        <v>15.00556256250583</v>
      </c>
      <c r="AL342">
        <v>5.5203975969022503</v>
      </c>
      <c r="AM342">
        <v>53.888568067615623</v>
      </c>
      <c r="AN342">
        <v>26.024543639150863</v>
      </c>
      <c r="AO342">
        <v>2.4293325238634189</v>
      </c>
      <c r="AP342">
        <v>1359.5872217310932</v>
      </c>
      <c r="AQ342">
        <v>18.453616070740068</v>
      </c>
      <c r="AR342">
        <v>15.275030117673335</v>
      </c>
      <c r="AS342">
        <v>66.271353811586593</v>
      </c>
      <c r="AT342">
        <v>12.479921857219329</v>
      </c>
      <c r="AU342">
        <v>0.25258077454575062</v>
      </c>
      <c r="AV342">
        <v>5.5466319365419237</v>
      </c>
      <c r="AW342">
        <v>0.22629594571291178</v>
      </c>
    </row>
    <row r="343" spans="1:49" x14ac:dyDescent="0.3">
      <c r="A343" s="22">
        <v>340</v>
      </c>
      <c r="B343" s="16" t="s">
        <v>70</v>
      </c>
      <c r="C343" s="16" t="s">
        <v>59</v>
      </c>
      <c r="D343" s="16">
        <v>24</v>
      </c>
      <c r="E343" s="16" t="str">
        <f>IF(AND( OR(D343 &gt;= 4, D343="Adult"),D343&lt;&gt;"Subadult"),"Adult","Subadult")</f>
        <v>Adult</v>
      </c>
      <c r="F343" s="16" t="s">
        <v>60</v>
      </c>
      <c r="G343" s="16">
        <v>2016</v>
      </c>
      <c r="H343" s="20" t="s">
        <v>48</v>
      </c>
      <c r="I343" s="16" t="s">
        <v>49</v>
      </c>
      <c r="J343" s="18">
        <v>30.269058295964129</v>
      </c>
      <c r="K343" s="18">
        <v>2.3283890996895482</v>
      </c>
      <c r="L343" s="18">
        <v>50.758882373232161</v>
      </c>
      <c r="M343" s="18">
        <v>0</v>
      </c>
      <c r="N343" s="18">
        <v>0</v>
      </c>
      <c r="O343" s="18">
        <v>0</v>
      </c>
      <c r="P343" s="18">
        <v>0.94860296654018639</v>
      </c>
      <c r="Q343" s="18">
        <v>0</v>
      </c>
      <c r="R343" s="18">
        <v>0</v>
      </c>
      <c r="S343" s="18">
        <v>0</v>
      </c>
      <c r="T343" s="18">
        <v>0</v>
      </c>
      <c r="U343" s="18">
        <v>0</v>
      </c>
      <c r="V343" s="18">
        <v>0</v>
      </c>
      <c r="W343" s="18">
        <v>0</v>
      </c>
      <c r="X343" s="18">
        <v>0</v>
      </c>
      <c r="Y343" s="18">
        <v>0</v>
      </c>
      <c r="Z343" s="18">
        <v>0</v>
      </c>
      <c r="AA343" s="18">
        <v>0</v>
      </c>
      <c r="AB343" s="18">
        <v>0</v>
      </c>
      <c r="AC343" s="18">
        <v>0</v>
      </c>
      <c r="AD343" s="18">
        <v>0</v>
      </c>
      <c r="AE343" s="18">
        <v>15.695067264573993</v>
      </c>
      <c r="AF343" s="18">
        <v>0</v>
      </c>
      <c r="AG343" s="18">
        <v>0</v>
      </c>
      <c r="AH343" s="18">
        <v>0</v>
      </c>
      <c r="AI343" s="18">
        <v>0</v>
      </c>
      <c r="AJ343" s="18">
        <v>0</v>
      </c>
      <c r="AK343">
        <v>8.0124086181144776</v>
      </c>
      <c r="AL343">
        <v>4.9963028405549643</v>
      </c>
      <c r="AM343">
        <v>55.723389564096671</v>
      </c>
      <c r="AN343">
        <v>28.669231142795418</v>
      </c>
      <c r="AO343">
        <v>2.7637247506164728</v>
      </c>
      <c r="AP343">
        <v>1253.6234584682479</v>
      </c>
      <c r="AQ343">
        <v>10.68642032740545</v>
      </c>
      <c r="AR343">
        <v>14.993410628366799</v>
      </c>
      <c r="AS343">
        <v>74.320169044227754</v>
      </c>
      <c r="AT343">
        <v>12.756592267559926</v>
      </c>
      <c r="AU343">
        <v>0.13195733214058014</v>
      </c>
      <c r="AV343">
        <v>5.6695965633599661</v>
      </c>
      <c r="AW343">
        <v>0.11965056564275776</v>
      </c>
    </row>
    <row r="344" spans="1:49" x14ac:dyDescent="0.3">
      <c r="A344" s="22">
        <v>341</v>
      </c>
      <c r="B344" s="16" t="s">
        <v>79</v>
      </c>
      <c r="C344" s="16" t="s">
        <v>59</v>
      </c>
      <c r="D344" s="16">
        <v>7</v>
      </c>
      <c r="E344" s="16" t="str">
        <f>IF(AND( OR(D344 &gt;= 4, D344="Adult"),D344&lt;&gt;"Subadult"),"Adult","Subadult")</f>
        <v>Adult</v>
      </c>
      <c r="F344" s="16" t="s">
        <v>60</v>
      </c>
      <c r="G344" s="16">
        <v>2016</v>
      </c>
      <c r="H344" s="20" t="s">
        <v>48</v>
      </c>
      <c r="I344" s="16" t="s">
        <v>49</v>
      </c>
      <c r="J344" s="18">
        <v>13.382251758220482</v>
      </c>
      <c r="K344" s="18">
        <v>3.4484605528248955</v>
      </c>
      <c r="L344" s="18">
        <v>0</v>
      </c>
      <c r="M344" s="18">
        <v>0</v>
      </c>
      <c r="N344" s="18">
        <v>0</v>
      </c>
      <c r="O344" s="18">
        <v>0</v>
      </c>
      <c r="P344" s="18">
        <v>0</v>
      </c>
      <c r="Q344" s="18">
        <v>0</v>
      </c>
      <c r="R344" s="18">
        <v>0</v>
      </c>
      <c r="S344" s="18">
        <v>1.4275885084275104</v>
      </c>
      <c r="T344" s="18">
        <v>3.2857195828887145</v>
      </c>
      <c r="U344" s="18">
        <v>0</v>
      </c>
      <c r="V344" s="18">
        <v>0</v>
      </c>
      <c r="W344" s="18">
        <v>34.402205037142018</v>
      </c>
      <c r="X344" s="18">
        <v>1.7304103132454669</v>
      </c>
      <c r="Y344" s="18">
        <v>0</v>
      </c>
      <c r="Z344" s="18">
        <v>42.323364247250908</v>
      </c>
      <c r="AA344" s="18">
        <v>0</v>
      </c>
      <c r="AB344" s="18">
        <v>0</v>
      </c>
      <c r="AC344" s="18">
        <v>0</v>
      </c>
      <c r="AD344" s="18">
        <v>0</v>
      </c>
      <c r="AE344" s="18">
        <v>0</v>
      </c>
      <c r="AF344" s="18">
        <v>0</v>
      </c>
      <c r="AG344" s="18">
        <v>0</v>
      </c>
      <c r="AH344" s="18">
        <v>0</v>
      </c>
      <c r="AI344" s="18">
        <v>0</v>
      </c>
      <c r="AJ344" s="18">
        <v>0</v>
      </c>
      <c r="AK344">
        <v>36.535206448057671</v>
      </c>
      <c r="AL344">
        <v>10.332268809420901</v>
      </c>
      <c r="AM344">
        <v>17.332237618877752</v>
      </c>
      <c r="AN344">
        <v>33.756277579932082</v>
      </c>
      <c r="AO344">
        <v>6.7766587469675121</v>
      </c>
      <c r="AP344">
        <v>1289.3636174095743</v>
      </c>
      <c r="AQ344">
        <v>47.377531331216247</v>
      </c>
      <c r="AR344">
        <v>30.146651213203985</v>
      </c>
      <c r="AS344">
        <v>22.475817455579776</v>
      </c>
      <c r="AT344">
        <v>5.2135155463453877</v>
      </c>
      <c r="AU344">
        <v>1.3206527484142996</v>
      </c>
      <c r="AV344">
        <v>2.3171180205979507</v>
      </c>
      <c r="AW344">
        <v>0.90032893799452496</v>
      </c>
    </row>
    <row r="345" spans="1:49" x14ac:dyDescent="0.3">
      <c r="A345" s="22">
        <v>342</v>
      </c>
      <c r="B345" s="16" t="s">
        <v>77</v>
      </c>
      <c r="C345" s="16" t="s">
        <v>59</v>
      </c>
      <c r="D345" s="16">
        <v>16</v>
      </c>
      <c r="E345" s="16" t="str">
        <f>IF(AND( OR(D345 &gt;= 4, D345="Adult"),D345&lt;&gt;"Subadult"),"Adult","Subadult")</f>
        <v>Adult</v>
      </c>
      <c r="F345" s="16" t="s">
        <v>60</v>
      </c>
      <c r="G345" s="16">
        <v>2016</v>
      </c>
      <c r="H345" s="20" t="s">
        <v>48</v>
      </c>
      <c r="I345" s="16" t="s">
        <v>49</v>
      </c>
      <c r="J345" s="18">
        <v>80.112107623318394</v>
      </c>
      <c r="K345" s="18">
        <v>9.0807174887892383</v>
      </c>
      <c r="L345" s="18">
        <v>4.4394618834080726</v>
      </c>
      <c r="M345" s="18">
        <v>0</v>
      </c>
      <c r="N345" s="18">
        <v>0</v>
      </c>
      <c r="O345" s="18">
        <v>0</v>
      </c>
      <c r="P345" s="18">
        <v>0</v>
      </c>
      <c r="Q345" s="18">
        <v>0</v>
      </c>
      <c r="R345" s="18">
        <v>0</v>
      </c>
      <c r="S345" s="18">
        <v>2.0553064275037372</v>
      </c>
      <c r="T345" s="18">
        <v>0</v>
      </c>
      <c r="U345" s="18">
        <v>0</v>
      </c>
      <c r="V345" s="18">
        <v>0</v>
      </c>
      <c r="W345" s="18">
        <v>1.4947683109118088</v>
      </c>
      <c r="X345" s="18">
        <v>0</v>
      </c>
      <c r="Y345" s="18">
        <v>0</v>
      </c>
      <c r="Z345" s="18">
        <v>0.5829596412556054</v>
      </c>
      <c r="AA345" s="18">
        <v>0</v>
      </c>
      <c r="AB345" s="18">
        <v>0</v>
      </c>
      <c r="AC345" s="18">
        <v>0</v>
      </c>
      <c r="AD345" s="18">
        <v>0</v>
      </c>
      <c r="AE345" s="18">
        <v>2.2346786248131538</v>
      </c>
      <c r="AF345" s="18">
        <v>0</v>
      </c>
      <c r="AG345" s="18">
        <v>0</v>
      </c>
      <c r="AH345" s="18">
        <v>0</v>
      </c>
      <c r="AI345" s="18">
        <v>0</v>
      </c>
      <c r="AJ345" s="18">
        <v>0</v>
      </c>
      <c r="AK345">
        <v>7.5771245349735956</v>
      </c>
      <c r="AL345">
        <v>3.4092308769764972</v>
      </c>
      <c r="AM345">
        <v>64.096525773296733</v>
      </c>
      <c r="AN345">
        <v>23.707533919596802</v>
      </c>
      <c r="AO345">
        <v>1.9326790655599642</v>
      </c>
      <c r="AP345">
        <v>1326.6386987461358</v>
      </c>
      <c r="AQ345">
        <v>9.5496627939843997</v>
      </c>
      <c r="AR345">
        <v>9.6676861388918827</v>
      </c>
      <c r="AS345">
        <v>80.782651067123695</v>
      </c>
      <c r="AT345">
        <v>21.023407593866057</v>
      </c>
      <c r="AU345">
        <v>0.1122441242193369</v>
      </c>
      <c r="AV345">
        <v>9.3437367083849132</v>
      </c>
      <c r="AW345">
        <v>0.10557907343378352</v>
      </c>
    </row>
    <row r="346" spans="1:49" x14ac:dyDescent="0.3">
      <c r="A346" s="22">
        <v>343</v>
      </c>
      <c r="B346" s="16" t="s">
        <v>79</v>
      </c>
      <c r="C346" s="16" t="s">
        <v>59</v>
      </c>
      <c r="D346" s="16">
        <v>7</v>
      </c>
      <c r="E346" s="16" t="str">
        <f>IF(AND( OR(D346 &gt;= 4, D346="Adult"),D346&lt;&gt;"Subadult"),"Adult","Subadult")</f>
        <v>Adult</v>
      </c>
      <c r="F346" s="16" t="s">
        <v>60</v>
      </c>
      <c r="G346" s="16">
        <v>2016</v>
      </c>
      <c r="H346" s="20" t="s">
        <v>48</v>
      </c>
      <c r="I346" s="16" t="s">
        <v>49</v>
      </c>
      <c r="J346" s="18">
        <v>8.5811577752553916</v>
      </c>
      <c r="K346" s="18">
        <v>34.937570942111243</v>
      </c>
      <c r="L346" s="18">
        <v>5.2099886492622014</v>
      </c>
      <c r="M346" s="18">
        <v>0</v>
      </c>
      <c r="N346" s="18">
        <v>0</v>
      </c>
      <c r="O346" s="18">
        <v>0</v>
      </c>
      <c r="P346" s="18">
        <v>0</v>
      </c>
      <c r="Q346" s="18">
        <v>0</v>
      </c>
      <c r="R346" s="18">
        <v>0</v>
      </c>
      <c r="S346" s="18">
        <v>1.2485811577752555</v>
      </c>
      <c r="T346" s="18">
        <v>0</v>
      </c>
      <c r="U346" s="18">
        <v>0</v>
      </c>
      <c r="V346" s="18">
        <v>0</v>
      </c>
      <c r="W346" s="18">
        <v>0</v>
      </c>
      <c r="X346" s="18">
        <v>0</v>
      </c>
      <c r="Y346" s="18">
        <v>0</v>
      </c>
      <c r="Z346" s="18">
        <v>47.21906923950057</v>
      </c>
      <c r="AA346" s="18">
        <v>0</v>
      </c>
      <c r="AB346" s="18">
        <v>0</v>
      </c>
      <c r="AC346" s="18">
        <v>0</v>
      </c>
      <c r="AD346" s="18">
        <v>0</v>
      </c>
      <c r="AE346" s="18">
        <v>2.8036322360953458</v>
      </c>
      <c r="AF346" s="18">
        <v>0</v>
      </c>
      <c r="AG346" s="18">
        <v>0</v>
      </c>
      <c r="AH346" s="18">
        <v>0</v>
      </c>
      <c r="AI346" s="18">
        <v>0</v>
      </c>
      <c r="AJ346" s="18">
        <v>0</v>
      </c>
      <c r="AK346">
        <v>11.14084636009504</v>
      </c>
      <c r="AL346">
        <v>3.5898656262063309</v>
      </c>
      <c r="AM346">
        <v>39.323222502665033</v>
      </c>
      <c r="AN346">
        <v>40.760489602105956</v>
      </c>
      <c r="AO346">
        <v>5.5176984968958598</v>
      </c>
      <c r="AP346">
        <v>978.80997624323049</v>
      </c>
      <c r="AQ346">
        <v>19.030757313664779</v>
      </c>
      <c r="AR346">
        <v>13.797442622746885</v>
      </c>
      <c r="AS346">
        <v>67.171800063588336</v>
      </c>
      <c r="AT346">
        <v>14.057369862082854</v>
      </c>
      <c r="AU346">
        <v>0.25961418406054126</v>
      </c>
      <c r="AV346">
        <v>6.2477199387034918</v>
      </c>
      <c r="AW346">
        <v>0.23503686933799747</v>
      </c>
    </row>
    <row r="347" spans="1:49" x14ac:dyDescent="0.3">
      <c r="A347" s="22">
        <v>344</v>
      </c>
      <c r="B347" s="16" t="s">
        <v>78</v>
      </c>
      <c r="C347" s="16" t="s">
        <v>59</v>
      </c>
      <c r="D347" s="16" t="s">
        <v>46</v>
      </c>
      <c r="E347" s="16" t="s">
        <v>46</v>
      </c>
      <c r="F347" s="16" t="s">
        <v>60</v>
      </c>
      <c r="G347" s="16">
        <v>2016</v>
      </c>
      <c r="H347" s="20" t="s">
        <v>48</v>
      </c>
      <c r="I347" s="16" t="s">
        <v>49</v>
      </c>
      <c r="J347" s="18">
        <v>62.804607886575106</v>
      </c>
      <c r="K347" s="18">
        <v>13.956579530350021</v>
      </c>
      <c r="L347" s="18">
        <v>13.358440407620737</v>
      </c>
      <c r="M347" s="18">
        <v>0</v>
      </c>
      <c r="N347" s="18">
        <v>0</v>
      </c>
      <c r="O347" s="18">
        <v>0</v>
      </c>
      <c r="P347" s="18">
        <v>1.6245753950671984</v>
      </c>
      <c r="Q347" s="18">
        <v>0</v>
      </c>
      <c r="R347" s="18">
        <v>0</v>
      </c>
      <c r="S347" s="18">
        <v>5.2798700339683942</v>
      </c>
      <c r="T347" s="18">
        <v>0</v>
      </c>
      <c r="U347" s="18">
        <v>0</v>
      </c>
      <c r="V347" s="18">
        <v>0</v>
      </c>
      <c r="W347" s="18">
        <v>0</v>
      </c>
      <c r="X347" s="18">
        <v>0</v>
      </c>
      <c r="Y347" s="18">
        <v>0</v>
      </c>
      <c r="Z347" s="18">
        <v>0.38399054792497411</v>
      </c>
      <c r="AA347" s="18">
        <v>0</v>
      </c>
      <c r="AB347" s="18">
        <v>0</v>
      </c>
      <c r="AC347" s="18">
        <v>0</v>
      </c>
      <c r="AD347" s="18">
        <v>0</v>
      </c>
      <c r="AE347" s="18">
        <v>2.5919361984935758</v>
      </c>
      <c r="AF347" s="18">
        <v>0</v>
      </c>
      <c r="AG347" s="18">
        <v>0</v>
      </c>
      <c r="AH347" s="18">
        <v>0</v>
      </c>
      <c r="AI347" s="18">
        <v>0</v>
      </c>
      <c r="AJ347" s="18">
        <v>0</v>
      </c>
      <c r="AK347">
        <v>9.2039667497794344</v>
      </c>
      <c r="AL347">
        <v>4.250247471006861</v>
      </c>
      <c r="AM347">
        <v>61.189614943124653</v>
      </c>
      <c r="AN347">
        <v>25.030979780588329</v>
      </c>
      <c r="AO347">
        <v>2.0123126032780148</v>
      </c>
      <c r="AP347">
        <v>1336.8749957646346</v>
      </c>
      <c r="AQ347">
        <v>11.511197721840368</v>
      </c>
      <c r="AR347">
        <v>11.960303720679995</v>
      </c>
      <c r="AS347">
        <v>76.528498557479622</v>
      </c>
      <c r="AT347">
        <v>16.562231299023214</v>
      </c>
      <c r="AU347">
        <v>0.14064770936608617</v>
      </c>
      <c r="AV347">
        <v>7.360991688454761</v>
      </c>
      <c r="AW347">
        <v>0.13008649032965278</v>
      </c>
    </row>
    <row r="348" spans="1:49" x14ac:dyDescent="0.3">
      <c r="A348" s="22">
        <v>345</v>
      </c>
      <c r="B348" s="16" t="s">
        <v>80</v>
      </c>
      <c r="C348" s="16" t="s">
        <v>59</v>
      </c>
      <c r="D348" s="16">
        <v>5</v>
      </c>
      <c r="E348" s="16" t="str">
        <f t="shared" ref="E348:E357" si="10">IF(AND( OR(D348 &gt;= 4, D348="Adult"),D348&lt;&gt;"Subadult"),"Adult","Subadult")</f>
        <v>Adult</v>
      </c>
      <c r="F348" s="16" t="s">
        <v>60</v>
      </c>
      <c r="G348" s="16">
        <v>2016</v>
      </c>
      <c r="H348" s="20" t="s">
        <v>48</v>
      </c>
      <c r="I348" s="16" t="s">
        <v>53</v>
      </c>
      <c r="J348" s="18">
        <v>65.958943531367922</v>
      </c>
      <c r="K348" s="18">
        <v>10.705378269489033</v>
      </c>
      <c r="L348" s="18">
        <v>1.7266739144337149</v>
      </c>
      <c r="M348" s="18">
        <v>0</v>
      </c>
      <c r="N348" s="18">
        <v>0</v>
      </c>
      <c r="O348" s="18">
        <v>0</v>
      </c>
      <c r="P348" s="18">
        <v>0</v>
      </c>
      <c r="Q348" s="18">
        <v>0</v>
      </c>
      <c r="R348" s="18">
        <v>0</v>
      </c>
      <c r="S348" s="18">
        <v>0.70345974291743951</v>
      </c>
      <c r="T348" s="18">
        <v>0</v>
      </c>
      <c r="U348" s="18">
        <v>0</v>
      </c>
      <c r="V348" s="18">
        <v>0</v>
      </c>
      <c r="W348" s="18">
        <v>19.824774573127836</v>
      </c>
      <c r="X348" s="18">
        <v>0</v>
      </c>
      <c r="Y348" s="18">
        <v>0</v>
      </c>
      <c r="Z348" s="18">
        <v>0.16627230287139477</v>
      </c>
      <c r="AA348" s="18">
        <v>0</v>
      </c>
      <c r="AB348" s="18">
        <v>0</v>
      </c>
      <c r="AC348" s="18">
        <v>0</v>
      </c>
      <c r="AD348" s="18">
        <v>0</v>
      </c>
      <c r="AE348" s="18">
        <v>0.91449766579267122</v>
      </c>
      <c r="AF348" s="18">
        <v>0</v>
      </c>
      <c r="AG348" s="18">
        <v>0</v>
      </c>
      <c r="AH348" s="18">
        <v>0</v>
      </c>
      <c r="AI348" s="18">
        <v>0</v>
      </c>
      <c r="AJ348" s="18">
        <v>0</v>
      </c>
      <c r="AK348">
        <v>18.703222196129008</v>
      </c>
      <c r="AL348">
        <v>6.4895509522910597</v>
      </c>
      <c r="AM348">
        <v>53.514769160855458</v>
      </c>
      <c r="AN348">
        <v>21.173985091950964</v>
      </c>
      <c r="AO348">
        <v>2.6449162900186307</v>
      </c>
      <c r="AP348">
        <v>1451.6217223139699</v>
      </c>
      <c r="AQ348">
        <v>21.54265607301511</v>
      </c>
      <c r="AR348">
        <v>16.818218071028941</v>
      </c>
      <c r="AS348">
        <v>61.639125855955946</v>
      </c>
      <c r="AT348">
        <v>11.128349540346663</v>
      </c>
      <c r="AU348">
        <v>0.31169792709694022</v>
      </c>
      <c r="AV348">
        <v>4.9459331290429613</v>
      </c>
      <c r="AW348">
        <v>0.27457794254497642</v>
      </c>
    </row>
    <row r="349" spans="1:49" x14ac:dyDescent="0.3">
      <c r="A349" s="22">
        <v>346</v>
      </c>
      <c r="B349" s="16" t="s">
        <v>77</v>
      </c>
      <c r="C349" s="16" t="s">
        <v>59</v>
      </c>
      <c r="D349" s="16">
        <v>16</v>
      </c>
      <c r="E349" s="16" t="str">
        <f t="shared" si="10"/>
        <v>Adult</v>
      </c>
      <c r="F349" s="16" t="s">
        <v>60</v>
      </c>
      <c r="G349" s="16">
        <v>2016</v>
      </c>
      <c r="H349" s="20" t="s">
        <v>48</v>
      </c>
      <c r="I349" s="16" t="s">
        <v>49</v>
      </c>
      <c r="J349" s="18">
        <v>28.64413950756834</v>
      </c>
      <c r="K349" s="18">
        <v>6.3596809740017815</v>
      </c>
      <c r="L349" s="18">
        <v>21.269978592673517</v>
      </c>
      <c r="M349" s="18">
        <v>0</v>
      </c>
      <c r="N349" s="18">
        <v>0</v>
      </c>
      <c r="O349" s="18">
        <v>0</v>
      </c>
      <c r="P349" s="18">
        <v>0</v>
      </c>
      <c r="Q349" s="18">
        <v>0</v>
      </c>
      <c r="R349" s="18">
        <v>0</v>
      </c>
      <c r="S349" s="18">
        <v>40.028227359699926</v>
      </c>
      <c r="T349" s="18">
        <v>1.6497534052804741</v>
      </c>
      <c r="U349" s="18">
        <v>0</v>
      </c>
      <c r="V349" s="18">
        <v>0</v>
      </c>
      <c r="W349" s="18">
        <v>0</v>
      </c>
      <c r="X349" s="18">
        <v>0</v>
      </c>
      <c r="Y349" s="18">
        <v>0</v>
      </c>
      <c r="Z349" s="18">
        <v>1.104150747993458</v>
      </c>
      <c r="AA349" s="18">
        <v>0</v>
      </c>
      <c r="AB349" s="18">
        <v>0</v>
      </c>
      <c r="AC349" s="18">
        <v>0</v>
      </c>
      <c r="AD349" s="18">
        <v>0</v>
      </c>
      <c r="AE349" s="18">
        <v>0.94406941278251044</v>
      </c>
      <c r="AF349" s="18">
        <v>0</v>
      </c>
      <c r="AG349" s="18">
        <v>0</v>
      </c>
      <c r="AH349" s="18">
        <v>0</v>
      </c>
      <c r="AI349" s="18">
        <v>0</v>
      </c>
      <c r="AJ349" s="18">
        <v>0</v>
      </c>
      <c r="AK349">
        <v>28.362714247412718</v>
      </c>
      <c r="AL349">
        <v>10.193281556942013</v>
      </c>
      <c r="AM349">
        <v>41.863600069426056</v>
      </c>
      <c r="AN349">
        <v>27.497510816319316</v>
      </c>
      <c r="AO349">
        <v>2.775220088423529</v>
      </c>
      <c r="AP349">
        <v>1557.6552275497027</v>
      </c>
      <c r="AQ349">
        <v>30.444771977090724</v>
      </c>
      <c r="AR349">
        <v>24.618493578671117</v>
      </c>
      <c r="AS349">
        <v>44.936734444238169</v>
      </c>
      <c r="AT349">
        <v>6.8894706699249344</v>
      </c>
      <c r="AU349">
        <v>0.54484082337053241</v>
      </c>
      <c r="AV349">
        <v>3.0619869644110822</v>
      </c>
      <c r="AW349">
        <v>0.43770645057857016</v>
      </c>
    </row>
    <row r="350" spans="1:49" x14ac:dyDescent="0.3">
      <c r="A350" s="22">
        <v>347</v>
      </c>
      <c r="B350" s="16" t="s">
        <v>70</v>
      </c>
      <c r="C350" s="16" t="s">
        <v>59</v>
      </c>
      <c r="D350" s="16">
        <v>24</v>
      </c>
      <c r="E350" s="16" t="str">
        <f t="shared" si="10"/>
        <v>Adult</v>
      </c>
      <c r="F350" s="16" t="s">
        <v>60</v>
      </c>
      <c r="G350" s="16">
        <v>2016</v>
      </c>
      <c r="H350" s="20" t="s">
        <v>48</v>
      </c>
      <c r="I350" s="16" t="s">
        <v>49</v>
      </c>
      <c r="J350" s="18">
        <v>56.026853829722313</v>
      </c>
      <c r="K350" s="18">
        <v>15.448581019224905</v>
      </c>
      <c r="L350" s="18">
        <v>25.747635032041504</v>
      </c>
      <c r="M350" s="18">
        <v>0</v>
      </c>
      <c r="N350" s="18">
        <v>0</v>
      </c>
      <c r="O350" s="18">
        <v>0</v>
      </c>
      <c r="P350" s="18">
        <v>0</v>
      </c>
      <c r="Q350" s="18">
        <v>0</v>
      </c>
      <c r="R350" s="18">
        <v>0</v>
      </c>
      <c r="S350" s="18">
        <v>0</v>
      </c>
      <c r="T350" s="18">
        <v>0</v>
      </c>
      <c r="U350" s="18">
        <v>0</v>
      </c>
      <c r="V350" s="18">
        <v>0</v>
      </c>
      <c r="W350" s="18">
        <v>0</v>
      </c>
      <c r="X350" s="18">
        <v>0</v>
      </c>
      <c r="Y350" s="18">
        <v>0</v>
      </c>
      <c r="Z350" s="18">
        <v>0.1983521513579494</v>
      </c>
      <c r="AA350" s="18">
        <v>0</v>
      </c>
      <c r="AB350" s="18">
        <v>0</v>
      </c>
      <c r="AC350" s="18">
        <v>0</v>
      </c>
      <c r="AD350" s="18">
        <v>0</v>
      </c>
      <c r="AE350" s="18">
        <v>2.5785779676533416</v>
      </c>
      <c r="AF350" s="18">
        <v>0</v>
      </c>
      <c r="AG350" s="18">
        <v>0</v>
      </c>
      <c r="AH350" s="18">
        <v>0</v>
      </c>
      <c r="AI350" s="18">
        <v>0</v>
      </c>
      <c r="AJ350" s="18">
        <v>0</v>
      </c>
      <c r="AK350">
        <v>5.2753713971449647</v>
      </c>
      <c r="AL350">
        <v>3.8553443845382152</v>
      </c>
      <c r="AM350">
        <v>62.434515414641744</v>
      </c>
      <c r="AN350">
        <v>26.609448873421236</v>
      </c>
      <c r="AO350">
        <v>1.8253199302538425</v>
      </c>
      <c r="AP350">
        <v>1277.1473632394011</v>
      </c>
      <c r="AQ350">
        <v>6.9063455243363281</v>
      </c>
      <c r="AR350">
        <v>11.356407249547779</v>
      </c>
      <c r="AS350">
        <v>81.737247226115912</v>
      </c>
      <c r="AT350">
        <v>17.56260402659122</v>
      </c>
      <c r="AU350">
        <v>7.9580367391427542E-2</v>
      </c>
      <c r="AV350">
        <v>7.8056017895960981</v>
      </c>
      <c r="AW350">
        <v>7.4187070678826628E-2</v>
      </c>
    </row>
    <row r="351" spans="1:49" x14ac:dyDescent="0.3">
      <c r="A351" s="22">
        <v>348</v>
      </c>
      <c r="B351" s="16" t="s">
        <v>70</v>
      </c>
      <c r="C351" s="16" t="s">
        <v>59</v>
      </c>
      <c r="D351" s="16">
        <v>24</v>
      </c>
      <c r="E351" s="16" t="str">
        <f t="shared" si="10"/>
        <v>Adult</v>
      </c>
      <c r="F351" s="16" t="s">
        <v>60</v>
      </c>
      <c r="G351" s="16">
        <v>2016</v>
      </c>
      <c r="H351" s="20" t="s">
        <v>48</v>
      </c>
      <c r="I351" s="16" t="s">
        <v>49</v>
      </c>
      <c r="J351" s="18">
        <v>2.4197162061239732</v>
      </c>
      <c r="K351" s="18">
        <v>0</v>
      </c>
      <c r="L351" s="18">
        <v>1.2098581030619866</v>
      </c>
      <c r="M351" s="18">
        <v>0</v>
      </c>
      <c r="N351" s="18">
        <v>0</v>
      </c>
      <c r="O351" s="18">
        <v>0</v>
      </c>
      <c r="P351" s="18">
        <v>0</v>
      </c>
      <c r="Q351" s="18">
        <v>0</v>
      </c>
      <c r="R351" s="18">
        <v>0</v>
      </c>
      <c r="S351" s="18">
        <v>0</v>
      </c>
      <c r="T351" s="18">
        <v>0</v>
      </c>
      <c r="U351" s="18">
        <v>0</v>
      </c>
      <c r="V351" s="18">
        <v>0</v>
      </c>
      <c r="W351" s="18">
        <v>0</v>
      </c>
      <c r="X351" s="18">
        <v>0</v>
      </c>
      <c r="Y351" s="18">
        <v>0</v>
      </c>
      <c r="Z351" s="18">
        <v>86.40776699029125</v>
      </c>
      <c r="AA351" s="18">
        <v>0</v>
      </c>
      <c r="AB351" s="18">
        <v>0</v>
      </c>
      <c r="AC351" s="18">
        <v>9.9626587005227769</v>
      </c>
      <c r="AD351" s="18">
        <v>0</v>
      </c>
      <c r="AE351" s="18">
        <v>0</v>
      </c>
      <c r="AF351" s="18">
        <v>0</v>
      </c>
      <c r="AG351" s="18">
        <v>0</v>
      </c>
      <c r="AH351" s="18">
        <v>0</v>
      </c>
      <c r="AI351" s="18">
        <v>0</v>
      </c>
      <c r="AJ351" s="18">
        <v>0</v>
      </c>
      <c r="AK351">
        <v>16.121020996864367</v>
      </c>
      <c r="AL351">
        <v>3.2666153715823221</v>
      </c>
      <c r="AM351">
        <v>14.598776184027253</v>
      </c>
      <c r="AN351">
        <v>56.486820763721958</v>
      </c>
      <c r="AO351">
        <v>9.526766683804091</v>
      </c>
      <c r="AP351">
        <v>636.52507914343482</v>
      </c>
      <c r="AQ351">
        <v>42.34608814318738</v>
      </c>
      <c r="AR351">
        <v>19.306398805888186</v>
      </c>
      <c r="AS351">
        <v>38.34751305092442</v>
      </c>
      <c r="AT351">
        <v>9.4041672148292115</v>
      </c>
      <c r="AU351">
        <v>0.90236035111150459</v>
      </c>
      <c r="AV351">
        <v>4.1796298732574284</v>
      </c>
      <c r="AW351">
        <v>0.73448768313166257</v>
      </c>
    </row>
    <row r="352" spans="1:49" x14ac:dyDescent="0.3">
      <c r="A352" s="22">
        <v>349</v>
      </c>
      <c r="B352" s="19" t="s">
        <v>74</v>
      </c>
      <c r="C352" s="16" t="s">
        <v>59</v>
      </c>
      <c r="D352" s="16">
        <v>15</v>
      </c>
      <c r="E352" s="16" t="str">
        <f t="shared" si="10"/>
        <v>Adult</v>
      </c>
      <c r="F352" s="16" t="s">
        <v>66</v>
      </c>
      <c r="G352" s="16">
        <v>2016</v>
      </c>
      <c r="H352" s="20" t="s">
        <v>48</v>
      </c>
      <c r="I352" s="16" t="s">
        <v>49</v>
      </c>
      <c r="J352" s="18">
        <v>92.000000000000014</v>
      </c>
      <c r="K352" s="18">
        <v>0.2</v>
      </c>
      <c r="L352" s="18">
        <v>7.8</v>
      </c>
      <c r="M352" s="18">
        <v>0</v>
      </c>
      <c r="N352" s="18">
        <v>0</v>
      </c>
      <c r="O352" s="18">
        <v>0</v>
      </c>
      <c r="P352" s="18">
        <v>0</v>
      </c>
      <c r="Q352" s="18">
        <v>0</v>
      </c>
      <c r="R352" s="18">
        <v>0</v>
      </c>
      <c r="S352" s="18">
        <v>0</v>
      </c>
      <c r="T352" s="18">
        <v>0</v>
      </c>
      <c r="U352" s="18">
        <v>0</v>
      </c>
      <c r="V352" s="18">
        <v>0</v>
      </c>
      <c r="W352" s="18">
        <v>0</v>
      </c>
      <c r="X352" s="18">
        <v>0</v>
      </c>
      <c r="Y352" s="18">
        <v>0</v>
      </c>
      <c r="Z352" s="18">
        <v>0</v>
      </c>
      <c r="AA352" s="18">
        <v>0</v>
      </c>
      <c r="AB352" s="18">
        <v>0</v>
      </c>
      <c r="AC352" s="18">
        <v>0</v>
      </c>
      <c r="AD352" s="18">
        <v>0</v>
      </c>
      <c r="AE352" s="18">
        <v>0</v>
      </c>
      <c r="AF352" s="18">
        <v>0</v>
      </c>
      <c r="AG352" s="18">
        <v>0</v>
      </c>
      <c r="AH352" s="18">
        <v>0</v>
      </c>
      <c r="AI352" s="18">
        <v>0</v>
      </c>
      <c r="AJ352" s="18">
        <v>0</v>
      </c>
      <c r="AK352">
        <v>5.1404379227359085</v>
      </c>
      <c r="AL352">
        <v>2.85817795440152</v>
      </c>
      <c r="AM352">
        <v>66.101668999366694</v>
      </c>
      <c r="AN352">
        <v>24.288786776440784</v>
      </c>
      <c r="AO352">
        <v>1.6109283470550984</v>
      </c>
      <c r="AP352">
        <v>1298.6926823821407</v>
      </c>
      <c r="AQ352">
        <v>6.6180493071303941</v>
      </c>
      <c r="AR352">
        <v>8.2794533382106188</v>
      </c>
      <c r="AS352">
        <v>85.102497354658979</v>
      </c>
      <c r="AT352">
        <v>24.925707236805046</v>
      </c>
      <c r="AU352">
        <v>7.454247870042606E-2</v>
      </c>
      <c r="AV352">
        <v>11.078092105246686</v>
      </c>
      <c r="AW352">
        <v>7.0870754551882922E-2</v>
      </c>
    </row>
    <row r="353" spans="1:49" x14ac:dyDescent="0.3">
      <c r="A353" s="22">
        <v>350</v>
      </c>
      <c r="B353" s="19" t="s">
        <v>76</v>
      </c>
      <c r="C353" s="16" t="s">
        <v>59</v>
      </c>
      <c r="D353" s="16">
        <v>9</v>
      </c>
      <c r="E353" s="16" t="str">
        <f t="shared" si="10"/>
        <v>Adult</v>
      </c>
      <c r="F353" s="16" t="s">
        <v>66</v>
      </c>
      <c r="G353" s="16">
        <v>2016</v>
      </c>
      <c r="H353" s="20" t="s">
        <v>48</v>
      </c>
      <c r="I353" s="16" t="s">
        <v>51</v>
      </c>
      <c r="J353" s="18">
        <v>65.658191181203733</v>
      </c>
      <c r="K353" s="18">
        <v>0.19311232700354042</v>
      </c>
      <c r="L353" s="18">
        <v>26.456388799485037</v>
      </c>
      <c r="M353" s="18">
        <v>0.33258234095054184</v>
      </c>
      <c r="N353" s="18">
        <v>0</v>
      </c>
      <c r="O353" s="18">
        <v>0</v>
      </c>
      <c r="P353" s="18">
        <v>4.3271465865608132</v>
      </c>
      <c r="Q353" s="18">
        <v>0</v>
      </c>
      <c r="R353" s="18">
        <v>0</v>
      </c>
      <c r="S353" s="18">
        <v>0</v>
      </c>
      <c r="T353" s="18">
        <v>2.7536387369023356</v>
      </c>
      <c r="U353" s="18">
        <v>0</v>
      </c>
      <c r="V353" s="18">
        <v>0</v>
      </c>
      <c r="W353" s="18">
        <v>0</v>
      </c>
      <c r="X353" s="18">
        <v>0</v>
      </c>
      <c r="Y353" s="18">
        <v>0</v>
      </c>
      <c r="Z353" s="18">
        <v>0.27894002789400285</v>
      </c>
      <c r="AA353" s="18">
        <v>0</v>
      </c>
      <c r="AB353" s="18">
        <v>0</v>
      </c>
      <c r="AC353" s="18">
        <v>0</v>
      </c>
      <c r="AD353" s="18">
        <v>0</v>
      </c>
      <c r="AE353" s="18">
        <v>0</v>
      </c>
      <c r="AF353" s="18">
        <v>0</v>
      </c>
      <c r="AG353" s="18">
        <v>0</v>
      </c>
      <c r="AH353" s="18">
        <v>0</v>
      </c>
      <c r="AI353" s="18">
        <v>0</v>
      </c>
      <c r="AJ353" s="18">
        <v>0</v>
      </c>
      <c r="AK353">
        <v>9.1866794173409279</v>
      </c>
      <c r="AL353">
        <v>4.5652669771239598</v>
      </c>
      <c r="AM353">
        <v>58.954053246855224</v>
      </c>
      <c r="AN353">
        <v>26.253602364386769</v>
      </c>
      <c r="AO353">
        <v>1.8681286860405446</v>
      </c>
      <c r="AP353">
        <v>1311.0583938247626</v>
      </c>
      <c r="AQ353">
        <v>11.715822924548609</v>
      </c>
      <c r="AR353">
        <v>13.099747844058196</v>
      </c>
      <c r="AS353">
        <v>75.184429231393224</v>
      </c>
      <c r="AT353">
        <v>14.925903130231312</v>
      </c>
      <c r="AU353">
        <v>0.14462811291032776</v>
      </c>
      <c r="AV353">
        <v>6.6337347245472493</v>
      </c>
      <c r="AW353">
        <v>0.13270580655167422</v>
      </c>
    </row>
    <row r="354" spans="1:49" x14ac:dyDescent="0.3">
      <c r="A354" s="22">
        <v>351</v>
      </c>
      <c r="B354" s="16" t="s">
        <v>61</v>
      </c>
      <c r="C354" s="16" t="s">
        <v>59</v>
      </c>
      <c r="D354" s="16">
        <v>8</v>
      </c>
      <c r="E354" s="16" t="str">
        <f t="shared" si="10"/>
        <v>Adult</v>
      </c>
      <c r="F354" s="16" t="s">
        <v>66</v>
      </c>
      <c r="G354" s="16">
        <v>2016</v>
      </c>
      <c r="H354" s="20" t="s">
        <v>48</v>
      </c>
      <c r="I354" s="16" t="s">
        <v>49</v>
      </c>
      <c r="J354" s="18">
        <v>86.809243576862357</v>
      </c>
      <c r="K354" s="18">
        <v>0</v>
      </c>
      <c r="L354" s="18">
        <v>6.7819721544423714</v>
      </c>
      <c r="M354" s="18">
        <v>0</v>
      </c>
      <c r="N354" s="18">
        <v>0</v>
      </c>
      <c r="O354" s="18">
        <v>0</v>
      </c>
      <c r="P354" s="18">
        <v>0.39471795607865662</v>
      </c>
      <c r="Q354" s="18">
        <v>2.7630256925505958</v>
      </c>
      <c r="R354" s="18">
        <v>0</v>
      </c>
      <c r="S354" s="18">
        <v>0</v>
      </c>
      <c r="T354" s="18">
        <v>3.1577436486292529</v>
      </c>
      <c r="U354" s="18">
        <v>0</v>
      </c>
      <c r="V354" s="18">
        <v>0</v>
      </c>
      <c r="W354" s="18">
        <v>0</v>
      </c>
      <c r="X354" s="18">
        <v>0</v>
      </c>
      <c r="Y354" s="18">
        <v>0</v>
      </c>
      <c r="Z354" s="18">
        <v>9.3296971436773374E-2</v>
      </c>
      <c r="AA354" s="18">
        <v>0</v>
      </c>
      <c r="AB354" s="18">
        <v>0</v>
      </c>
      <c r="AC354" s="18">
        <v>0</v>
      </c>
      <c r="AD354" s="18">
        <v>0</v>
      </c>
      <c r="AE354" s="18">
        <v>0</v>
      </c>
      <c r="AF354" s="18">
        <v>0</v>
      </c>
      <c r="AG354" s="18">
        <v>0</v>
      </c>
      <c r="AH354" s="18">
        <v>0</v>
      </c>
      <c r="AI354" s="18">
        <v>0</v>
      </c>
      <c r="AJ354" s="18">
        <v>0</v>
      </c>
      <c r="AK354">
        <v>8.4936950583078268</v>
      </c>
      <c r="AL354">
        <v>3.831780082535118</v>
      </c>
      <c r="AM354">
        <v>63.182919713329348</v>
      </c>
      <c r="AN354">
        <v>23.126636834088526</v>
      </c>
      <c r="AO354">
        <v>1.7763959946251637</v>
      </c>
      <c r="AP354">
        <v>1342.5845656867446</v>
      </c>
      <c r="AQ354">
        <v>10.57770102565309</v>
      </c>
      <c r="AR354">
        <v>10.736870539788773</v>
      </c>
      <c r="AS354">
        <v>78.685428434558133</v>
      </c>
      <c r="AT354">
        <v>18.705826855338653</v>
      </c>
      <c r="AU354">
        <v>0.12674376046122318</v>
      </c>
      <c r="AV354">
        <v>8.3137008245949566</v>
      </c>
      <c r="AW354">
        <v>0.11828929860870135</v>
      </c>
    </row>
    <row r="355" spans="1:49" x14ac:dyDescent="0.3">
      <c r="A355" s="22">
        <v>352</v>
      </c>
      <c r="B355" s="16" t="s">
        <v>62</v>
      </c>
      <c r="C355" s="16" t="s">
        <v>59</v>
      </c>
      <c r="D355" s="16">
        <v>8</v>
      </c>
      <c r="E355" s="16" t="str">
        <f t="shared" si="10"/>
        <v>Adult</v>
      </c>
      <c r="F355" s="16" t="s">
        <v>66</v>
      </c>
      <c r="G355" s="16">
        <v>2016</v>
      </c>
      <c r="H355" s="20" t="s">
        <v>48</v>
      </c>
      <c r="I355" s="16" t="s">
        <v>49</v>
      </c>
      <c r="J355" s="18">
        <v>69.002473206924989</v>
      </c>
      <c r="K355" s="18">
        <v>0.92745259686727122</v>
      </c>
      <c r="L355" s="18">
        <v>8.903544929925804</v>
      </c>
      <c r="M355" s="18">
        <v>0</v>
      </c>
      <c r="N355" s="18">
        <v>0</v>
      </c>
      <c r="O355" s="18">
        <v>0</v>
      </c>
      <c r="P355" s="18">
        <v>11.33553173948887</v>
      </c>
      <c r="Q355" s="18">
        <v>3.4006595218466615</v>
      </c>
      <c r="R355" s="18">
        <v>0</v>
      </c>
      <c r="S355" s="18">
        <v>0</v>
      </c>
      <c r="T355" s="18">
        <v>2.6449574058807364</v>
      </c>
      <c r="U355" s="18">
        <v>0</v>
      </c>
      <c r="V355" s="18">
        <v>0</v>
      </c>
      <c r="W355" s="18">
        <v>1.3740038472107723</v>
      </c>
      <c r="X355" s="18">
        <v>0</v>
      </c>
      <c r="Y355" s="18">
        <v>0</v>
      </c>
      <c r="Z355" s="18">
        <v>2.4113767518549052</v>
      </c>
      <c r="AA355" s="18">
        <v>0</v>
      </c>
      <c r="AB355" s="18">
        <v>0</v>
      </c>
      <c r="AC355" s="18">
        <v>0</v>
      </c>
      <c r="AD355" s="18">
        <v>0</v>
      </c>
      <c r="AE355" s="18">
        <v>0</v>
      </c>
      <c r="AF355" s="18">
        <v>0</v>
      </c>
      <c r="AG355" s="18">
        <v>0</v>
      </c>
      <c r="AH355" s="18">
        <v>0</v>
      </c>
      <c r="AI355" s="18">
        <v>0</v>
      </c>
      <c r="AJ355" s="18">
        <v>0</v>
      </c>
      <c r="AK355">
        <v>15.76951552508833</v>
      </c>
      <c r="AL355">
        <v>5.1958955170144137</v>
      </c>
      <c r="AM355">
        <v>55.673686064096351</v>
      </c>
      <c r="AN355">
        <v>23.486013252857376</v>
      </c>
      <c r="AO355">
        <v>2.3975206293102955</v>
      </c>
      <c r="AP355">
        <v>1389.99991992125</v>
      </c>
      <c r="AQ355">
        <v>18.968799623701763</v>
      </c>
      <c r="AR355">
        <v>14.062561195050751</v>
      </c>
      <c r="AS355">
        <v>66.968639181247497</v>
      </c>
      <c r="AT355">
        <v>13.749930373934133</v>
      </c>
      <c r="AU355">
        <v>0.25907054255128925</v>
      </c>
      <c r="AV355">
        <v>6.1110801661929495</v>
      </c>
      <c r="AW355">
        <v>0.23409254133732624</v>
      </c>
    </row>
    <row r="356" spans="1:49" x14ac:dyDescent="0.3">
      <c r="A356" s="22">
        <v>353</v>
      </c>
      <c r="B356" s="16" t="s">
        <v>64</v>
      </c>
      <c r="C356" s="16" t="s">
        <v>59</v>
      </c>
      <c r="D356" s="16" t="s">
        <v>46</v>
      </c>
      <c r="E356" s="16" t="str">
        <f t="shared" si="10"/>
        <v>Adult</v>
      </c>
      <c r="F356" s="16" t="s">
        <v>66</v>
      </c>
      <c r="G356" s="16">
        <v>2016</v>
      </c>
      <c r="H356" s="20" t="s">
        <v>48</v>
      </c>
      <c r="I356" s="16" t="s">
        <v>49</v>
      </c>
      <c r="J356" s="18">
        <v>92.497831743278425</v>
      </c>
      <c r="K356" s="18">
        <v>1.9514310494362537</v>
      </c>
      <c r="L356" s="18">
        <v>0.19514310494362538</v>
      </c>
      <c r="M356" s="18">
        <v>0</v>
      </c>
      <c r="N356" s="18">
        <v>0</v>
      </c>
      <c r="O356" s="18">
        <v>0</v>
      </c>
      <c r="P356" s="18">
        <v>0.79502746458514051</v>
      </c>
      <c r="Q356" s="18">
        <v>0</v>
      </c>
      <c r="R356" s="18">
        <v>0</v>
      </c>
      <c r="S356" s="18">
        <v>3.180109858340562</v>
      </c>
      <c r="T356" s="18">
        <v>1.1925411968777107</v>
      </c>
      <c r="U356" s="18">
        <v>0</v>
      </c>
      <c r="V356" s="18">
        <v>0</v>
      </c>
      <c r="W356" s="18">
        <v>0</v>
      </c>
      <c r="X356" s="18">
        <v>0</v>
      </c>
      <c r="Y356" s="18">
        <v>0</v>
      </c>
      <c r="Z356" s="18">
        <v>0.18791558253830595</v>
      </c>
      <c r="AA356" s="18">
        <v>0</v>
      </c>
      <c r="AB356" s="18">
        <v>0</v>
      </c>
      <c r="AC356" s="18">
        <v>0</v>
      </c>
      <c r="AD356" s="18">
        <v>0</v>
      </c>
      <c r="AE356" s="18">
        <v>0</v>
      </c>
      <c r="AF356" s="18">
        <v>0</v>
      </c>
      <c r="AG356" s="18">
        <v>0</v>
      </c>
      <c r="AH356" s="18">
        <v>0</v>
      </c>
      <c r="AI356" s="18">
        <v>0</v>
      </c>
      <c r="AJ356" s="18">
        <v>0</v>
      </c>
      <c r="AK356">
        <v>8.0868745571159497</v>
      </c>
      <c r="AL356">
        <v>3.2976665378620571</v>
      </c>
      <c r="AM356">
        <v>64.765489724866555</v>
      </c>
      <c r="AN356">
        <v>23.112819686269692</v>
      </c>
      <c r="AO356">
        <v>1.7537908642240116</v>
      </c>
      <c r="AP356">
        <v>1342.1497459491184</v>
      </c>
      <c r="AQ356">
        <v>10.074326132615059</v>
      </c>
      <c r="AR356">
        <v>9.2432469274612288</v>
      </c>
      <c r="AS356">
        <v>80.682426939923673</v>
      </c>
      <c r="AT356">
        <v>22.092095560764051</v>
      </c>
      <c r="AU356">
        <v>0.11881427487582327</v>
      </c>
      <c r="AV356">
        <v>9.8187091381173541</v>
      </c>
      <c r="AW356">
        <v>0.11202947611459503</v>
      </c>
    </row>
    <row r="357" spans="1:49" x14ac:dyDescent="0.3">
      <c r="A357" s="22">
        <v>354</v>
      </c>
      <c r="B357" s="16" t="s">
        <v>83</v>
      </c>
      <c r="C357" s="16" t="s">
        <v>59</v>
      </c>
      <c r="D357" s="16">
        <v>4</v>
      </c>
      <c r="E357" s="16" t="str">
        <f t="shared" si="10"/>
        <v>Adult</v>
      </c>
      <c r="F357" s="16" t="s">
        <v>66</v>
      </c>
      <c r="G357" s="16">
        <v>2016</v>
      </c>
      <c r="H357" s="20" t="s">
        <v>48</v>
      </c>
      <c r="I357" s="16" t="s">
        <v>49</v>
      </c>
      <c r="J357" s="18">
        <v>43.326622453813364</v>
      </c>
      <c r="K357" s="18">
        <v>0.4796305068687825</v>
      </c>
      <c r="L357" s="18">
        <v>14.388915206063476</v>
      </c>
      <c r="M357" s="18">
        <v>0</v>
      </c>
      <c r="N357" s="18">
        <v>0</v>
      </c>
      <c r="O357" s="18">
        <v>0</v>
      </c>
      <c r="P357" s="18">
        <v>20.517527238275697</v>
      </c>
      <c r="Q357" s="18">
        <v>8.1418758882046411</v>
      </c>
      <c r="R357" s="18">
        <v>0</v>
      </c>
      <c r="S357" s="18">
        <v>5.2108005684509715</v>
      </c>
      <c r="T357" s="18">
        <v>7.1648507816200855</v>
      </c>
      <c r="U357" s="18">
        <v>0</v>
      </c>
      <c r="V357" s="18">
        <v>0</v>
      </c>
      <c r="W357" s="18">
        <v>0</v>
      </c>
      <c r="X357" s="18">
        <v>0</v>
      </c>
      <c r="Y357" s="18">
        <v>0</v>
      </c>
      <c r="Z357" s="18">
        <v>0.76977735670298431</v>
      </c>
      <c r="AA357" s="18">
        <v>0</v>
      </c>
      <c r="AB357" s="18">
        <v>0</v>
      </c>
      <c r="AC357" s="18">
        <v>0</v>
      </c>
      <c r="AD357" s="18">
        <v>0</v>
      </c>
      <c r="AE357" s="18">
        <v>0</v>
      </c>
      <c r="AF357" s="18">
        <v>0</v>
      </c>
      <c r="AG357" s="18">
        <v>0</v>
      </c>
      <c r="AH357" s="18">
        <v>0</v>
      </c>
      <c r="AI357" s="18">
        <v>0</v>
      </c>
      <c r="AJ357" s="18">
        <v>0</v>
      </c>
      <c r="AK357">
        <v>27.498432201483855</v>
      </c>
      <c r="AL357">
        <v>8.363310642645402</v>
      </c>
      <c r="AM357">
        <v>45.298911117867213</v>
      </c>
      <c r="AN357">
        <v>21.874752796978981</v>
      </c>
      <c r="AO357">
        <v>2.8725555021961924</v>
      </c>
      <c r="AP357">
        <v>1531.7993266758697</v>
      </c>
      <c r="AQ357">
        <v>30.015275395541323</v>
      </c>
      <c r="AR357">
        <v>20.53974961975522</v>
      </c>
      <c r="AS357">
        <v>49.444974984703464</v>
      </c>
      <c r="AT357">
        <v>8.7043691702840444</v>
      </c>
      <c r="AU357">
        <v>0.5124355887500468</v>
      </c>
      <c r="AV357">
        <v>3.8686085201262421</v>
      </c>
      <c r="AW357">
        <v>0.428883239380913</v>
      </c>
    </row>
    <row r="358" spans="1:49" x14ac:dyDescent="0.3">
      <c r="A358" s="22">
        <v>355</v>
      </c>
      <c r="B358" s="16" t="s">
        <v>71</v>
      </c>
      <c r="C358" s="16" t="s">
        <v>59</v>
      </c>
      <c r="D358" s="16" t="s">
        <v>46</v>
      </c>
      <c r="E358" s="16" t="s">
        <v>46</v>
      </c>
      <c r="F358" s="18" t="s">
        <v>66</v>
      </c>
      <c r="G358" s="16">
        <v>2016</v>
      </c>
      <c r="H358" s="20" t="s">
        <v>48</v>
      </c>
      <c r="I358" s="16" t="s">
        <v>49</v>
      </c>
      <c r="J358" s="18">
        <v>69.275802254986985</v>
      </c>
      <c r="K358" s="18">
        <v>6.4397224631396357</v>
      </c>
      <c r="L358" s="18">
        <v>19.51431049436253</v>
      </c>
      <c r="M358" s="18">
        <v>0</v>
      </c>
      <c r="N358" s="18">
        <v>0</v>
      </c>
      <c r="O358" s="18">
        <v>0</v>
      </c>
      <c r="P358" s="18">
        <v>4.7701647875108408</v>
      </c>
      <c r="Q358" s="18">
        <v>0</v>
      </c>
      <c r="R358" s="18">
        <v>0</v>
      </c>
      <c r="S358" s="18">
        <v>0</v>
      </c>
      <c r="T358" s="18">
        <v>0</v>
      </c>
      <c r="U358" s="18">
        <v>0</v>
      </c>
      <c r="V358" s="18">
        <v>0</v>
      </c>
      <c r="W358" s="18">
        <v>0</v>
      </c>
      <c r="X358" s="18">
        <v>0</v>
      </c>
      <c r="Y358" s="18">
        <v>0</v>
      </c>
      <c r="Z358" s="18">
        <v>0</v>
      </c>
      <c r="AA358" s="18">
        <v>0</v>
      </c>
      <c r="AB358" s="18">
        <v>0</v>
      </c>
      <c r="AC358" s="18">
        <v>0</v>
      </c>
      <c r="AD358" s="18">
        <v>0</v>
      </c>
      <c r="AE358" s="18">
        <v>0</v>
      </c>
      <c r="AF358" s="18">
        <v>0</v>
      </c>
      <c r="AG358" s="18">
        <v>0</v>
      </c>
      <c r="AH358" s="18">
        <v>0</v>
      </c>
      <c r="AI358" s="18">
        <v>0</v>
      </c>
      <c r="AJ358" s="18">
        <v>0</v>
      </c>
      <c r="AK358">
        <v>7.6774653463415898</v>
      </c>
      <c r="AL358">
        <v>3.8851525826560329</v>
      </c>
      <c r="AM358">
        <v>61.835460825958862</v>
      </c>
      <c r="AN358">
        <v>25.647457990197665</v>
      </c>
      <c r="AO358">
        <v>1.7844719278727135</v>
      </c>
      <c r="AP358">
        <v>1308.4155657603835</v>
      </c>
      <c r="AQ358">
        <v>9.8108906642539804</v>
      </c>
      <c r="AR358">
        <v>11.170720066646382</v>
      </c>
      <c r="AS358">
        <v>79.018389269099643</v>
      </c>
      <c r="AT358">
        <v>17.891942386669115</v>
      </c>
      <c r="AU358">
        <v>0.11681974571063879</v>
      </c>
      <c r="AV358">
        <v>7.9519743940751617</v>
      </c>
      <c r="AW358">
        <v>0.1087813233383987</v>
      </c>
    </row>
    <row r="359" spans="1:49" x14ac:dyDescent="0.3">
      <c r="A359" s="22">
        <v>356</v>
      </c>
      <c r="B359" s="16" t="s">
        <v>72</v>
      </c>
      <c r="C359" s="16" t="s">
        <v>59</v>
      </c>
      <c r="D359" s="16">
        <v>5</v>
      </c>
      <c r="E359" s="16" t="str">
        <f>IF(AND( OR(D359 &gt;= 4, D359="Adult"),D359&lt;&gt;"Subadult"),"Adult","Subadult")</f>
        <v>Adult</v>
      </c>
      <c r="F359" s="16" t="s">
        <v>66</v>
      </c>
      <c r="G359" s="16">
        <v>2016</v>
      </c>
      <c r="H359" s="20" t="s">
        <v>48</v>
      </c>
      <c r="I359" s="16" t="s">
        <v>73</v>
      </c>
      <c r="J359" s="18">
        <v>66.763885366472238</v>
      </c>
      <c r="K359" s="18">
        <v>9.073040831853918</v>
      </c>
      <c r="L359" s="18">
        <v>5.9916307380167382</v>
      </c>
      <c r="M359" s="18">
        <v>0</v>
      </c>
      <c r="N359" s="18">
        <v>0</v>
      </c>
      <c r="O359" s="18">
        <v>0</v>
      </c>
      <c r="P359" s="18">
        <v>0.69743849860512308</v>
      </c>
      <c r="Q359" s="18">
        <v>0</v>
      </c>
      <c r="R359" s="18">
        <v>0</v>
      </c>
      <c r="S359" s="18">
        <v>0.69743849860512308</v>
      </c>
      <c r="T359" s="18">
        <v>0</v>
      </c>
      <c r="U359" s="18">
        <v>15.952320568095358</v>
      </c>
      <c r="V359" s="18">
        <v>0</v>
      </c>
      <c r="W359" s="18">
        <v>0</v>
      </c>
      <c r="X359" s="18">
        <v>0</v>
      </c>
      <c r="Y359" s="18">
        <v>0</v>
      </c>
      <c r="Z359" s="18">
        <v>0.82424549835150884</v>
      </c>
      <c r="AA359" s="18">
        <v>0</v>
      </c>
      <c r="AB359" s="18">
        <v>0</v>
      </c>
      <c r="AC359" s="18">
        <v>0</v>
      </c>
      <c r="AD359" s="18">
        <v>0</v>
      </c>
      <c r="AE359" s="18">
        <v>0</v>
      </c>
      <c r="AF359" s="18">
        <v>0</v>
      </c>
      <c r="AG359" s="18">
        <v>0</v>
      </c>
      <c r="AH359" s="18">
        <v>0</v>
      </c>
      <c r="AI359" s="18">
        <v>0</v>
      </c>
      <c r="AJ359" s="18">
        <v>0</v>
      </c>
      <c r="AK359">
        <v>16.210253590768801</v>
      </c>
      <c r="AL359">
        <v>6.5060701380437536</v>
      </c>
      <c r="AM359">
        <v>54.746227018079864</v>
      </c>
      <c r="AN359">
        <v>21.621648046891128</v>
      </c>
      <c r="AO359">
        <v>2.2276703413927121</v>
      </c>
      <c r="AP359">
        <v>1431.1507143731558</v>
      </c>
      <c r="AQ359">
        <v>18.938287722992744</v>
      </c>
      <c r="AR359">
        <v>17.102207065620632</v>
      </c>
      <c r="AS359">
        <v>63.959505211386613</v>
      </c>
      <c r="AT359">
        <v>10.906196690677527</v>
      </c>
      <c r="AU359">
        <v>0.26464727599441878</v>
      </c>
      <c r="AV359">
        <v>4.8471985291900115</v>
      </c>
      <c r="AW359">
        <v>0.23362802476064271</v>
      </c>
    </row>
    <row r="360" spans="1:49" x14ac:dyDescent="0.3">
      <c r="A360" s="22">
        <v>357</v>
      </c>
      <c r="B360" s="16" t="s">
        <v>71</v>
      </c>
      <c r="C360" s="16" t="s">
        <v>59</v>
      </c>
      <c r="D360" s="16" t="s">
        <v>46</v>
      </c>
      <c r="E360" s="16" t="s">
        <v>46</v>
      </c>
      <c r="F360" s="18" t="s">
        <v>66</v>
      </c>
      <c r="G360" s="16">
        <v>2016</v>
      </c>
      <c r="H360" s="20" t="s">
        <v>48</v>
      </c>
      <c r="I360" s="16" t="s">
        <v>49</v>
      </c>
      <c r="J360" s="18">
        <v>53.592315599191863</v>
      </c>
      <c r="K360" s="18">
        <v>1.3398078899797965</v>
      </c>
      <c r="L360" s="18">
        <v>3.4452202885194771</v>
      </c>
      <c r="M360" s="18">
        <v>1.3185410980753554</v>
      </c>
      <c r="N360" s="18">
        <v>0</v>
      </c>
      <c r="O360" s="18">
        <v>0</v>
      </c>
      <c r="P360" s="18">
        <v>0</v>
      </c>
      <c r="Q360" s="18">
        <v>0</v>
      </c>
      <c r="R360" s="18">
        <v>0</v>
      </c>
      <c r="S360" s="18">
        <v>0</v>
      </c>
      <c r="T360" s="18">
        <v>0.77978236982951132</v>
      </c>
      <c r="U360" s="18">
        <v>0</v>
      </c>
      <c r="V360" s="18">
        <v>0</v>
      </c>
      <c r="W360" s="18">
        <v>0</v>
      </c>
      <c r="X360" s="18">
        <v>0</v>
      </c>
      <c r="Y360" s="18">
        <v>0</v>
      </c>
      <c r="Z360" s="18">
        <v>0</v>
      </c>
      <c r="AA360" s="18">
        <v>39.524332754403993</v>
      </c>
      <c r="AB360" s="18">
        <v>0</v>
      </c>
      <c r="AC360" s="18">
        <v>0</v>
      </c>
      <c r="AD360" s="18">
        <v>0</v>
      </c>
      <c r="AE360" s="18">
        <v>0</v>
      </c>
      <c r="AF360" s="18">
        <v>0</v>
      </c>
      <c r="AG360" s="18">
        <v>0</v>
      </c>
      <c r="AH360" s="18">
        <v>0</v>
      </c>
      <c r="AI360" s="18">
        <v>0</v>
      </c>
      <c r="AJ360" s="18">
        <v>0</v>
      </c>
      <c r="AK360">
        <v>8.607579929838332</v>
      </c>
      <c r="AL360">
        <v>4.068722429382694</v>
      </c>
      <c r="AM360">
        <v>60.760076780725434</v>
      </c>
      <c r="AN360">
        <v>24.389699832553397</v>
      </c>
      <c r="AO360">
        <v>2.1951051152138215</v>
      </c>
      <c r="AP360">
        <v>1312.892557994003</v>
      </c>
      <c r="AQ360">
        <v>10.961958429164492</v>
      </c>
      <c r="AR360">
        <v>11.658633972855233</v>
      </c>
      <c r="AS360">
        <v>77.379407597980276</v>
      </c>
      <c r="AT360">
        <v>17.049001969172966</v>
      </c>
      <c r="AU360">
        <v>0.13277401455395513</v>
      </c>
      <c r="AV360">
        <v>7.5773342085213198</v>
      </c>
      <c r="AW360">
        <v>0.12311544858546274</v>
      </c>
    </row>
    <row r="361" spans="1:49" x14ac:dyDescent="0.3">
      <c r="A361" s="22">
        <v>358</v>
      </c>
      <c r="B361" s="16" t="s">
        <v>90</v>
      </c>
      <c r="C361" s="16" t="s">
        <v>59</v>
      </c>
      <c r="D361" s="16">
        <v>16</v>
      </c>
      <c r="E361" s="16" t="str">
        <f t="shared" ref="E361:E375" si="11">IF(AND( OR(D361 &gt;= 4, D361="Adult"),D361&lt;&gt;"Subadult"),"Adult","Subadult")</f>
        <v>Adult</v>
      </c>
      <c r="F361" s="16" t="s">
        <v>66</v>
      </c>
      <c r="G361" s="16">
        <v>2016</v>
      </c>
      <c r="H361" s="20" t="s">
        <v>48</v>
      </c>
      <c r="I361" s="16" t="s">
        <v>49</v>
      </c>
      <c r="J361" s="18">
        <v>90.238515901060083</v>
      </c>
      <c r="K361" s="18">
        <v>1.3913427561837455</v>
      </c>
      <c r="L361" s="18">
        <v>6.5591872791519439</v>
      </c>
      <c r="M361" s="18">
        <v>0</v>
      </c>
      <c r="N361" s="18">
        <v>0</v>
      </c>
      <c r="O361" s="18">
        <v>0</v>
      </c>
      <c r="P361" s="18">
        <v>0</v>
      </c>
      <c r="Q361" s="18">
        <v>0</v>
      </c>
      <c r="R361" s="18">
        <v>0</v>
      </c>
      <c r="S361" s="18">
        <v>0.40488810365135464</v>
      </c>
      <c r="T361" s="18">
        <v>1.2146643109540638</v>
      </c>
      <c r="U361" s="18">
        <v>0</v>
      </c>
      <c r="V361" s="18">
        <v>0</v>
      </c>
      <c r="W361" s="18">
        <v>0</v>
      </c>
      <c r="X361" s="18">
        <v>0</v>
      </c>
      <c r="Y361" s="18">
        <v>0</v>
      </c>
      <c r="Z361" s="18">
        <v>0.19140164899882217</v>
      </c>
      <c r="AA361" s="18">
        <v>0</v>
      </c>
      <c r="AB361" s="18">
        <v>0</v>
      </c>
      <c r="AC361" s="18">
        <v>0</v>
      </c>
      <c r="AD361" s="18">
        <v>0</v>
      </c>
      <c r="AE361" s="18">
        <v>0</v>
      </c>
      <c r="AF361" s="18">
        <v>0</v>
      </c>
      <c r="AG361" s="18">
        <v>0</v>
      </c>
      <c r="AH361" s="18">
        <v>0</v>
      </c>
      <c r="AI361" s="18">
        <v>0</v>
      </c>
      <c r="AJ361" s="18">
        <v>0</v>
      </c>
      <c r="AK361">
        <v>6.101827388375578</v>
      </c>
      <c r="AL361">
        <v>3.0787914478233533</v>
      </c>
      <c r="AM361">
        <v>65.344672305248451</v>
      </c>
      <c r="AN361">
        <v>23.949725257464916</v>
      </c>
      <c r="AO361">
        <v>1.665682217106554</v>
      </c>
      <c r="AP361">
        <v>1310.4096091445081</v>
      </c>
      <c r="AQ361">
        <v>7.785546841360877</v>
      </c>
      <c r="AR361">
        <v>8.8387732704989492</v>
      </c>
      <c r="AS361">
        <v>83.375679888140183</v>
      </c>
      <c r="AT361">
        <v>23.206021227626621</v>
      </c>
      <c r="AU361">
        <v>8.9177411573257911E-2</v>
      </c>
      <c r="AV361">
        <v>10.313787212278498</v>
      </c>
      <c r="AW361">
        <v>8.4428704771118482E-2</v>
      </c>
    </row>
    <row r="362" spans="1:49" x14ac:dyDescent="0.3">
      <c r="A362" s="22">
        <v>359</v>
      </c>
      <c r="B362" s="16" t="s">
        <v>81</v>
      </c>
      <c r="C362" s="16" t="s">
        <v>59</v>
      </c>
      <c r="D362" s="16">
        <v>5</v>
      </c>
      <c r="E362" s="16" t="str">
        <f t="shared" si="11"/>
        <v>Adult</v>
      </c>
      <c r="F362" s="16" t="s">
        <v>66</v>
      </c>
      <c r="G362" s="16">
        <v>2016</v>
      </c>
      <c r="H362" s="20" t="s">
        <v>48</v>
      </c>
      <c r="I362" s="16" t="s">
        <v>51</v>
      </c>
      <c r="J362" s="18">
        <v>14.615723547554605</v>
      </c>
      <c r="K362" s="18">
        <v>1.6995027380877448</v>
      </c>
      <c r="L362" s="18">
        <v>0</v>
      </c>
      <c r="M362" s="18">
        <v>0</v>
      </c>
      <c r="N362" s="18">
        <v>0</v>
      </c>
      <c r="O362" s="18">
        <v>0</v>
      </c>
      <c r="P362" s="18">
        <v>6.5777050418581231</v>
      </c>
      <c r="Q362" s="18">
        <v>0</v>
      </c>
      <c r="R362" s="18">
        <v>0</v>
      </c>
      <c r="S362" s="18">
        <v>3.8081450242336508</v>
      </c>
      <c r="T362" s="18">
        <v>8.3086800528734184</v>
      </c>
      <c r="U362" s="18">
        <v>0</v>
      </c>
      <c r="V362" s="18">
        <v>0</v>
      </c>
      <c r="W362" s="18">
        <v>0</v>
      </c>
      <c r="X362" s="18">
        <v>0</v>
      </c>
      <c r="Y362" s="18">
        <v>0</v>
      </c>
      <c r="Z362" s="18">
        <v>0</v>
      </c>
      <c r="AA362" s="18">
        <v>64.990243595392457</v>
      </c>
      <c r="AB362" s="18">
        <v>0</v>
      </c>
      <c r="AC362" s="18">
        <v>0</v>
      </c>
      <c r="AD362" s="18">
        <v>0</v>
      </c>
      <c r="AE362" s="18">
        <v>0</v>
      </c>
      <c r="AF362" s="18">
        <v>0</v>
      </c>
      <c r="AG362" s="18">
        <v>0</v>
      </c>
      <c r="AH362" s="18">
        <v>0</v>
      </c>
      <c r="AI362" s="18">
        <v>0</v>
      </c>
      <c r="AJ362" s="18">
        <v>0</v>
      </c>
      <c r="AK362">
        <v>20.795580479837106</v>
      </c>
      <c r="AL362">
        <v>7.1132555625429976</v>
      </c>
      <c r="AM362">
        <v>49.258373470165367</v>
      </c>
      <c r="AN362">
        <v>22.188318699127542</v>
      </c>
      <c r="AO362">
        <v>3.0276781834928261</v>
      </c>
      <c r="AP362">
        <v>1438.9027843069089</v>
      </c>
      <c r="AQ362">
        <v>24.164391744530374</v>
      </c>
      <c r="AR362">
        <v>18.597550660225146</v>
      </c>
      <c r="AS362">
        <v>57.23805759524447</v>
      </c>
      <c r="AT362">
        <v>9.848367366258115</v>
      </c>
      <c r="AU362">
        <v>0.36890153498617079</v>
      </c>
      <c r="AV362">
        <v>4.3770521627813848</v>
      </c>
      <c r="AW362">
        <v>0.3186417607824425</v>
      </c>
    </row>
    <row r="363" spans="1:49" x14ac:dyDescent="0.3">
      <c r="A363" s="22">
        <v>360</v>
      </c>
      <c r="B363" s="16" t="s">
        <v>83</v>
      </c>
      <c r="C363" s="16" t="s">
        <v>59</v>
      </c>
      <c r="D363" s="16">
        <v>4</v>
      </c>
      <c r="E363" s="16" t="str">
        <f t="shared" si="11"/>
        <v>Adult</v>
      </c>
      <c r="F363" s="16" t="s">
        <v>66</v>
      </c>
      <c r="G363" s="16">
        <v>2016</v>
      </c>
      <c r="H363" s="20" t="s">
        <v>48</v>
      </c>
      <c r="I363" s="16" t="s">
        <v>49</v>
      </c>
      <c r="J363" s="18">
        <v>19.279915814792545</v>
      </c>
      <c r="K363" s="18">
        <v>43.633493686109439</v>
      </c>
      <c r="L363" s="18">
        <v>24.150631389055928</v>
      </c>
      <c r="M363" s="18">
        <v>0</v>
      </c>
      <c r="N363" s="18">
        <v>0</v>
      </c>
      <c r="O363" s="18">
        <v>0</v>
      </c>
      <c r="P363" s="18">
        <v>5.3743235117257973</v>
      </c>
      <c r="Q363" s="18">
        <v>0.82681900180396872</v>
      </c>
      <c r="R363" s="18">
        <v>0</v>
      </c>
      <c r="S363" s="18">
        <v>1.240228502705953</v>
      </c>
      <c r="T363" s="18">
        <v>0.41340950090198436</v>
      </c>
      <c r="U363" s="18">
        <v>0</v>
      </c>
      <c r="V363" s="18">
        <v>0</v>
      </c>
      <c r="W363" s="18">
        <v>0</v>
      </c>
      <c r="X363" s="18">
        <v>0</v>
      </c>
      <c r="Y363" s="18">
        <v>0</v>
      </c>
      <c r="Z363" s="18">
        <v>1.6611545399879735</v>
      </c>
      <c r="AA363" s="18">
        <v>0</v>
      </c>
      <c r="AB363" s="18">
        <v>0</v>
      </c>
      <c r="AC363" s="18">
        <v>0</v>
      </c>
      <c r="AD363" s="18">
        <v>0</v>
      </c>
      <c r="AE363" s="18">
        <v>3.4200240529164163</v>
      </c>
      <c r="AF363" s="18">
        <v>0</v>
      </c>
      <c r="AG363" s="18">
        <v>0</v>
      </c>
      <c r="AH363" s="18">
        <v>0</v>
      </c>
      <c r="AI363" s="18">
        <v>0</v>
      </c>
      <c r="AJ363" s="18">
        <v>0</v>
      </c>
      <c r="AK363">
        <v>9.4800895990647724</v>
      </c>
      <c r="AL363">
        <v>4.9626858956312505</v>
      </c>
      <c r="AM363">
        <v>58.296770373733516</v>
      </c>
      <c r="AN363">
        <v>26.362472696582259</v>
      </c>
      <c r="AO363">
        <v>2.2511396330238753</v>
      </c>
      <c r="AP363">
        <v>1319.925342138835</v>
      </c>
      <c r="AQ363">
        <v>12.008792697283525</v>
      </c>
      <c r="AR363">
        <v>14.144454798566187</v>
      </c>
      <c r="AS363">
        <v>73.846752504150288</v>
      </c>
      <c r="AT363">
        <v>13.657293932800298</v>
      </c>
      <c r="AU363">
        <v>0.14986043444157426</v>
      </c>
      <c r="AV363">
        <v>6.0699084145779114</v>
      </c>
      <c r="AW363">
        <v>0.13647718977158288</v>
      </c>
    </row>
    <row r="364" spans="1:49" x14ac:dyDescent="0.3">
      <c r="A364" s="22">
        <v>361</v>
      </c>
      <c r="B364" s="16" t="s">
        <v>90</v>
      </c>
      <c r="C364" s="16" t="s">
        <v>59</v>
      </c>
      <c r="D364" s="16">
        <v>16</v>
      </c>
      <c r="E364" s="16" t="str">
        <f t="shared" si="11"/>
        <v>Adult</v>
      </c>
      <c r="F364" s="16" t="s">
        <v>66</v>
      </c>
      <c r="G364" s="16">
        <v>2016</v>
      </c>
      <c r="H364" s="20" t="s">
        <v>48</v>
      </c>
      <c r="I364" s="16" t="s">
        <v>49</v>
      </c>
      <c r="J364" s="18">
        <v>18.220722574273722</v>
      </c>
      <c r="K364" s="18">
        <v>22.220393383260635</v>
      </c>
      <c r="L364" s="18">
        <v>6.4439140811455839</v>
      </c>
      <c r="M364" s="18">
        <v>0</v>
      </c>
      <c r="N364" s="18">
        <v>0</v>
      </c>
      <c r="O364" s="18">
        <v>0</v>
      </c>
      <c r="P364" s="18">
        <v>0</v>
      </c>
      <c r="Q364" s="18">
        <v>0</v>
      </c>
      <c r="R364" s="18">
        <v>0</v>
      </c>
      <c r="S364" s="18">
        <v>0</v>
      </c>
      <c r="T364" s="18">
        <v>0</v>
      </c>
      <c r="U364" s="18">
        <v>0</v>
      </c>
      <c r="V364" s="18">
        <v>0</v>
      </c>
      <c r="W364" s="18">
        <v>0</v>
      </c>
      <c r="X364" s="18">
        <v>25.512303514114059</v>
      </c>
      <c r="Y364" s="18">
        <v>0</v>
      </c>
      <c r="Z364" s="18">
        <v>25.890873179162206</v>
      </c>
      <c r="AA364" s="18">
        <v>0</v>
      </c>
      <c r="AB364" s="18">
        <v>0</v>
      </c>
      <c r="AC364" s="18">
        <v>0</v>
      </c>
      <c r="AD364" s="18">
        <v>0</v>
      </c>
      <c r="AE364" s="18">
        <v>1.7117932680437824</v>
      </c>
      <c r="AF364" s="18">
        <v>0</v>
      </c>
      <c r="AG364" s="18">
        <v>0</v>
      </c>
      <c r="AH364" s="18">
        <v>0</v>
      </c>
      <c r="AI364" s="18">
        <v>0</v>
      </c>
      <c r="AJ364" s="18">
        <v>0</v>
      </c>
      <c r="AK364">
        <v>23.387264059893919</v>
      </c>
      <c r="AL364">
        <v>8.7349195853485799</v>
      </c>
      <c r="AM364">
        <v>34.807326605292737</v>
      </c>
      <c r="AN364">
        <v>30.380376566165591</v>
      </c>
      <c r="AO364">
        <v>5.7005649979646194</v>
      </c>
      <c r="AP364">
        <v>1301.6212307227343</v>
      </c>
      <c r="AQ364">
        <v>30.042154034649649</v>
      </c>
      <c r="AR364">
        <v>25.246029109278727</v>
      </c>
      <c r="AS364">
        <v>44.711816856071628</v>
      </c>
      <c r="AT364">
        <v>6.6622926629798291</v>
      </c>
      <c r="AU364">
        <v>0.53711661905307551</v>
      </c>
      <c r="AV364">
        <v>2.9610189613243687</v>
      </c>
      <c r="AW364">
        <v>0.4294322333699257</v>
      </c>
    </row>
    <row r="365" spans="1:49" x14ac:dyDescent="0.3">
      <c r="A365" s="22">
        <v>362</v>
      </c>
      <c r="B365" s="16" t="s">
        <v>93</v>
      </c>
      <c r="C365" s="16" t="s">
        <v>59</v>
      </c>
      <c r="D365" s="16">
        <v>4</v>
      </c>
      <c r="E365" s="16" t="str">
        <f t="shared" si="11"/>
        <v>Adult</v>
      </c>
      <c r="F365" s="16" t="s">
        <v>66</v>
      </c>
      <c r="G365" s="16">
        <v>2016</v>
      </c>
      <c r="H365" s="20" t="s">
        <v>48</v>
      </c>
      <c r="I365" s="16" t="s">
        <v>53</v>
      </c>
      <c r="J365" s="18">
        <v>80.187268769966465</v>
      </c>
      <c r="K365" s="18">
        <v>1.0894617225359848</v>
      </c>
      <c r="L365" s="18">
        <v>0.18037445737350744</v>
      </c>
      <c r="M365" s="18">
        <v>0</v>
      </c>
      <c r="N365" s="18">
        <v>0</v>
      </c>
      <c r="O365" s="18">
        <v>0</v>
      </c>
      <c r="P365" s="18">
        <v>15.920718077395341</v>
      </c>
      <c r="Q365" s="18">
        <v>0.74220748941469183</v>
      </c>
      <c r="R365" s="18">
        <v>0</v>
      </c>
      <c r="S365" s="18">
        <v>0.74220748941469183</v>
      </c>
      <c r="T365" s="18">
        <v>0.37110374470734592</v>
      </c>
      <c r="U365" s="18">
        <v>0</v>
      </c>
      <c r="V365" s="18">
        <v>0</v>
      </c>
      <c r="W365" s="18">
        <v>0</v>
      </c>
      <c r="X365" s="18">
        <v>0</v>
      </c>
      <c r="Y365" s="18">
        <v>0</v>
      </c>
      <c r="Z365" s="18">
        <v>0.17543086113438167</v>
      </c>
      <c r="AA365" s="18">
        <v>0.59122738805760766</v>
      </c>
      <c r="AB365" s="18">
        <v>0</v>
      </c>
      <c r="AC365" s="18">
        <v>0</v>
      </c>
      <c r="AD365" s="18">
        <v>0</v>
      </c>
      <c r="AE365" s="18">
        <v>0</v>
      </c>
      <c r="AF365" s="18">
        <v>0</v>
      </c>
      <c r="AG365" s="18">
        <v>0</v>
      </c>
      <c r="AH365" s="18">
        <v>0</v>
      </c>
      <c r="AI365" s="18">
        <v>0</v>
      </c>
      <c r="AJ365" s="18">
        <v>0</v>
      </c>
      <c r="AK365">
        <v>15.13525047381871</v>
      </c>
      <c r="AL365">
        <v>4.2407738904722487</v>
      </c>
      <c r="AM365">
        <v>59.238153082518004</v>
      </c>
      <c r="AN365">
        <v>22.219741308400835</v>
      </c>
      <c r="AO365">
        <v>2.2128203306880794</v>
      </c>
      <c r="AP365">
        <v>1403.0612212215158</v>
      </c>
      <c r="AQ365">
        <v>18.036375326654071</v>
      </c>
      <c r="AR365">
        <v>11.370702243532257</v>
      </c>
      <c r="AS365">
        <v>70.592922429813669</v>
      </c>
      <c r="AT365">
        <v>17.537696061426786</v>
      </c>
      <c r="AU365">
        <v>0.23842952607341064</v>
      </c>
      <c r="AV365">
        <v>7.7945315828563499</v>
      </c>
      <c r="AW365">
        <v>0.22005341270027304</v>
      </c>
    </row>
    <row r="366" spans="1:49" x14ac:dyDescent="0.3">
      <c r="A366" s="22">
        <v>363</v>
      </c>
      <c r="B366" s="16" t="s">
        <v>93</v>
      </c>
      <c r="C366" s="16" t="s">
        <v>59</v>
      </c>
      <c r="D366" s="16">
        <v>4</v>
      </c>
      <c r="E366" s="16" t="str">
        <f t="shared" si="11"/>
        <v>Adult</v>
      </c>
      <c r="F366" s="16" t="s">
        <v>66</v>
      </c>
      <c r="G366" s="16">
        <v>2016</v>
      </c>
      <c r="H366" s="20" t="s">
        <v>48</v>
      </c>
      <c r="I366" s="16" t="s">
        <v>53</v>
      </c>
      <c r="J366" s="18">
        <v>37.844808252971525</v>
      </c>
      <c r="K366" s="18">
        <v>2.8762054272258357</v>
      </c>
      <c r="L366" s="18">
        <v>0</v>
      </c>
      <c r="M366" s="18">
        <v>0.52141735815205215</v>
      </c>
      <c r="N366" s="18">
        <v>0</v>
      </c>
      <c r="O366" s="18">
        <v>0</v>
      </c>
      <c r="P366" s="18">
        <v>0</v>
      </c>
      <c r="Q366" s="18">
        <v>0</v>
      </c>
      <c r="R366" s="18">
        <v>0</v>
      </c>
      <c r="S366" s="18">
        <v>12.026239067055394</v>
      </c>
      <c r="T366" s="18">
        <v>19.427001569858714</v>
      </c>
      <c r="U366" s="18">
        <v>0</v>
      </c>
      <c r="V366" s="18">
        <v>0</v>
      </c>
      <c r="W366" s="18">
        <v>20.744561560888094</v>
      </c>
      <c r="X366" s="18">
        <v>0</v>
      </c>
      <c r="Y366" s="18">
        <v>0</v>
      </c>
      <c r="Z366" s="18">
        <v>6.5597667638483976</v>
      </c>
      <c r="AA366" s="18">
        <v>0</v>
      </c>
      <c r="AB366" s="18">
        <v>0</v>
      </c>
      <c r="AC366" s="18">
        <v>0</v>
      </c>
      <c r="AD366" s="18">
        <v>0</v>
      </c>
      <c r="AE366" s="18">
        <v>0</v>
      </c>
      <c r="AF366" s="18">
        <v>0</v>
      </c>
      <c r="AG366" s="18">
        <v>0</v>
      </c>
      <c r="AH366" s="18">
        <v>0</v>
      </c>
      <c r="AI366" s="18">
        <v>0</v>
      </c>
      <c r="AJ366" s="18">
        <v>0</v>
      </c>
      <c r="AK366">
        <v>37.938898814015552</v>
      </c>
      <c r="AL366">
        <v>11.549078262101215</v>
      </c>
      <c r="AM366">
        <v>33.048013447226531</v>
      </c>
      <c r="AN366">
        <v>19.752881589078228</v>
      </c>
      <c r="AO366">
        <v>3.8857326195811792</v>
      </c>
      <c r="AP366">
        <v>1621.3774972282154</v>
      </c>
      <c r="AQ366">
        <v>39.123423709454272</v>
      </c>
      <c r="AR366">
        <v>26.796740732062435</v>
      </c>
      <c r="AS366">
        <v>34.079835558483275</v>
      </c>
      <c r="AT366">
        <v>6.1465435292952</v>
      </c>
      <c r="AU366">
        <v>0.85070342840496049</v>
      </c>
      <c r="AV366">
        <v>2.7317971241311998</v>
      </c>
      <c r="AW366">
        <v>0.64266793721660453</v>
      </c>
    </row>
    <row r="367" spans="1:49" x14ac:dyDescent="0.3">
      <c r="A367" s="22">
        <v>364</v>
      </c>
      <c r="B367" s="19" t="s">
        <v>76</v>
      </c>
      <c r="C367" s="16" t="s">
        <v>59</v>
      </c>
      <c r="D367" s="16">
        <v>9</v>
      </c>
      <c r="E367" s="16" t="str">
        <f t="shared" si="11"/>
        <v>Adult</v>
      </c>
      <c r="F367" s="16" t="s">
        <v>66</v>
      </c>
      <c r="G367" s="16">
        <v>2016</v>
      </c>
      <c r="H367" s="20" t="s">
        <v>48</v>
      </c>
      <c r="I367" s="16" t="s">
        <v>51</v>
      </c>
      <c r="J367" s="18">
        <v>58.8723471216869</v>
      </c>
      <c r="K367" s="18">
        <v>0.20319918993992966</v>
      </c>
      <c r="L367" s="18">
        <v>38.330756284123098</v>
      </c>
      <c r="M367" s="18">
        <v>0</v>
      </c>
      <c r="N367" s="18">
        <v>0</v>
      </c>
      <c r="O367" s="18">
        <v>0</v>
      </c>
      <c r="P367" s="18">
        <v>0.3762947961850549</v>
      </c>
      <c r="Q367" s="18">
        <v>0</v>
      </c>
      <c r="R367" s="18">
        <v>0</v>
      </c>
      <c r="S367" s="18">
        <v>0.3762947961850549</v>
      </c>
      <c r="T367" s="18">
        <v>0</v>
      </c>
      <c r="U367" s="18">
        <v>0</v>
      </c>
      <c r="V367" s="18">
        <v>0</v>
      </c>
      <c r="W367" s="18">
        <v>0</v>
      </c>
      <c r="X367" s="18">
        <v>0</v>
      </c>
      <c r="Y367" s="18">
        <v>0</v>
      </c>
      <c r="Z367" s="18">
        <v>0.19567329401622854</v>
      </c>
      <c r="AA367" s="18">
        <v>0</v>
      </c>
      <c r="AB367" s="18">
        <v>0</v>
      </c>
      <c r="AC367" s="18">
        <v>0</v>
      </c>
      <c r="AD367" s="18">
        <v>0</v>
      </c>
      <c r="AE367" s="18">
        <v>1.6454345178637402</v>
      </c>
      <c r="AF367" s="18">
        <v>0</v>
      </c>
      <c r="AG367" s="18">
        <v>0</v>
      </c>
      <c r="AH367" s="18">
        <v>0</v>
      </c>
      <c r="AI367" s="18">
        <v>0</v>
      </c>
      <c r="AJ367" s="18">
        <v>0</v>
      </c>
      <c r="AK367">
        <v>5.7175830688894607</v>
      </c>
      <c r="AL367">
        <v>4.3705289694066112</v>
      </c>
      <c r="AM367">
        <v>59.843735142177344</v>
      </c>
      <c r="AN367">
        <v>28.448898008091327</v>
      </c>
      <c r="AO367">
        <v>1.7848245217566623</v>
      </c>
      <c r="AP367">
        <v>1260.604540318114</v>
      </c>
      <c r="AQ367">
        <v>7.583503458404774</v>
      </c>
      <c r="AR367">
        <v>13.042892879600879</v>
      </c>
      <c r="AS367">
        <v>79.373603661994323</v>
      </c>
      <c r="AT367">
        <v>15.000774201473396</v>
      </c>
      <c r="AU367">
        <v>8.903914337403479E-2</v>
      </c>
      <c r="AV367">
        <v>6.6670107562104004</v>
      </c>
      <c r="AW367">
        <v>8.2057898126354084E-2</v>
      </c>
    </row>
    <row r="368" spans="1:49" x14ac:dyDescent="0.3">
      <c r="A368" s="22">
        <v>365</v>
      </c>
      <c r="B368" s="19" t="s">
        <v>76</v>
      </c>
      <c r="C368" s="16" t="s">
        <v>59</v>
      </c>
      <c r="D368" s="16">
        <v>9</v>
      </c>
      <c r="E368" s="16" t="str">
        <f t="shared" si="11"/>
        <v>Adult</v>
      </c>
      <c r="F368" s="16" t="s">
        <v>66</v>
      </c>
      <c r="G368" s="16">
        <v>2016</v>
      </c>
      <c r="H368" s="20" t="s">
        <v>48</v>
      </c>
      <c r="I368" s="16" t="s">
        <v>51</v>
      </c>
      <c r="J368" s="18">
        <v>57.03928905519178</v>
      </c>
      <c r="K368" s="18">
        <v>7.9981290926099167</v>
      </c>
      <c r="L368" s="18">
        <v>29.466791393826007</v>
      </c>
      <c r="M368" s="18">
        <v>0</v>
      </c>
      <c r="N368" s="18">
        <v>0</v>
      </c>
      <c r="O368" s="18">
        <v>0</v>
      </c>
      <c r="P368" s="18">
        <v>0.42874961022762714</v>
      </c>
      <c r="Q368" s="18">
        <v>0</v>
      </c>
      <c r="R368" s="18">
        <v>0</v>
      </c>
      <c r="S368" s="18">
        <v>0</v>
      </c>
      <c r="T368" s="18">
        <v>0</v>
      </c>
      <c r="U368" s="18">
        <v>0</v>
      </c>
      <c r="V368" s="18">
        <v>0</v>
      </c>
      <c r="W368" s="18">
        <v>0</v>
      </c>
      <c r="X368" s="18">
        <v>0</v>
      </c>
      <c r="Y368" s="18">
        <v>0</v>
      </c>
      <c r="Z368" s="18">
        <v>0.50670408481446838</v>
      </c>
      <c r="AA368" s="18">
        <v>0</v>
      </c>
      <c r="AB368" s="18">
        <v>0</v>
      </c>
      <c r="AC368" s="18">
        <v>0</v>
      </c>
      <c r="AD368" s="18">
        <v>0</v>
      </c>
      <c r="AE368" s="18">
        <v>4.5603367633302154</v>
      </c>
      <c r="AF368" s="18">
        <v>0</v>
      </c>
      <c r="AG368" s="18">
        <v>0</v>
      </c>
      <c r="AH368" s="18">
        <v>0</v>
      </c>
      <c r="AI368" s="18">
        <v>0</v>
      </c>
      <c r="AJ368" s="18">
        <v>0</v>
      </c>
      <c r="AK368">
        <v>5.9705132292905976</v>
      </c>
      <c r="AL368">
        <v>3.9955451070311487</v>
      </c>
      <c r="AM368">
        <v>61.089910958205564</v>
      </c>
      <c r="AN368">
        <v>27.018058822007674</v>
      </c>
      <c r="AO368">
        <v>2.000574315644629</v>
      </c>
      <c r="AP368">
        <v>1271.5626993414476</v>
      </c>
      <c r="AQ368">
        <v>7.8507321145422067</v>
      </c>
      <c r="AR368">
        <v>11.821077089187957</v>
      </c>
      <c r="AS368">
        <v>80.328190796269837</v>
      </c>
      <c r="AT368">
        <v>16.783798553415597</v>
      </c>
      <c r="AU368">
        <v>9.1733446921017328E-2</v>
      </c>
      <c r="AV368">
        <v>7.4594660237402657</v>
      </c>
      <c r="AW368">
        <v>8.5195816469217353E-2</v>
      </c>
    </row>
    <row r="369" spans="1:49" x14ac:dyDescent="0.3">
      <c r="A369" s="22">
        <v>366</v>
      </c>
      <c r="B369" s="16" t="s">
        <v>61</v>
      </c>
      <c r="C369" s="16" t="s">
        <v>59</v>
      </c>
      <c r="D369" s="16">
        <v>8</v>
      </c>
      <c r="E369" s="16" t="str">
        <f t="shared" si="11"/>
        <v>Adult</v>
      </c>
      <c r="F369" s="16" t="s">
        <v>66</v>
      </c>
      <c r="G369" s="16">
        <v>2016</v>
      </c>
      <c r="H369" s="20" t="s">
        <v>48</v>
      </c>
      <c r="I369" s="16" t="s">
        <v>49</v>
      </c>
      <c r="J369" s="18">
        <v>58.084663428174878</v>
      </c>
      <c r="K369" s="18">
        <v>9.5558639833448975</v>
      </c>
      <c r="L369" s="18">
        <v>18.549618320610691</v>
      </c>
      <c r="M369" s="18">
        <v>0</v>
      </c>
      <c r="N369" s="18">
        <v>0</v>
      </c>
      <c r="O369" s="18">
        <v>0</v>
      </c>
      <c r="P369" s="18">
        <v>8.0152671755725198</v>
      </c>
      <c r="Q369" s="18">
        <v>2.2900763358778624</v>
      </c>
      <c r="R369" s="18">
        <v>0</v>
      </c>
      <c r="S369" s="18">
        <v>1.9083969465648856</v>
      </c>
      <c r="T369" s="18">
        <v>1.1450381679389312</v>
      </c>
      <c r="U369" s="18">
        <v>0</v>
      </c>
      <c r="V369" s="18">
        <v>0</v>
      </c>
      <c r="W369" s="18">
        <v>0</v>
      </c>
      <c r="X369" s="18">
        <v>0</v>
      </c>
      <c r="Y369" s="18">
        <v>0</v>
      </c>
      <c r="Z369" s="18">
        <v>0</v>
      </c>
      <c r="AA369" s="18">
        <v>0</v>
      </c>
      <c r="AB369" s="18">
        <v>0</v>
      </c>
      <c r="AC369" s="18">
        <v>0</v>
      </c>
      <c r="AD369" s="18">
        <v>0</v>
      </c>
      <c r="AE369" s="18">
        <v>0.4510756419153365</v>
      </c>
      <c r="AF369" s="18">
        <v>0</v>
      </c>
      <c r="AG369" s="18">
        <v>0</v>
      </c>
      <c r="AH369" s="18">
        <v>0</v>
      </c>
      <c r="AI369" s="18">
        <v>0</v>
      </c>
      <c r="AJ369" s="18">
        <v>0</v>
      </c>
      <c r="AK369">
        <v>12.283823802409222</v>
      </c>
      <c r="AL369">
        <v>5.0390965270449808</v>
      </c>
      <c r="AM369">
        <v>57.975775366696269</v>
      </c>
      <c r="AN369">
        <v>24.791723238603126</v>
      </c>
      <c r="AO369">
        <v>2.0559551110479215</v>
      </c>
      <c r="AP369">
        <v>1364.3113094548755</v>
      </c>
      <c r="AQ369">
        <v>15.054154616540272</v>
      </c>
      <c r="AR369">
        <v>13.894982034795058</v>
      </c>
      <c r="AS369">
        <v>71.050863348664691</v>
      </c>
      <c r="AT369">
        <v>13.942896071154845</v>
      </c>
      <c r="AU369">
        <v>0.19493531341494758</v>
      </c>
      <c r="AV369">
        <v>6.1968426982910421</v>
      </c>
      <c r="AW369">
        <v>0.17722061095022718</v>
      </c>
    </row>
    <row r="370" spans="1:49" x14ac:dyDescent="0.3">
      <c r="A370" s="22">
        <v>367</v>
      </c>
      <c r="B370" s="16" t="s">
        <v>61</v>
      </c>
      <c r="C370" s="16" t="s">
        <v>59</v>
      </c>
      <c r="D370" s="16">
        <v>8</v>
      </c>
      <c r="E370" s="16" t="str">
        <f t="shared" si="11"/>
        <v>Adult</v>
      </c>
      <c r="F370" s="16" t="s">
        <v>66</v>
      </c>
      <c r="G370" s="16">
        <v>2016</v>
      </c>
      <c r="H370" s="20" t="s">
        <v>48</v>
      </c>
      <c r="I370" s="16" t="s">
        <v>49</v>
      </c>
      <c r="J370" s="18">
        <v>65.624999999999986</v>
      </c>
      <c r="K370" s="18">
        <v>14.34948979591837</v>
      </c>
      <c r="L370" s="18">
        <v>13.392857142857142</v>
      </c>
      <c r="M370" s="18">
        <v>0</v>
      </c>
      <c r="N370" s="18">
        <v>0</v>
      </c>
      <c r="O370" s="18">
        <v>0</v>
      </c>
      <c r="P370" s="18">
        <v>0</v>
      </c>
      <c r="Q370" s="18">
        <v>0.77947845804988669</v>
      </c>
      <c r="R370" s="18">
        <v>0</v>
      </c>
      <c r="S370" s="18">
        <v>0</v>
      </c>
      <c r="T370" s="18">
        <v>0</v>
      </c>
      <c r="U370" s="18">
        <v>0</v>
      </c>
      <c r="V370" s="18">
        <v>0</v>
      </c>
      <c r="W370" s="18">
        <v>5.6689342403628125</v>
      </c>
      <c r="X370" s="18">
        <v>0</v>
      </c>
      <c r="Y370" s="18">
        <v>0</v>
      </c>
      <c r="Z370" s="18">
        <v>0.1842403628117914</v>
      </c>
      <c r="AA370" s="18">
        <v>0</v>
      </c>
      <c r="AB370" s="18">
        <v>0</v>
      </c>
      <c r="AC370" s="18">
        <v>0</v>
      </c>
      <c r="AD370" s="18">
        <v>0</v>
      </c>
      <c r="AE370" s="18">
        <v>0</v>
      </c>
      <c r="AF370" s="18">
        <v>0</v>
      </c>
      <c r="AG370" s="18">
        <v>0</v>
      </c>
      <c r="AH370" s="18">
        <v>0</v>
      </c>
      <c r="AI370" s="18">
        <v>0</v>
      </c>
      <c r="AJ370" s="18">
        <v>0</v>
      </c>
      <c r="AK370">
        <v>9.0247127536970417</v>
      </c>
      <c r="AL370">
        <v>4.4511743494368403</v>
      </c>
      <c r="AM370">
        <v>60.960496876373576</v>
      </c>
      <c r="AN370">
        <v>24.381573241445619</v>
      </c>
      <c r="AO370">
        <v>1.9234685160083667</v>
      </c>
      <c r="AP370">
        <v>1337.6058840405944</v>
      </c>
      <c r="AQ370">
        <v>11.280841318221588</v>
      </c>
      <c r="AR370">
        <v>12.518872787848167</v>
      </c>
      <c r="AS370">
        <v>76.200285893930257</v>
      </c>
      <c r="AT370">
        <v>15.722864155821059</v>
      </c>
      <c r="AU370">
        <v>0.13796792811702438</v>
      </c>
      <c r="AV370">
        <v>6.9879396248093615</v>
      </c>
      <c r="AW370">
        <v>0.12715225759392265</v>
      </c>
    </row>
    <row r="371" spans="1:49" x14ac:dyDescent="0.3">
      <c r="A371" s="22">
        <v>368</v>
      </c>
      <c r="B371" s="16" t="s">
        <v>62</v>
      </c>
      <c r="C371" s="16" t="s">
        <v>59</v>
      </c>
      <c r="D371" s="16">
        <v>8</v>
      </c>
      <c r="E371" s="16" t="str">
        <f t="shared" si="11"/>
        <v>Adult</v>
      </c>
      <c r="F371" s="16" t="s">
        <v>66</v>
      </c>
      <c r="G371" s="16">
        <v>2016</v>
      </c>
      <c r="H371" s="20" t="s">
        <v>48</v>
      </c>
      <c r="I371" s="16" t="s">
        <v>49</v>
      </c>
      <c r="J371" s="18">
        <v>10.487291612719693</v>
      </c>
      <c r="K371" s="18">
        <v>1.9005138791125828</v>
      </c>
      <c r="L371" s="18">
        <v>3.7419444251957596</v>
      </c>
      <c r="M371" s="18">
        <v>0</v>
      </c>
      <c r="N371" s="18">
        <v>0</v>
      </c>
      <c r="O371" s="18">
        <v>0</v>
      </c>
      <c r="P371" s="18">
        <v>0</v>
      </c>
      <c r="Q371" s="18">
        <v>0</v>
      </c>
      <c r="R371" s="18">
        <v>0</v>
      </c>
      <c r="S371" s="18">
        <v>0</v>
      </c>
      <c r="T371" s="18">
        <v>0</v>
      </c>
      <c r="U371" s="18">
        <v>0</v>
      </c>
      <c r="V371" s="18">
        <v>0</v>
      </c>
      <c r="W371" s="18">
        <v>0</v>
      </c>
      <c r="X371" s="18">
        <v>6.8565843268694238</v>
      </c>
      <c r="Y371" s="18">
        <v>0</v>
      </c>
      <c r="Z371" s="18">
        <v>0.75860081914299993</v>
      </c>
      <c r="AA371" s="18">
        <v>0</v>
      </c>
      <c r="AB371" s="18">
        <v>0</v>
      </c>
      <c r="AC371" s="18">
        <v>0</v>
      </c>
      <c r="AD371" s="18">
        <v>0</v>
      </c>
      <c r="AE371" s="18">
        <v>0</v>
      </c>
      <c r="AF371" s="18">
        <v>76.255064936959542</v>
      </c>
      <c r="AG371" s="18">
        <v>0</v>
      </c>
      <c r="AH371" s="18">
        <v>0</v>
      </c>
      <c r="AI371" s="18">
        <v>0</v>
      </c>
      <c r="AJ371" s="18">
        <v>0</v>
      </c>
      <c r="AK371">
        <v>12.91534048165229</v>
      </c>
      <c r="AL371">
        <v>5.6423592521048782</v>
      </c>
      <c r="AM371">
        <v>65.694969990610502</v>
      </c>
      <c r="AN371">
        <v>14.556985521306817</v>
      </c>
      <c r="AO371">
        <v>1.9994217048960916</v>
      </c>
      <c r="AP371">
        <v>1526.6299461604194</v>
      </c>
      <c r="AQ371">
        <v>14.145176006558872</v>
      </c>
      <c r="AR371">
        <v>13.904191752431435</v>
      </c>
      <c r="AS371">
        <v>71.950632241009686</v>
      </c>
      <c r="AT371">
        <v>13.932170384744161</v>
      </c>
      <c r="AU371">
        <v>0.1810460332445252</v>
      </c>
      <c r="AV371">
        <v>6.19207572655296</v>
      </c>
      <c r="AW371">
        <v>0.1647569157865782</v>
      </c>
    </row>
    <row r="372" spans="1:49" x14ac:dyDescent="0.3">
      <c r="A372" s="22">
        <v>369</v>
      </c>
      <c r="B372" s="16" t="s">
        <v>64</v>
      </c>
      <c r="C372" s="16" t="s">
        <v>59</v>
      </c>
      <c r="D372" s="16" t="s">
        <v>46</v>
      </c>
      <c r="E372" s="16" t="str">
        <f t="shared" si="11"/>
        <v>Adult</v>
      </c>
      <c r="F372" s="16" t="s">
        <v>66</v>
      </c>
      <c r="G372" s="16">
        <v>2016</v>
      </c>
      <c r="H372" s="20" t="s">
        <v>48</v>
      </c>
      <c r="I372" s="16" t="s">
        <v>49</v>
      </c>
      <c r="J372" s="18">
        <v>47.9121314070849</v>
      </c>
      <c r="K372" s="18">
        <v>16.030081139916881</v>
      </c>
      <c r="L372" s="18">
        <v>16.920641203245602</v>
      </c>
      <c r="M372" s="18">
        <v>1.2269938650306751</v>
      </c>
      <c r="N372" s="18">
        <v>0</v>
      </c>
      <c r="O372" s="18">
        <v>0</v>
      </c>
      <c r="P372" s="18">
        <v>0</v>
      </c>
      <c r="Q372" s="18">
        <v>0.72564153308265733</v>
      </c>
      <c r="R372" s="18">
        <v>0</v>
      </c>
      <c r="S372" s="18">
        <v>11.247443762781188</v>
      </c>
      <c r="T372" s="18">
        <v>0</v>
      </c>
      <c r="U372" s="18">
        <v>0</v>
      </c>
      <c r="V372" s="18">
        <v>0</v>
      </c>
      <c r="W372" s="18">
        <v>5.9370670888581047</v>
      </c>
      <c r="X372" s="18">
        <v>0</v>
      </c>
      <c r="Y372" s="18">
        <v>0</v>
      </c>
      <c r="Z372" s="18">
        <v>0</v>
      </c>
      <c r="AA372" s="18">
        <v>0</v>
      </c>
      <c r="AB372" s="18">
        <v>0</v>
      </c>
      <c r="AC372" s="18">
        <v>0</v>
      </c>
      <c r="AD372" s="18">
        <v>0</v>
      </c>
      <c r="AE372" s="18">
        <v>0</v>
      </c>
      <c r="AF372" s="18">
        <v>0</v>
      </c>
      <c r="AG372" s="18">
        <v>0</v>
      </c>
      <c r="AH372" s="18">
        <v>0</v>
      </c>
      <c r="AI372" s="18">
        <v>0</v>
      </c>
      <c r="AJ372" s="18">
        <v>0</v>
      </c>
      <c r="AK372">
        <v>15.368006799865693</v>
      </c>
      <c r="AL372">
        <v>6.4858247255051706</v>
      </c>
      <c r="AM372">
        <v>54.251343813002478</v>
      </c>
      <c r="AN372">
        <v>25.441765554491191</v>
      </c>
      <c r="AO372">
        <v>2.212937727097203</v>
      </c>
      <c r="AP372">
        <v>1408.0322684206601</v>
      </c>
      <c r="AQ372">
        <v>18.249089843798082</v>
      </c>
      <c r="AR372">
        <v>17.328915795884921</v>
      </c>
      <c r="AS372">
        <v>64.421994360317015</v>
      </c>
      <c r="AT372">
        <v>10.734078326090694</v>
      </c>
      <c r="AU372">
        <v>0.25302474859561991</v>
      </c>
      <c r="AV372">
        <v>4.7707014782625299</v>
      </c>
      <c r="AW372">
        <v>0.22322797151651816</v>
      </c>
    </row>
    <row r="373" spans="1:49" x14ac:dyDescent="0.3">
      <c r="A373" s="22">
        <v>370</v>
      </c>
      <c r="B373" s="16" t="s">
        <v>93</v>
      </c>
      <c r="C373" s="16" t="s">
        <v>59</v>
      </c>
      <c r="D373" s="16">
        <v>4</v>
      </c>
      <c r="E373" s="16" t="str">
        <f t="shared" si="11"/>
        <v>Adult</v>
      </c>
      <c r="F373" s="16" t="s">
        <v>66</v>
      </c>
      <c r="G373" s="16">
        <v>2016</v>
      </c>
      <c r="H373" s="20" t="s">
        <v>48</v>
      </c>
      <c r="I373" s="16" t="s">
        <v>53</v>
      </c>
      <c r="J373" s="18">
        <v>72.722627737226276</v>
      </c>
      <c r="K373" s="18">
        <v>5.5182481751824817</v>
      </c>
      <c r="L373" s="18">
        <v>13.401459854014597</v>
      </c>
      <c r="M373" s="18">
        <v>0</v>
      </c>
      <c r="N373" s="18">
        <v>0</v>
      </c>
      <c r="O373" s="18">
        <v>0</v>
      </c>
      <c r="P373" s="18">
        <v>1.6058394160583942</v>
      </c>
      <c r="Q373" s="18">
        <v>0</v>
      </c>
      <c r="R373" s="18">
        <v>0</v>
      </c>
      <c r="S373" s="18">
        <v>0</v>
      </c>
      <c r="T373" s="18">
        <v>0</v>
      </c>
      <c r="U373" s="18">
        <v>0</v>
      </c>
      <c r="V373" s="18">
        <v>0</v>
      </c>
      <c r="W373" s="18">
        <v>0</v>
      </c>
      <c r="X373" s="18">
        <v>4.3795620437956195</v>
      </c>
      <c r="Y373" s="18">
        <v>0</v>
      </c>
      <c r="Z373" s="18">
        <v>2.3722627737226274</v>
      </c>
      <c r="AA373" s="18">
        <v>0</v>
      </c>
      <c r="AB373" s="18">
        <v>0</v>
      </c>
      <c r="AC373" s="18">
        <v>0</v>
      </c>
      <c r="AD373" s="18">
        <v>0</v>
      </c>
      <c r="AE373" s="18">
        <v>0</v>
      </c>
      <c r="AF373" s="18">
        <v>0</v>
      </c>
      <c r="AG373" s="18">
        <v>0</v>
      </c>
      <c r="AH373" s="18">
        <v>0</v>
      </c>
      <c r="AI373" s="18">
        <v>0</v>
      </c>
      <c r="AJ373" s="18">
        <v>0</v>
      </c>
      <c r="AK373">
        <v>8.8437235247133987</v>
      </c>
      <c r="AL373">
        <v>4.2810962019757479</v>
      </c>
      <c r="AM373">
        <v>60.144264634197107</v>
      </c>
      <c r="AN373">
        <v>25.335934339390633</v>
      </c>
      <c r="AO373">
        <v>2.1911856792851432</v>
      </c>
      <c r="AP373">
        <v>1314.5340011353112</v>
      </c>
      <c r="AQ373">
        <v>11.248629339788934</v>
      </c>
      <c r="AR373">
        <v>12.251857995246294</v>
      </c>
      <c r="AS373">
        <v>76.499512664964769</v>
      </c>
      <c r="AT373">
        <v>16.11456152914111</v>
      </c>
      <c r="AU373">
        <v>0.13727084194688624</v>
      </c>
      <c r="AV373">
        <v>7.1620273462849369</v>
      </c>
      <c r="AW373">
        <v>0.1267431618927313</v>
      </c>
    </row>
    <row r="374" spans="1:49" x14ac:dyDescent="0.3">
      <c r="A374" s="22">
        <v>371</v>
      </c>
      <c r="B374" s="19" t="s">
        <v>74</v>
      </c>
      <c r="C374" s="16" t="s">
        <v>59</v>
      </c>
      <c r="D374" s="16">
        <v>15</v>
      </c>
      <c r="E374" s="16" t="str">
        <f t="shared" si="11"/>
        <v>Adult</v>
      </c>
      <c r="F374" s="16" t="s">
        <v>66</v>
      </c>
      <c r="G374" s="16">
        <v>2016</v>
      </c>
      <c r="H374" s="20" t="s">
        <v>48</v>
      </c>
      <c r="I374" s="16" t="s">
        <v>49</v>
      </c>
      <c r="J374" s="18">
        <v>68.167300380228141</v>
      </c>
      <c r="K374" s="18">
        <v>15.604562737642583</v>
      </c>
      <c r="L374" s="18">
        <v>13.756653992395437</v>
      </c>
      <c r="M374" s="18">
        <v>0</v>
      </c>
      <c r="N374" s="18">
        <v>0</v>
      </c>
      <c r="O374" s="18">
        <v>0</v>
      </c>
      <c r="P374" s="18">
        <v>0</v>
      </c>
      <c r="Q374" s="18">
        <v>0</v>
      </c>
      <c r="R374" s="18">
        <v>0</v>
      </c>
      <c r="S374" s="18">
        <v>0</v>
      </c>
      <c r="T374" s="18">
        <v>0</v>
      </c>
      <c r="U374" s="18">
        <v>0</v>
      </c>
      <c r="V374" s="18">
        <v>0</v>
      </c>
      <c r="W374" s="18">
        <v>0</v>
      </c>
      <c r="X374" s="18">
        <v>0</v>
      </c>
      <c r="Y374" s="18">
        <v>0</v>
      </c>
      <c r="Z374" s="18">
        <v>0.19771863117870719</v>
      </c>
      <c r="AA374" s="18">
        <v>0</v>
      </c>
      <c r="AB374" s="18">
        <v>0</v>
      </c>
      <c r="AC374" s="18">
        <v>0</v>
      </c>
      <c r="AD374" s="18">
        <v>0</v>
      </c>
      <c r="AE374" s="18">
        <v>2.2737642585551323</v>
      </c>
      <c r="AF374" s="18">
        <v>0</v>
      </c>
      <c r="AG374" s="18">
        <v>0</v>
      </c>
      <c r="AH374" s="18">
        <v>0</v>
      </c>
      <c r="AI374" s="18">
        <v>0</v>
      </c>
      <c r="AJ374" s="18">
        <v>0</v>
      </c>
      <c r="AK374">
        <v>5.2753230159287696</v>
      </c>
      <c r="AL374">
        <v>3.3009224535671366</v>
      </c>
      <c r="AM374">
        <v>64.662931351437265</v>
      </c>
      <c r="AN374">
        <v>24.965595564888016</v>
      </c>
      <c r="AO374">
        <v>1.7952276141788091</v>
      </c>
      <c r="AP374">
        <v>1293.5483157255558</v>
      </c>
      <c r="AQ374">
        <v>6.8187171483312881</v>
      </c>
      <c r="AR374">
        <v>9.6000049780546686</v>
      </c>
      <c r="AS374">
        <v>83.581277873614042</v>
      </c>
      <c r="AT374">
        <v>21.187487846552518</v>
      </c>
      <c r="AU374">
        <v>7.7619539219542164E-2</v>
      </c>
      <c r="AV374">
        <v>9.4166612651344543</v>
      </c>
      <c r="AW374">
        <v>7.3176897115547465E-2</v>
      </c>
    </row>
    <row r="375" spans="1:49" x14ac:dyDescent="0.3">
      <c r="A375" s="22">
        <v>372</v>
      </c>
      <c r="B375" s="16" t="s">
        <v>72</v>
      </c>
      <c r="C375" s="16" t="s">
        <v>59</v>
      </c>
      <c r="D375" s="16">
        <v>5</v>
      </c>
      <c r="E375" s="16" t="str">
        <f t="shared" si="11"/>
        <v>Adult</v>
      </c>
      <c r="F375" s="16" t="s">
        <v>66</v>
      </c>
      <c r="G375" s="16">
        <v>2016</v>
      </c>
      <c r="H375" s="20" t="s">
        <v>48</v>
      </c>
      <c r="I375" s="16" t="s">
        <v>73</v>
      </c>
      <c r="J375" s="18">
        <v>21.751313485113837</v>
      </c>
      <c r="K375" s="18">
        <v>5.6742556917688267</v>
      </c>
      <c r="L375" s="18">
        <v>8.5113835376532396</v>
      </c>
      <c r="M375" s="18">
        <v>0</v>
      </c>
      <c r="N375" s="18">
        <v>0</v>
      </c>
      <c r="O375" s="18">
        <v>0</v>
      </c>
      <c r="P375" s="18">
        <v>0</v>
      </c>
      <c r="Q375" s="18">
        <v>0</v>
      </c>
      <c r="R375" s="18">
        <v>0</v>
      </c>
      <c r="S375" s="18">
        <v>0</v>
      </c>
      <c r="T375" s="18">
        <v>0</v>
      </c>
      <c r="U375" s="18">
        <v>0</v>
      </c>
      <c r="V375" s="18">
        <v>0</v>
      </c>
      <c r="W375" s="18">
        <v>0</v>
      </c>
      <c r="X375" s="18">
        <v>0</v>
      </c>
      <c r="Y375" s="18">
        <v>0</v>
      </c>
      <c r="Z375" s="18">
        <v>0</v>
      </c>
      <c r="AA375" s="18">
        <v>64.063047285464094</v>
      </c>
      <c r="AB375" s="18">
        <v>0</v>
      </c>
      <c r="AC375" s="18">
        <v>0</v>
      </c>
      <c r="AD375" s="18">
        <v>0</v>
      </c>
      <c r="AE375" s="18">
        <v>0</v>
      </c>
      <c r="AF375" s="18">
        <v>0</v>
      </c>
      <c r="AG375" s="18">
        <v>0</v>
      </c>
      <c r="AH375" s="18">
        <v>0</v>
      </c>
      <c r="AI375" s="18">
        <v>0</v>
      </c>
      <c r="AJ375" s="18">
        <v>0</v>
      </c>
      <c r="AK375">
        <v>9.8443114238962242</v>
      </c>
      <c r="AL375">
        <v>4.9651484747337333</v>
      </c>
      <c r="AM375">
        <v>57.374212257812736</v>
      </c>
      <c r="AN375">
        <v>25.316982289245246</v>
      </c>
      <c r="AO375">
        <v>2.4993455543120509</v>
      </c>
      <c r="AP375">
        <v>1310.6826015776569</v>
      </c>
      <c r="AQ375">
        <v>12.558104212981927</v>
      </c>
      <c r="AR375">
        <v>14.251267652034668</v>
      </c>
      <c r="AS375">
        <v>73.190628134983399</v>
      </c>
      <c r="AT375">
        <v>13.538069208557493</v>
      </c>
      <c r="AU375">
        <v>0.15791486002128111</v>
      </c>
      <c r="AV375">
        <v>6.0169196482477751</v>
      </c>
      <c r="AW375">
        <v>0.14361655931579595</v>
      </c>
    </row>
    <row r="376" spans="1:49" x14ac:dyDescent="0.3">
      <c r="A376" s="22">
        <v>373</v>
      </c>
      <c r="B376" s="16" t="s">
        <v>71</v>
      </c>
      <c r="C376" s="16" t="s">
        <v>59</v>
      </c>
      <c r="D376" s="16" t="s">
        <v>46</v>
      </c>
      <c r="E376" s="16" t="s">
        <v>46</v>
      </c>
      <c r="F376" s="18" t="s">
        <v>66</v>
      </c>
      <c r="G376" s="16">
        <v>2016</v>
      </c>
      <c r="H376" s="20" t="s">
        <v>48</v>
      </c>
      <c r="I376" s="16" t="s">
        <v>49</v>
      </c>
      <c r="J376" s="18">
        <v>78.726569473371015</v>
      </c>
      <c r="K376" s="18">
        <v>4.6191609639988096</v>
      </c>
      <c r="L376" s="18">
        <v>12.049985123475155</v>
      </c>
      <c r="M376" s="18">
        <v>0</v>
      </c>
      <c r="N376" s="18">
        <v>0</v>
      </c>
      <c r="O376" s="18">
        <v>0</v>
      </c>
      <c r="P376" s="18">
        <v>0</v>
      </c>
      <c r="Q376" s="18">
        <v>0.40910443320440343</v>
      </c>
      <c r="R376" s="18">
        <v>0</v>
      </c>
      <c r="S376" s="18">
        <v>2.4546265992264202</v>
      </c>
      <c r="T376" s="18">
        <v>0</v>
      </c>
      <c r="U376" s="18">
        <v>0</v>
      </c>
      <c r="V376" s="18">
        <v>0</v>
      </c>
      <c r="W376" s="18">
        <v>0</v>
      </c>
      <c r="X376" s="18">
        <v>0</v>
      </c>
      <c r="Y376" s="18">
        <v>0</v>
      </c>
      <c r="Z376" s="18">
        <v>0.29009223445403148</v>
      </c>
      <c r="AA376" s="18">
        <v>0</v>
      </c>
      <c r="AB376" s="18">
        <v>0</v>
      </c>
      <c r="AC376" s="18">
        <v>0</v>
      </c>
      <c r="AD376" s="18">
        <v>0</v>
      </c>
      <c r="AE376" s="18">
        <v>1.4504611722701575</v>
      </c>
      <c r="AF376" s="18">
        <v>0</v>
      </c>
      <c r="AG376" s="18">
        <v>0</v>
      </c>
      <c r="AH376" s="18">
        <v>0</v>
      </c>
      <c r="AI376" s="18">
        <v>0</v>
      </c>
      <c r="AJ376" s="18">
        <v>0</v>
      </c>
      <c r="AK376">
        <v>6.8606916027829801</v>
      </c>
      <c r="AL376">
        <v>3.5660427578316565</v>
      </c>
      <c r="AM376">
        <v>63.587280183849948</v>
      </c>
      <c r="AN376">
        <v>24.869237393911725</v>
      </c>
      <c r="AO376">
        <v>1.8077254493059098</v>
      </c>
      <c r="AP376">
        <v>1312.0446168221295</v>
      </c>
      <c r="AQ376">
        <v>8.7429011275828028</v>
      </c>
      <c r="AR376">
        <v>10.224845011335001</v>
      </c>
      <c r="AS376">
        <v>81.032253861082197</v>
      </c>
      <c r="AT376">
        <v>19.755223526671632</v>
      </c>
      <c r="AU376">
        <v>0.10216458847079027</v>
      </c>
      <c r="AV376">
        <v>8.7800993451873897</v>
      </c>
      <c r="AW376">
        <v>9.5805161851637358E-2</v>
      </c>
    </row>
    <row r="377" spans="1:49" x14ac:dyDescent="0.3">
      <c r="A377" s="22">
        <v>374</v>
      </c>
      <c r="B377" s="16" t="s">
        <v>90</v>
      </c>
      <c r="C377" s="16" t="s">
        <v>59</v>
      </c>
      <c r="D377" s="16">
        <v>16</v>
      </c>
      <c r="E377" s="16" t="str">
        <f t="shared" ref="E377:E382" si="12">IF(AND( OR(D377 &gt;= 4, D377="Adult"),D377&lt;&gt;"Subadult"),"Adult","Subadult")</f>
        <v>Adult</v>
      </c>
      <c r="F377" s="16" t="s">
        <v>66</v>
      </c>
      <c r="G377" s="16">
        <v>2016</v>
      </c>
      <c r="H377" s="20" t="s">
        <v>48</v>
      </c>
      <c r="I377" s="16" t="s">
        <v>49</v>
      </c>
      <c r="J377" s="18">
        <v>28.950283476693926</v>
      </c>
      <c r="K377" s="18">
        <v>18.698608543751543</v>
      </c>
      <c r="L377" s="18">
        <v>14.447233367386142</v>
      </c>
      <c r="M377" s="18">
        <v>0</v>
      </c>
      <c r="N377" s="18">
        <v>0</v>
      </c>
      <c r="O377" s="18">
        <v>0</v>
      </c>
      <c r="P377" s="18">
        <v>0</v>
      </c>
      <c r="Q377" s="18">
        <v>0</v>
      </c>
      <c r="R377" s="18">
        <v>0</v>
      </c>
      <c r="S377" s="18">
        <v>0</v>
      </c>
      <c r="T377" s="18">
        <v>0</v>
      </c>
      <c r="U377" s="18">
        <v>0</v>
      </c>
      <c r="V377" s="18">
        <v>0</v>
      </c>
      <c r="W377" s="18">
        <v>2.8942014329742567</v>
      </c>
      <c r="X377" s="18">
        <v>15.297921860006786</v>
      </c>
      <c r="Y377" s="18">
        <v>0</v>
      </c>
      <c r="Z377" s="18">
        <v>8.3162351492724564</v>
      </c>
      <c r="AA377" s="18">
        <v>8.8394309678404817</v>
      </c>
      <c r="AB377" s="18">
        <v>0</v>
      </c>
      <c r="AC377" s="18">
        <v>0</v>
      </c>
      <c r="AD377" s="18">
        <v>0</v>
      </c>
      <c r="AE377" s="18">
        <v>2.5560852020744074</v>
      </c>
      <c r="AF377" s="18">
        <v>0</v>
      </c>
      <c r="AG377" s="18">
        <v>0</v>
      </c>
      <c r="AH377" s="18">
        <v>0</v>
      </c>
      <c r="AI377" s="18">
        <v>0</v>
      </c>
      <c r="AJ377" s="18">
        <v>0</v>
      </c>
      <c r="AK377">
        <v>17.978452655471322</v>
      </c>
      <c r="AL377">
        <v>7.5597172388792044</v>
      </c>
      <c r="AM377">
        <v>46.708914737592146</v>
      </c>
      <c r="AN377">
        <v>26.023049005552735</v>
      </c>
      <c r="AO377">
        <v>3.8765369110763488</v>
      </c>
      <c r="AP377">
        <v>1365.9693453386569</v>
      </c>
      <c r="AQ377">
        <v>22.006330480641537</v>
      </c>
      <c r="AR377">
        <v>20.820127735452722</v>
      </c>
      <c r="AS377">
        <v>57.173541783905733</v>
      </c>
      <c r="AT377">
        <v>8.5568501240205048</v>
      </c>
      <c r="AU377">
        <v>0.33128626981542564</v>
      </c>
      <c r="AV377">
        <v>3.8030444995646686</v>
      </c>
      <c r="AW377">
        <v>0.28215534178936719</v>
      </c>
    </row>
    <row r="378" spans="1:49" x14ac:dyDescent="0.3">
      <c r="A378" s="22">
        <v>375</v>
      </c>
      <c r="B378" s="16" t="s">
        <v>83</v>
      </c>
      <c r="C378" s="16" t="s">
        <v>59</v>
      </c>
      <c r="D378" s="16">
        <v>4</v>
      </c>
      <c r="E378" s="16" t="str">
        <f t="shared" si="12"/>
        <v>Adult</v>
      </c>
      <c r="F378" s="16" t="s">
        <v>66</v>
      </c>
      <c r="G378" s="16">
        <v>2016</v>
      </c>
      <c r="H378" s="20" t="s">
        <v>48</v>
      </c>
      <c r="I378" s="16" t="s">
        <v>49</v>
      </c>
      <c r="J378" s="18">
        <v>53.669724770642205</v>
      </c>
      <c r="K378" s="18">
        <v>14.449541284403669</v>
      </c>
      <c r="L378" s="18">
        <v>28.899082568807337</v>
      </c>
      <c r="M378" s="18">
        <v>0</v>
      </c>
      <c r="N378" s="18">
        <v>0</v>
      </c>
      <c r="O378" s="18">
        <v>0</v>
      </c>
      <c r="P378" s="18">
        <v>0</v>
      </c>
      <c r="Q378" s="18">
        <v>0</v>
      </c>
      <c r="R378" s="18">
        <v>0</v>
      </c>
      <c r="S378" s="18">
        <v>0</v>
      </c>
      <c r="T378" s="18">
        <v>0</v>
      </c>
      <c r="U378" s="18">
        <v>0</v>
      </c>
      <c r="V378" s="18">
        <v>0</v>
      </c>
      <c r="W378" s="18">
        <v>0</v>
      </c>
      <c r="X378" s="18">
        <v>0</v>
      </c>
      <c r="Y378" s="18">
        <v>0</v>
      </c>
      <c r="Z378" s="18">
        <v>0</v>
      </c>
      <c r="AA378" s="18">
        <v>0</v>
      </c>
      <c r="AB378" s="18">
        <v>0</v>
      </c>
      <c r="AC378" s="18">
        <v>0</v>
      </c>
      <c r="AD378" s="18">
        <v>0</v>
      </c>
      <c r="AE378" s="18">
        <v>2.9816513761467887</v>
      </c>
      <c r="AF378" s="18">
        <v>0</v>
      </c>
      <c r="AG378" s="18">
        <v>0</v>
      </c>
      <c r="AH378" s="18">
        <v>0</v>
      </c>
      <c r="AI378" s="18">
        <v>0</v>
      </c>
      <c r="AJ378" s="18">
        <v>0</v>
      </c>
      <c r="AK378">
        <v>5.3198823143204086</v>
      </c>
      <c r="AL378">
        <v>3.9908356634671809</v>
      </c>
      <c r="AM378">
        <v>61.911950237298406</v>
      </c>
      <c r="AN378">
        <v>26.937583231170581</v>
      </c>
      <c r="AO378">
        <v>1.8397485537434175</v>
      </c>
      <c r="AP378">
        <v>1274.2514779227017</v>
      </c>
      <c r="AQ378">
        <v>6.980445684115816</v>
      </c>
      <c r="AR378">
        <v>11.782229823612791</v>
      </c>
      <c r="AS378">
        <v>81.237324492271384</v>
      </c>
      <c r="AT378">
        <v>16.846555012793676</v>
      </c>
      <c r="AU378">
        <v>8.0723177959895739E-2</v>
      </c>
      <c r="AV378">
        <v>7.4873577834638558</v>
      </c>
      <c r="AW378">
        <v>7.5042777139213007E-2</v>
      </c>
    </row>
    <row r="379" spans="1:49" x14ac:dyDescent="0.3">
      <c r="A379" s="22">
        <v>376</v>
      </c>
      <c r="B379" s="16" t="s">
        <v>64</v>
      </c>
      <c r="C379" s="16" t="s">
        <v>59</v>
      </c>
      <c r="D379" s="16" t="s">
        <v>46</v>
      </c>
      <c r="E379" s="16" t="str">
        <f t="shared" si="12"/>
        <v>Adult</v>
      </c>
      <c r="F379" s="16" t="s">
        <v>66</v>
      </c>
      <c r="G379" s="16">
        <v>2016</v>
      </c>
      <c r="H379" s="20" t="s">
        <v>48</v>
      </c>
      <c r="I379" s="16" t="s">
        <v>49</v>
      </c>
      <c r="J379" s="18">
        <v>35.42986425339366</v>
      </c>
      <c r="K379" s="18">
        <v>25.656108597285066</v>
      </c>
      <c r="L379" s="18">
        <v>18.325791855203622</v>
      </c>
      <c r="M379" s="18">
        <v>0</v>
      </c>
      <c r="N379" s="18">
        <v>0</v>
      </c>
      <c r="O379" s="18">
        <v>0</v>
      </c>
      <c r="P379" s="18">
        <v>0</v>
      </c>
      <c r="Q379" s="18">
        <v>0</v>
      </c>
      <c r="R379" s="18">
        <v>0</v>
      </c>
      <c r="S379" s="18">
        <v>0</v>
      </c>
      <c r="T379" s="18">
        <v>0</v>
      </c>
      <c r="U379" s="18">
        <v>0</v>
      </c>
      <c r="V379" s="18">
        <v>0</v>
      </c>
      <c r="W379" s="18">
        <v>0</v>
      </c>
      <c r="X379" s="18">
        <v>0</v>
      </c>
      <c r="Y379" s="18">
        <v>0</v>
      </c>
      <c r="Z379" s="18">
        <v>20.588235294117645</v>
      </c>
      <c r="AA379" s="18">
        <v>0</v>
      </c>
      <c r="AB379" s="18">
        <v>0</v>
      </c>
      <c r="AC379" s="18">
        <v>0</v>
      </c>
      <c r="AD379" s="18">
        <v>0</v>
      </c>
      <c r="AE379" s="18">
        <v>0</v>
      </c>
      <c r="AF379" s="18">
        <v>0</v>
      </c>
      <c r="AG379" s="18">
        <v>0</v>
      </c>
      <c r="AH379" s="18">
        <v>0</v>
      </c>
      <c r="AI379" s="18">
        <v>0</v>
      </c>
      <c r="AJ379" s="18">
        <v>0</v>
      </c>
      <c r="AK379">
        <v>7.0509265745032419</v>
      </c>
      <c r="AL379">
        <v>3.7335713694158907</v>
      </c>
      <c r="AM379">
        <v>52.784619367856742</v>
      </c>
      <c r="AN379">
        <v>33.200891700744208</v>
      </c>
      <c r="AO379">
        <v>3.229990987479904</v>
      </c>
      <c r="AP379">
        <v>1140.9072830736848</v>
      </c>
      <c r="AQ379">
        <v>10.333135222705057</v>
      </c>
      <c r="AR379">
        <v>12.310987667553919</v>
      </c>
      <c r="AS379">
        <v>77.355877109741016</v>
      </c>
      <c r="AT379">
        <v>16.026356542294014</v>
      </c>
      <c r="AU379">
        <v>0.12475499449867022</v>
      </c>
      <c r="AV379">
        <v>7.12282512990845</v>
      </c>
      <c r="AW379">
        <v>0.115239171664688</v>
      </c>
    </row>
    <row r="380" spans="1:49" x14ac:dyDescent="0.3">
      <c r="A380" s="22">
        <v>377</v>
      </c>
      <c r="B380" s="16" t="s">
        <v>81</v>
      </c>
      <c r="C380" s="16" t="s">
        <v>59</v>
      </c>
      <c r="D380" s="16">
        <v>5</v>
      </c>
      <c r="E380" s="16" t="str">
        <f t="shared" si="12"/>
        <v>Adult</v>
      </c>
      <c r="F380" s="16" t="s">
        <v>66</v>
      </c>
      <c r="G380" s="16">
        <v>2016</v>
      </c>
      <c r="H380" s="20" t="s">
        <v>48</v>
      </c>
      <c r="I380" s="16" t="s">
        <v>51</v>
      </c>
      <c r="J380" s="18">
        <v>18.781420937806303</v>
      </c>
      <c r="K380" s="18">
        <v>0</v>
      </c>
      <c r="L380" s="18">
        <v>2.219622474468018</v>
      </c>
      <c r="M380" s="18">
        <v>0</v>
      </c>
      <c r="N380" s="18">
        <v>0</v>
      </c>
      <c r="O380" s="18">
        <v>0</v>
      </c>
      <c r="P380" s="18">
        <v>1.0434122743225724</v>
      </c>
      <c r="Q380" s="18">
        <v>0</v>
      </c>
      <c r="R380" s="18">
        <v>0</v>
      </c>
      <c r="S380" s="18">
        <v>0</v>
      </c>
      <c r="T380" s="18">
        <v>0</v>
      </c>
      <c r="U380" s="18">
        <v>0</v>
      </c>
      <c r="V380" s="18">
        <v>0</v>
      </c>
      <c r="W380" s="18">
        <v>12.647421506940271</v>
      </c>
      <c r="X380" s="18">
        <v>0</v>
      </c>
      <c r="Y380" s="18">
        <v>0</v>
      </c>
      <c r="Z380" s="18">
        <v>0.57545767856578234</v>
      </c>
      <c r="AA380" s="18">
        <v>64.732665127897036</v>
      </c>
      <c r="AB380" s="18">
        <v>0</v>
      </c>
      <c r="AC380" s="18">
        <v>0</v>
      </c>
      <c r="AD380" s="18">
        <v>0</v>
      </c>
      <c r="AE380" s="18">
        <v>0</v>
      </c>
      <c r="AF380" s="18">
        <v>0</v>
      </c>
      <c r="AG380" s="18">
        <v>0</v>
      </c>
      <c r="AH380" s="18">
        <v>0</v>
      </c>
      <c r="AI380" s="18">
        <v>0</v>
      </c>
      <c r="AJ380" s="18">
        <v>0</v>
      </c>
      <c r="AK380">
        <v>19.041028927677878</v>
      </c>
      <c r="AL380">
        <v>7.0846054856922898</v>
      </c>
      <c r="AM380">
        <v>49.212661695269688</v>
      </c>
      <c r="AN380">
        <v>23.154067865259105</v>
      </c>
      <c r="AO380">
        <v>3.1815854996520927</v>
      </c>
      <c r="AP380">
        <v>1407.7245655874274</v>
      </c>
      <c r="AQ380">
        <v>22.61564594760933</v>
      </c>
      <c r="AR380">
        <v>18.932883952375086</v>
      </c>
      <c r="AS380">
        <v>58.45147010001557</v>
      </c>
      <c r="AT380">
        <v>9.6340848845838014</v>
      </c>
      <c r="AU380">
        <v>0.33822297033481891</v>
      </c>
      <c r="AV380">
        <v>4.281815504259467</v>
      </c>
      <c r="AW380">
        <v>0.29225088487910772</v>
      </c>
    </row>
    <row r="381" spans="1:49" x14ac:dyDescent="0.3">
      <c r="A381" s="22">
        <v>378</v>
      </c>
      <c r="B381" s="16" t="s">
        <v>62</v>
      </c>
      <c r="C381" s="16" t="s">
        <v>59</v>
      </c>
      <c r="D381" s="16">
        <v>8</v>
      </c>
      <c r="E381" s="16" t="str">
        <f t="shared" si="12"/>
        <v>Adult</v>
      </c>
      <c r="F381" s="16" t="s">
        <v>66</v>
      </c>
      <c r="G381" s="16">
        <v>2016</v>
      </c>
      <c r="H381" s="20" t="s">
        <v>48</v>
      </c>
      <c r="I381" s="16" t="s">
        <v>49</v>
      </c>
      <c r="J381" s="18">
        <v>9.5443833464257661</v>
      </c>
      <c r="K381" s="18">
        <v>0</v>
      </c>
      <c r="L381" s="18">
        <v>0</v>
      </c>
      <c r="M381" s="18">
        <v>0</v>
      </c>
      <c r="N381" s="18">
        <v>0</v>
      </c>
      <c r="O381" s="18">
        <v>0</v>
      </c>
      <c r="P381" s="18">
        <v>0</v>
      </c>
      <c r="Q381" s="18">
        <v>0</v>
      </c>
      <c r="R381" s="18">
        <v>0</v>
      </c>
      <c r="S381" s="18">
        <v>0</v>
      </c>
      <c r="T381" s="18">
        <v>0</v>
      </c>
      <c r="U381" s="18">
        <v>0</v>
      </c>
      <c r="V381" s="18">
        <v>0</v>
      </c>
      <c r="W381" s="18">
        <v>0</v>
      </c>
      <c r="X381" s="18">
        <v>0</v>
      </c>
      <c r="Y381" s="18">
        <v>0</v>
      </c>
      <c r="Z381" s="18">
        <v>0.51060487038491753</v>
      </c>
      <c r="AA381" s="18">
        <v>3.4760408483896303</v>
      </c>
      <c r="AB381" s="18">
        <v>0</v>
      </c>
      <c r="AC381" s="18">
        <v>0</v>
      </c>
      <c r="AD381" s="18">
        <v>0</v>
      </c>
      <c r="AE381" s="18">
        <v>0</v>
      </c>
      <c r="AF381" s="18">
        <v>86.468970934799685</v>
      </c>
      <c r="AG381" s="18">
        <v>0</v>
      </c>
      <c r="AH381" s="18">
        <v>0</v>
      </c>
      <c r="AI381" s="18">
        <v>0</v>
      </c>
      <c r="AJ381" s="18">
        <v>0</v>
      </c>
      <c r="AK381">
        <v>9.5444272341071876</v>
      </c>
      <c r="AL381">
        <v>4.2610649840217052</v>
      </c>
      <c r="AM381">
        <v>71.102600740995925</v>
      </c>
      <c r="AN381">
        <v>13.6173264287441</v>
      </c>
      <c r="AO381">
        <v>1.4745806121310741</v>
      </c>
      <c r="AP381">
        <v>1508.7195724426206</v>
      </c>
      <c r="AQ381">
        <v>10.577368138461091</v>
      </c>
      <c r="AR381">
        <v>10.624987414948718</v>
      </c>
      <c r="AS381">
        <v>78.797644446590169</v>
      </c>
      <c r="AT381">
        <v>18.926495671273788</v>
      </c>
      <c r="AU381">
        <v>0.12664494411580662</v>
      </c>
      <c r="AV381">
        <v>8.41177585389946</v>
      </c>
      <c r="AW381">
        <v>0.11828513563366132</v>
      </c>
    </row>
    <row r="382" spans="1:49" x14ac:dyDescent="0.3">
      <c r="A382" s="22">
        <v>379</v>
      </c>
      <c r="B382" s="16" t="s">
        <v>86</v>
      </c>
      <c r="C382" s="16" t="s">
        <v>59</v>
      </c>
      <c r="D382" s="16">
        <v>2</v>
      </c>
      <c r="E382" s="16" t="str">
        <f t="shared" si="12"/>
        <v>Subadult</v>
      </c>
      <c r="F382" s="16" t="s">
        <v>131</v>
      </c>
      <c r="G382" s="16">
        <v>2016</v>
      </c>
      <c r="H382" s="20" t="s">
        <v>48</v>
      </c>
      <c r="I382" s="16" t="s">
        <v>51</v>
      </c>
      <c r="J382" s="18">
        <v>85.959944751381215</v>
      </c>
      <c r="K382" s="18">
        <v>0.7458563535911602</v>
      </c>
      <c r="L382" s="18">
        <v>0</v>
      </c>
      <c r="M382" s="18">
        <v>0</v>
      </c>
      <c r="N382" s="18">
        <v>0</v>
      </c>
      <c r="O382" s="18">
        <v>0</v>
      </c>
      <c r="P382" s="18">
        <v>0</v>
      </c>
      <c r="Q382" s="18">
        <v>1.899171270718232</v>
      </c>
      <c r="R382" s="18">
        <v>0</v>
      </c>
      <c r="S382" s="18">
        <v>0</v>
      </c>
      <c r="T382" s="18">
        <v>11.395027624309391</v>
      </c>
      <c r="U382" s="18">
        <v>0</v>
      </c>
      <c r="V382" s="18">
        <v>0</v>
      </c>
      <c r="W382" s="18">
        <v>0</v>
      </c>
      <c r="X382" s="18">
        <v>0</v>
      </c>
      <c r="Y382" s="18">
        <v>0</v>
      </c>
      <c r="Z382" s="18">
        <v>0</v>
      </c>
      <c r="AA382" s="18">
        <v>0</v>
      </c>
      <c r="AB382" s="18">
        <v>0</v>
      </c>
      <c r="AC382" s="18">
        <v>0</v>
      </c>
      <c r="AD382" s="18">
        <v>0</v>
      </c>
      <c r="AE382" s="18">
        <v>0</v>
      </c>
      <c r="AF382" s="18">
        <v>0</v>
      </c>
      <c r="AG382" s="18">
        <v>0</v>
      </c>
      <c r="AH382" s="18">
        <v>0</v>
      </c>
      <c r="AI382" s="18">
        <v>0</v>
      </c>
      <c r="AJ382" s="18">
        <v>0</v>
      </c>
      <c r="AK382">
        <v>12.83935525644771</v>
      </c>
      <c r="AL382">
        <v>4.7016451273447419</v>
      </c>
      <c r="AM382">
        <v>60.405661143189782</v>
      </c>
      <c r="AN382">
        <v>20.601846598483547</v>
      </c>
      <c r="AO382">
        <v>1.937679719838068</v>
      </c>
      <c r="AP382">
        <v>1401.5325638926481</v>
      </c>
      <c r="AQ382">
        <v>15.317091119992622</v>
      </c>
      <c r="AR382">
        <v>12.620176958247056</v>
      </c>
      <c r="AS382">
        <v>72.062731921760317</v>
      </c>
      <c r="AT382">
        <v>15.578593112790433</v>
      </c>
      <c r="AU382">
        <v>0.19720298676000347</v>
      </c>
      <c r="AV382">
        <v>6.9238191612401936</v>
      </c>
      <c r="AW382">
        <v>0.18087582633346225</v>
      </c>
    </row>
    <row r="383" spans="1:49" x14ac:dyDescent="0.3">
      <c r="A383" s="22">
        <v>380</v>
      </c>
      <c r="B383" s="16" t="s">
        <v>96</v>
      </c>
      <c r="C383" s="16" t="s">
        <v>59</v>
      </c>
      <c r="D383" s="16">
        <v>3</v>
      </c>
      <c r="E383" s="16" t="s">
        <v>84</v>
      </c>
      <c r="F383" s="16" t="s">
        <v>131</v>
      </c>
      <c r="G383" s="16">
        <v>2016</v>
      </c>
      <c r="H383" s="20" t="s">
        <v>48</v>
      </c>
      <c r="I383" s="16" t="s">
        <v>55</v>
      </c>
      <c r="J383" s="18">
        <v>81.754510081358333</v>
      </c>
      <c r="K383" s="18">
        <v>4.0113194198797322</v>
      </c>
      <c r="L383" s="18">
        <v>4.2023346303501956</v>
      </c>
      <c r="M383" s="18">
        <v>1.9738238415281222</v>
      </c>
      <c r="N383" s="18">
        <v>0</v>
      </c>
      <c r="O383" s="18">
        <v>0</v>
      </c>
      <c r="P383" s="18">
        <v>1.5564202334630355</v>
      </c>
      <c r="Q383" s="18">
        <v>3.5019455252918297</v>
      </c>
      <c r="R383" s="18">
        <v>0</v>
      </c>
      <c r="S383" s="18">
        <v>1.1673151750972766</v>
      </c>
      <c r="T383" s="18">
        <v>1.5564202334630355</v>
      </c>
      <c r="U383" s="18">
        <v>0</v>
      </c>
      <c r="V383" s="18">
        <v>0</v>
      </c>
      <c r="W383" s="18">
        <v>0</v>
      </c>
      <c r="X383" s="18">
        <v>0</v>
      </c>
      <c r="Y383" s="18">
        <v>0</v>
      </c>
      <c r="Z383" s="18">
        <v>0.27591085956844713</v>
      </c>
      <c r="AA383" s="18">
        <v>0</v>
      </c>
      <c r="AB383" s="18">
        <v>0</v>
      </c>
      <c r="AC383" s="18">
        <v>0</v>
      </c>
      <c r="AD383" s="18">
        <v>0</v>
      </c>
      <c r="AE383" s="18">
        <v>0</v>
      </c>
      <c r="AF383" s="18">
        <v>0</v>
      </c>
      <c r="AG383" s="18">
        <v>0</v>
      </c>
      <c r="AH383" s="18">
        <v>0</v>
      </c>
      <c r="AI383" s="18">
        <v>0</v>
      </c>
      <c r="AJ383" s="18">
        <v>0</v>
      </c>
      <c r="AK383">
        <v>9.1924241626619523</v>
      </c>
      <c r="AL383">
        <v>3.9446917212180663</v>
      </c>
      <c r="AM383">
        <v>62.47297342210431</v>
      </c>
      <c r="AN383">
        <v>23.472477941117717</v>
      </c>
      <c r="AO383">
        <v>1.8667193936242688</v>
      </c>
      <c r="AP383">
        <v>1346.6447501695156</v>
      </c>
      <c r="AQ383">
        <v>11.413353965874103</v>
      </c>
      <c r="AR383">
        <v>11.019929534759864</v>
      </c>
      <c r="AS383">
        <v>77.566716499366024</v>
      </c>
      <c r="AT383">
        <v>18.167553423575768</v>
      </c>
      <c r="AU383">
        <v>0.13840330193519543</v>
      </c>
      <c r="AV383">
        <v>8.0744681882558975</v>
      </c>
      <c r="AW383">
        <v>0.12883831228329135</v>
      </c>
    </row>
    <row r="384" spans="1:49" x14ac:dyDescent="0.3">
      <c r="A384" s="22">
        <v>381</v>
      </c>
      <c r="B384" s="16" t="s">
        <v>95</v>
      </c>
      <c r="C384" s="16" t="s">
        <v>59</v>
      </c>
      <c r="D384" s="16">
        <v>2</v>
      </c>
      <c r="E384" s="16" t="s">
        <v>84</v>
      </c>
      <c r="F384" s="16" t="s">
        <v>131</v>
      </c>
      <c r="G384" s="16">
        <v>2016</v>
      </c>
      <c r="H384" s="20" t="s">
        <v>48</v>
      </c>
      <c r="I384" s="16" t="s">
        <v>49</v>
      </c>
      <c r="J384" s="18">
        <v>31.130725190839698</v>
      </c>
      <c r="K384" s="18">
        <v>6.8702290076335899</v>
      </c>
      <c r="L384" s="18">
        <v>23.61641221374046</v>
      </c>
      <c r="M384" s="18">
        <v>0</v>
      </c>
      <c r="N384" s="18">
        <v>0</v>
      </c>
      <c r="O384" s="18">
        <v>0</v>
      </c>
      <c r="P384" s="18">
        <v>18.368320610687029</v>
      </c>
      <c r="Q384" s="18">
        <v>1.312022900763359</v>
      </c>
      <c r="R384" s="18">
        <v>0</v>
      </c>
      <c r="S384" s="18">
        <v>1.312022900763359</v>
      </c>
      <c r="T384" s="18">
        <v>0.43734096692111968</v>
      </c>
      <c r="U384" s="18">
        <v>0</v>
      </c>
      <c r="V384" s="18">
        <v>0</v>
      </c>
      <c r="W384" s="18">
        <v>0</v>
      </c>
      <c r="X384" s="18">
        <v>0</v>
      </c>
      <c r="Y384" s="18">
        <v>0</v>
      </c>
      <c r="Z384" s="18">
        <v>0.41348600508905858</v>
      </c>
      <c r="AA384" s="18">
        <v>0</v>
      </c>
      <c r="AB384" s="18">
        <v>0</v>
      </c>
      <c r="AC384" s="18">
        <v>0</v>
      </c>
      <c r="AD384" s="18">
        <v>0</v>
      </c>
      <c r="AE384" s="18">
        <v>16.539440203562343</v>
      </c>
      <c r="AF384" s="18">
        <v>0</v>
      </c>
      <c r="AG384" s="18">
        <v>0</v>
      </c>
      <c r="AH384" s="18">
        <v>0</v>
      </c>
      <c r="AI384" s="18">
        <v>0</v>
      </c>
      <c r="AJ384" s="18">
        <v>0</v>
      </c>
      <c r="AK384">
        <v>19.605912741152427</v>
      </c>
      <c r="AL384">
        <v>5.8278135839730911</v>
      </c>
      <c r="AM384">
        <v>51.036049474953224</v>
      </c>
      <c r="AN384">
        <v>23.707913482815705</v>
      </c>
      <c r="AO384">
        <v>3.5012958210071798</v>
      </c>
      <c r="AP384">
        <v>1400.375955282354</v>
      </c>
      <c r="AQ384">
        <v>23.408775321765145</v>
      </c>
      <c r="AR384">
        <v>15.655963400547138</v>
      </c>
      <c r="AS384">
        <v>60.935261277687722</v>
      </c>
      <c r="AT384">
        <v>12.121520566542513</v>
      </c>
      <c r="AU384">
        <v>0.3447868591135887</v>
      </c>
      <c r="AV384">
        <v>5.3873424740188929</v>
      </c>
      <c r="AW384">
        <v>0.3056326024307231</v>
      </c>
    </row>
    <row r="385" spans="1:49" x14ac:dyDescent="0.3">
      <c r="A385" s="22">
        <v>382</v>
      </c>
      <c r="B385" s="16" t="s">
        <v>86</v>
      </c>
      <c r="C385" s="16" t="s">
        <v>59</v>
      </c>
      <c r="D385" s="16">
        <v>2</v>
      </c>
      <c r="E385" s="16" t="str">
        <f>IF(AND( OR(D385 &gt;= 4, D385="Adult"),D385&lt;&gt;"Subadult"),"Adult","Subadult")</f>
        <v>Subadult</v>
      </c>
      <c r="F385" s="16" t="s">
        <v>131</v>
      </c>
      <c r="G385" s="16">
        <v>2016</v>
      </c>
      <c r="H385" s="20" t="s">
        <v>48</v>
      </c>
      <c r="I385" s="16" t="s">
        <v>51</v>
      </c>
      <c r="J385" s="18">
        <v>38.198064035740877</v>
      </c>
      <c r="K385" s="18">
        <v>1.0052122114668649</v>
      </c>
      <c r="L385" s="18">
        <v>39.203276247207739</v>
      </c>
      <c r="M385" s="18">
        <v>0</v>
      </c>
      <c r="N385" s="18">
        <v>0</v>
      </c>
      <c r="O385" s="18">
        <v>0</v>
      </c>
      <c r="P385" s="18">
        <v>8.6001489203276247</v>
      </c>
      <c r="Q385" s="18">
        <v>4.0953090096798208</v>
      </c>
      <c r="R385" s="18">
        <v>0</v>
      </c>
      <c r="S385" s="18">
        <v>1.6381236038719282</v>
      </c>
      <c r="T385" s="18">
        <v>0</v>
      </c>
      <c r="U385" s="18">
        <v>0</v>
      </c>
      <c r="V385" s="18">
        <v>0</v>
      </c>
      <c r="W385" s="18">
        <v>0</v>
      </c>
      <c r="X385" s="18">
        <v>0</v>
      </c>
      <c r="Y385" s="18">
        <v>0</v>
      </c>
      <c r="Z385" s="18">
        <v>0</v>
      </c>
      <c r="AA385" s="18">
        <v>0</v>
      </c>
      <c r="AB385" s="18">
        <v>0</v>
      </c>
      <c r="AC385" s="18">
        <v>0</v>
      </c>
      <c r="AD385" s="18">
        <v>0</v>
      </c>
      <c r="AE385" s="18">
        <v>7.2598659717051373</v>
      </c>
      <c r="AF385" s="18">
        <v>0</v>
      </c>
      <c r="AG385" s="18">
        <v>0</v>
      </c>
      <c r="AH385" s="18">
        <v>0</v>
      </c>
      <c r="AI385" s="18">
        <v>0</v>
      </c>
      <c r="AJ385" s="18">
        <v>0</v>
      </c>
      <c r="AK385">
        <v>13.721661185505777</v>
      </c>
      <c r="AL385">
        <v>6.0507471192074673</v>
      </c>
      <c r="AM385">
        <v>53.035472171869507</v>
      </c>
      <c r="AN385">
        <v>26.938021606651333</v>
      </c>
      <c r="AO385">
        <v>2.5671284454330547</v>
      </c>
      <c r="AP385">
        <v>1343.8083763598997</v>
      </c>
      <c r="AQ385">
        <v>17.072834122609422</v>
      </c>
      <c r="AR385">
        <v>16.939104609630824</v>
      </c>
      <c r="AS385">
        <v>65.988061267759747</v>
      </c>
      <c r="AT385">
        <v>11.032874460322711</v>
      </c>
      <c r="AU385">
        <v>0.23223115897648883</v>
      </c>
      <c r="AV385">
        <v>4.9034997601434274</v>
      </c>
      <c r="AW385">
        <v>0.20587745815227715</v>
      </c>
    </row>
    <row r="386" spans="1:49" x14ac:dyDescent="0.3">
      <c r="A386" s="22">
        <v>383</v>
      </c>
      <c r="B386" s="16" t="s">
        <v>95</v>
      </c>
      <c r="C386" s="16" t="s">
        <v>59</v>
      </c>
      <c r="D386" s="16">
        <v>2</v>
      </c>
      <c r="E386" s="16" t="s">
        <v>84</v>
      </c>
      <c r="F386" s="16" t="s">
        <v>131</v>
      </c>
      <c r="G386" s="16">
        <v>2016</v>
      </c>
      <c r="H386" s="20" t="s">
        <v>48</v>
      </c>
      <c r="I386" s="16" t="s">
        <v>49</v>
      </c>
      <c r="J386" s="18">
        <v>52.05908855085486</v>
      </c>
      <c r="K386" s="18">
        <v>0.76017035293832091</v>
      </c>
      <c r="L386" s="18">
        <v>1.6213008308762626</v>
      </c>
      <c r="M386" s="18">
        <v>0.9625588797526341</v>
      </c>
      <c r="N386" s="18">
        <v>0</v>
      </c>
      <c r="O386" s="18">
        <v>0</v>
      </c>
      <c r="P386" s="18">
        <v>5.9018108231571018</v>
      </c>
      <c r="Q386" s="18">
        <v>0</v>
      </c>
      <c r="R386" s="18">
        <v>0</v>
      </c>
      <c r="S386" s="18">
        <v>1.4958581785658094</v>
      </c>
      <c r="T386" s="18">
        <v>5.0111298359989167</v>
      </c>
      <c r="U386" s="18">
        <v>0</v>
      </c>
      <c r="V386" s="18">
        <v>0</v>
      </c>
      <c r="W386" s="18">
        <v>0</v>
      </c>
      <c r="X386" s="18">
        <v>0</v>
      </c>
      <c r="Y386" s="18">
        <v>0</v>
      </c>
      <c r="Z386" s="18">
        <v>0</v>
      </c>
      <c r="AA386" s="18">
        <v>31.918980065344609</v>
      </c>
      <c r="AB386" s="18">
        <v>0</v>
      </c>
      <c r="AC386" s="18">
        <v>0</v>
      </c>
      <c r="AD386" s="18">
        <v>0</v>
      </c>
      <c r="AE386" s="18">
        <v>0.26910248251148911</v>
      </c>
      <c r="AF386" s="18">
        <v>0</v>
      </c>
      <c r="AG386" s="18">
        <v>0</v>
      </c>
      <c r="AH386" s="18">
        <v>0</v>
      </c>
      <c r="AI386" s="18">
        <v>0</v>
      </c>
      <c r="AJ386" s="18">
        <v>0</v>
      </c>
      <c r="AK386">
        <v>14.770334838393484</v>
      </c>
      <c r="AL386">
        <v>5.18707555912194</v>
      </c>
      <c r="AM386">
        <v>56.39939416978023</v>
      </c>
      <c r="AN386">
        <v>22.760098200771854</v>
      </c>
      <c r="AO386">
        <v>2.44404628453829</v>
      </c>
      <c r="AP386">
        <v>1385.0956515508317</v>
      </c>
      <c r="AQ386">
        <v>17.829815451476485</v>
      </c>
      <c r="AR386">
        <v>14.088397600243713</v>
      </c>
      <c r="AS386">
        <v>68.081786948279813</v>
      </c>
      <c r="AT386">
        <v>13.720588450464218</v>
      </c>
      <c r="AU386">
        <v>0.23983084114759468</v>
      </c>
      <c r="AV386">
        <v>6.0980393113174296</v>
      </c>
      <c r="AW386">
        <v>0.2169864355233076</v>
      </c>
    </row>
    <row r="387" spans="1:49" x14ac:dyDescent="0.3">
      <c r="A387" s="22">
        <v>384</v>
      </c>
      <c r="B387" s="16" t="s">
        <v>95</v>
      </c>
      <c r="C387" s="16" t="s">
        <v>59</v>
      </c>
      <c r="D387" s="16">
        <v>2</v>
      </c>
      <c r="E387" s="16" t="s">
        <v>84</v>
      </c>
      <c r="F387" s="16" t="s">
        <v>131</v>
      </c>
      <c r="G387" s="16">
        <v>2016</v>
      </c>
      <c r="H387" s="20" t="s">
        <v>48</v>
      </c>
      <c r="I387" s="16" t="s">
        <v>49</v>
      </c>
      <c r="J387" s="18">
        <v>59.016393442622949</v>
      </c>
      <c r="K387" s="18">
        <v>0</v>
      </c>
      <c r="L387" s="18">
        <v>16.501294219154445</v>
      </c>
      <c r="M387" s="18">
        <v>0</v>
      </c>
      <c r="N387" s="18">
        <v>0</v>
      </c>
      <c r="O387" s="18">
        <v>0</v>
      </c>
      <c r="P387" s="18">
        <v>5.9318377911993103</v>
      </c>
      <c r="Q387" s="18">
        <v>1.581823410986483</v>
      </c>
      <c r="R387" s="18">
        <v>0</v>
      </c>
      <c r="S387" s="18">
        <v>2.7681909692263447</v>
      </c>
      <c r="T387" s="18">
        <v>0</v>
      </c>
      <c r="U387" s="18">
        <v>0</v>
      </c>
      <c r="V387" s="18">
        <v>0</v>
      </c>
      <c r="W387" s="18">
        <v>2.1570319240724762</v>
      </c>
      <c r="X387" s="18">
        <v>5.0330744895024448</v>
      </c>
      <c r="Y387" s="18">
        <v>0</v>
      </c>
      <c r="Z387" s="18">
        <v>0</v>
      </c>
      <c r="AA387" s="18">
        <v>0</v>
      </c>
      <c r="AB387" s="18">
        <v>0</v>
      </c>
      <c r="AC387" s="18">
        <v>0</v>
      </c>
      <c r="AD387" s="18">
        <v>0</v>
      </c>
      <c r="AE387" s="18">
        <v>7.0103537532355489</v>
      </c>
      <c r="AF387" s="18">
        <v>0</v>
      </c>
      <c r="AG387" s="18">
        <v>0</v>
      </c>
      <c r="AH387" s="18">
        <v>0</v>
      </c>
      <c r="AI387" s="18">
        <v>0</v>
      </c>
      <c r="AJ387" s="18">
        <v>0</v>
      </c>
      <c r="AK387">
        <v>16.267579490519715</v>
      </c>
      <c r="AL387">
        <v>6.0046905807830084</v>
      </c>
      <c r="AM387">
        <v>54.079466028841836</v>
      </c>
      <c r="AN387">
        <v>23.516516989051183</v>
      </c>
      <c r="AO387">
        <v>2.8957676183107193</v>
      </c>
      <c r="AP387">
        <v>1402.0990607327819</v>
      </c>
      <c r="AQ387">
        <v>19.399052228116958</v>
      </c>
      <c r="AR387">
        <v>16.111305254779644</v>
      </c>
      <c r="AS387">
        <v>64.489642517103391</v>
      </c>
      <c r="AT387">
        <v>11.715348954781337</v>
      </c>
      <c r="AU387">
        <v>0.27074657294788129</v>
      </c>
      <c r="AV387">
        <v>5.2068217576805944</v>
      </c>
      <c r="AW387">
        <v>0.24068019997755108</v>
      </c>
    </row>
    <row r="388" spans="1:49" x14ac:dyDescent="0.3">
      <c r="A388" s="22">
        <v>385</v>
      </c>
      <c r="B388" s="16" t="s">
        <v>96</v>
      </c>
      <c r="C388" s="16" t="s">
        <v>59</v>
      </c>
      <c r="D388" s="16">
        <v>3</v>
      </c>
      <c r="E388" s="16" t="s">
        <v>84</v>
      </c>
      <c r="F388" s="16" t="s">
        <v>131</v>
      </c>
      <c r="G388" s="16">
        <v>2016</v>
      </c>
      <c r="H388" s="20" t="s">
        <v>48</v>
      </c>
      <c r="I388" s="16" t="s">
        <v>55</v>
      </c>
      <c r="J388" s="18">
        <v>73</v>
      </c>
      <c r="K388" s="18">
        <v>8</v>
      </c>
      <c r="L388" s="18">
        <v>19.000000000000004</v>
      </c>
      <c r="M388" s="18">
        <v>0</v>
      </c>
      <c r="N388" s="18">
        <v>0</v>
      </c>
      <c r="O388" s="18">
        <v>0</v>
      </c>
      <c r="P388" s="18">
        <v>0</v>
      </c>
      <c r="Q388" s="18">
        <v>0</v>
      </c>
      <c r="R388" s="18">
        <v>0</v>
      </c>
      <c r="S388" s="18">
        <v>0</v>
      </c>
      <c r="T388" s="18">
        <v>0</v>
      </c>
      <c r="U388" s="18">
        <v>0</v>
      </c>
      <c r="V388" s="18">
        <v>0</v>
      </c>
      <c r="W388" s="18">
        <v>0</v>
      </c>
      <c r="X388" s="18">
        <v>0</v>
      </c>
      <c r="Y388" s="18">
        <v>0</v>
      </c>
      <c r="Z388" s="18">
        <v>0</v>
      </c>
      <c r="AA388" s="18">
        <v>0</v>
      </c>
      <c r="AB388" s="18">
        <v>0</v>
      </c>
      <c r="AC388" s="18">
        <v>0</v>
      </c>
      <c r="AD388" s="18">
        <v>0</v>
      </c>
      <c r="AE388" s="18">
        <v>0</v>
      </c>
      <c r="AF388" s="18">
        <v>0</v>
      </c>
      <c r="AG388" s="18">
        <v>0</v>
      </c>
      <c r="AH388" s="18">
        <v>0</v>
      </c>
      <c r="AI388" s="18">
        <v>0</v>
      </c>
      <c r="AJ388" s="18">
        <v>0</v>
      </c>
      <c r="AK388">
        <v>4.9742638589824777</v>
      </c>
      <c r="AL388">
        <v>3.4574745725142493</v>
      </c>
      <c r="AM388">
        <v>64.093094785729363</v>
      </c>
      <c r="AN388">
        <v>25.852326029132364</v>
      </c>
      <c r="AO388">
        <v>1.6228407536415455</v>
      </c>
      <c r="AP388">
        <v>1284.8764299575678</v>
      </c>
      <c r="AQ388">
        <v>6.4729720137315967</v>
      </c>
      <c r="AR388">
        <v>10.1231675190961</v>
      </c>
      <c r="AS388">
        <v>83.403860467172322</v>
      </c>
      <c r="AT388">
        <v>19.976244856223651</v>
      </c>
      <c r="AU388">
        <v>7.3637630389201722E-2</v>
      </c>
      <c r="AV388">
        <v>8.8783310472105121</v>
      </c>
      <c r="AW388">
        <v>6.9209640818287885E-2</v>
      </c>
    </row>
    <row r="389" spans="1:49" x14ac:dyDescent="0.3">
      <c r="A389" s="22">
        <v>386</v>
      </c>
      <c r="B389" s="16" t="s">
        <v>96</v>
      </c>
      <c r="C389" s="16" t="s">
        <v>59</v>
      </c>
      <c r="D389" s="16">
        <v>3</v>
      </c>
      <c r="E389" s="16" t="s">
        <v>84</v>
      </c>
      <c r="F389" s="16" t="s">
        <v>131</v>
      </c>
      <c r="G389" s="16">
        <v>2016</v>
      </c>
      <c r="H389" s="20" t="s">
        <v>48</v>
      </c>
      <c r="I389" s="16" t="s">
        <v>55</v>
      </c>
      <c r="J389" s="18">
        <v>52.936643835616451</v>
      </c>
      <c r="K389" s="18">
        <v>3.0051369863013706</v>
      </c>
      <c r="L389" s="18">
        <v>18.493150684931511</v>
      </c>
      <c r="M389" s="18">
        <v>0</v>
      </c>
      <c r="N389" s="18">
        <v>0</v>
      </c>
      <c r="O389" s="18">
        <v>0</v>
      </c>
      <c r="P389" s="18">
        <v>7.0633561643835634</v>
      </c>
      <c r="Q389" s="18">
        <v>0.47089041095890427</v>
      </c>
      <c r="R389" s="18">
        <v>0</v>
      </c>
      <c r="S389" s="18">
        <v>0</v>
      </c>
      <c r="T389" s="18">
        <v>0</v>
      </c>
      <c r="U389" s="18">
        <v>0</v>
      </c>
      <c r="V389" s="18">
        <v>0</v>
      </c>
      <c r="W389" s="18">
        <v>0</v>
      </c>
      <c r="X389" s="18">
        <v>0</v>
      </c>
      <c r="Y389" s="18">
        <v>0</v>
      </c>
      <c r="Z389" s="18">
        <v>9.4606164383561655</v>
      </c>
      <c r="AA389" s="18">
        <v>0</v>
      </c>
      <c r="AB389" s="18">
        <v>0</v>
      </c>
      <c r="AC389" s="18">
        <v>0</v>
      </c>
      <c r="AD389" s="18">
        <v>0</v>
      </c>
      <c r="AE389" s="18">
        <v>8.5702054794520581</v>
      </c>
      <c r="AF389" s="18">
        <v>0</v>
      </c>
      <c r="AG389" s="18">
        <v>0</v>
      </c>
      <c r="AH389" s="18">
        <v>0</v>
      </c>
      <c r="AI389" s="18">
        <v>0</v>
      </c>
      <c r="AJ389" s="18">
        <v>0</v>
      </c>
      <c r="AK389">
        <v>11.702253608601996</v>
      </c>
      <c r="AL389">
        <v>4.1648691894416876</v>
      </c>
      <c r="AM389">
        <v>54.331798278312377</v>
      </c>
      <c r="AN389">
        <v>27.873739167541448</v>
      </c>
      <c r="AO389">
        <v>3.2001565369244167</v>
      </c>
      <c r="AP389">
        <v>1260.7717264560047</v>
      </c>
      <c r="AQ389">
        <v>15.519199568808945</v>
      </c>
      <c r="AR389">
        <v>12.427497826845009</v>
      </c>
      <c r="AS389">
        <v>72.053302604346044</v>
      </c>
      <c r="AT389">
        <v>15.85501221846692</v>
      </c>
      <c r="AU389">
        <v>0.20004991934032468</v>
      </c>
      <c r="AV389">
        <v>7.0466720970964092</v>
      </c>
      <c r="AW389">
        <v>0.18370090588155838</v>
      </c>
    </row>
    <row r="390" spans="1:49" x14ac:dyDescent="0.3">
      <c r="A390" s="22">
        <v>387</v>
      </c>
      <c r="B390" s="16" t="s">
        <v>58</v>
      </c>
      <c r="C390" s="16" t="s">
        <v>59</v>
      </c>
      <c r="D390" s="16">
        <v>11</v>
      </c>
      <c r="E390" s="16" t="str">
        <f>IF(AND( OR(D390 &gt;= 4, D390="Adult"),D390&lt;&gt;"Subadult"),"Adult","Subadult")</f>
        <v>Adult</v>
      </c>
      <c r="F390" s="16" t="s">
        <v>91</v>
      </c>
      <c r="G390" s="16">
        <v>2016</v>
      </c>
      <c r="H390" s="20" t="s">
        <v>48</v>
      </c>
      <c r="I390" s="16" t="s">
        <v>49</v>
      </c>
      <c r="J390" s="18">
        <v>68.469176369740708</v>
      </c>
      <c r="K390" s="18">
        <v>7.3290949353525248</v>
      </c>
      <c r="L390" s="18">
        <v>5.7861275805414678</v>
      </c>
      <c r="M390" s="18">
        <v>7.3076648332023719</v>
      </c>
      <c r="N390" s="18">
        <v>0</v>
      </c>
      <c r="O390" s="18">
        <v>0</v>
      </c>
      <c r="P390" s="18">
        <v>1.964426030430745</v>
      </c>
      <c r="Q390" s="18">
        <v>0.78577041217229804</v>
      </c>
      <c r="R390" s="18">
        <v>0</v>
      </c>
      <c r="S390" s="18">
        <v>4.7146224730337885</v>
      </c>
      <c r="T390" s="18">
        <v>0.39288520608614902</v>
      </c>
      <c r="U390" s="18">
        <v>0</v>
      </c>
      <c r="V390" s="18">
        <v>0</v>
      </c>
      <c r="W390" s="18">
        <v>0</v>
      </c>
      <c r="X390" s="18">
        <v>0</v>
      </c>
      <c r="Y390" s="18">
        <v>0</v>
      </c>
      <c r="Z390" s="18">
        <v>3.2502321594399599</v>
      </c>
      <c r="AA390" s="18">
        <v>0</v>
      </c>
      <c r="AB390" s="18">
        <v>0</v>
      </c>
      <c r="AC390" s="18">
        <v>0</v>
      </c>
      <c r="AD390" s="18">
        <v>0</v>
      </c>
      <c r="AE390" s="18">
        <v>0</v>
      </c>
      <c r="AF390" s="18">
        <v>0</v>
      </c>
      <c r="AG390" s="18">
        <v>0</v>
      </c>
      <c r="AH390" s="18">
        <v>0</v>
      </c>
      <c r="AI390" s="18">
        <v>0</v>
      </c>
      <c r="AJ390" s="18">
        <v>0</v>
      </c>
      <c r="AK390">
        <v>9.9384483338252014</v>
      </c>
      <c r="AL390">
        <v>4.1297075600849258</v>
      </c>
      <c r="AM390">
        <v>58.744503949905727</v>
      </c>
      <c r="AN390">
        <v>26.676943025861959</v>
      </c>
      <c r="AO390">
        <v>2.1900468672081481</v>
      </c>
      <c r="AP390">
        <v>1303.7385605943764</v>
      </c>
      <c r="AQ390">
        <v>12.745719208136316</v>
      </c>
      <c r="AR390">
        <v>11.916468769594896</v>
      </c>
      <c r="AS390">
        <v>75.33781202226875</v>
      </c>
      <c r="AT390">
        <v>16.631432440295722</v>
      </c>
      <c r="AU390">
        <v>0.15806875498145995</v>
      </c>
      <c r="AV390">
        <v>7.3917477512425434</v>
      </c>
      <c r="AW390">
        <v>0.14607557465908125</v>
      </c>
    </row>
    <row r="391" spans="1:49" x14ac:dyDescent="0.3">
      <c r="A391" s="22">
        <v>388</v>
      </c>
      <c r="B391" s="16" t="s">
        <v>58</v>
      </c>
      <c r="C391" s="16" t="s">
        <v>59</v>
      </c>
      <c r="D391" s="16">
        <v>11</v>
      </c>
      <c r="E391" s="16" t="str">
        <f>IF(AND( OR(D391 &gt;= 4, D391="Adult"),D391&lt;&gt;"Subadult"),"Adult","Subadult")</f>
        <v>Adult</v>
      </c>
      <c r="F391" s="16" t="s">
        <v>91</v>
      </c>
      <c r="G391" s="16">
        <v>2016</v>
      </c>
      <c r="H391" s="20" t="s">
        <v>48</v>
      </c>
      <c r="I391" s="16" t="s">
        <v>49</v>
      </c>
      <c r="J391" s="18">
        <v>64.76250591762664</v>
      </c>
      <c r="K391" s="18">
        <v>4.2606911787912267</v>
      </c>
      <c r="L391" s="18">
        <v>10.225658829098943</v>
      </c>
      <c r="M391" s="18">
        <v>0</v>
      </c>
      <c r="N391" s="18">
        <v>0</v>
      </c>
      <c r="O391" s="18">
        <v>0</v>
      </c>
      <c r="P391" s="18">
        <v>3.4716742938298886</v>
      </c>
      <c r="Q391" s="18">
        <v>0.86791857345747214</v>
      </c>
      <c r="R391" s="18">
        <v>0</v>
      </c>
      <c r="S391" s="18">
        <v>5.6414707274735685</v>
      </c>
      <c r="T391" s="18">
        <v>0</v>
      </c>
      <c r="U391" s="18">
        <v>0</v>
      </c>
      <c r="V391" s="18">
        <v>0</v>
      </c>
      <c r="W391" s="18">
        <v>0</v>
      </c>
      <c r="X391" s="18">
        <v>0</v>
      </c>
      <c r="Y391" s="18">
        <v>0</v>
      </c>
      <c r="Z391" s="18">
        <v>1.0257219504497397</v>
      </c>
      <c r="AA391" s="18">
        <v>0</v>
      </c>
      <c r="AB391" s="18">
        <v>0</v>
      </c>
      <c r="AC391" s="18">
        <v>0</v>
      </c>
      <c r="AD391" s="18">
        <v>0</v>
      </c>
      <c r="AE391" s="18">
        <v>9.7443585292725281</v>
      </c>
      <c r="AF391" s="18">
        <v>0</v>
      </c>
      <c r="AG391" s="18">
        <v>0</v>
      </c>
      <c r="AH391" s="18">
        <v>0</v>
      </c>
      <c r="AI391" s="18">
        <v>0</v>
      </c>
      <c r="AJ391" s="18">
        <v>0</v>
      </c>
      <c r="AK391">
        <v>12.223087752942028</v>
      </c>
      <c r="AL391">
        <v>4.3954482876384793</v>
      </c>
      <c r="AM391">
        <v>59.025237749394549</v>
      </c>
      <c r="AN391">
        <v>23.898483374130024</v>
      </c>
      <c r="AO391">
        <v>2.6431618038608296</v>
      </c>
      <c r="AP391">
        <v>1356.6287669800272</v>
      </c>
      <c r="AQ391">
        <v>15.064550612776406</v>
      </c>
      <c r="AR391">
        <v>12.188799810655498</v>
      </c>
      <c r="AS391">
        <v>72.746649576568089</v>
      </c>
      <c r="AT391">
        <v>16.209569727554641</v>
      </c>
      <c r="AU391">
        <v>0.19273029853074503</v>
      </c>
      <c r="AV391">
        <v>7.2042532122465071</v>
      </c>
      <c r="AW391">
        <v>0.17736470132861262</v>
      </c>
    </row>
    <row r="392" spans="1:49" x14ac:dyDescent="0.3">
      <c r="A392" s="22">
        <v>389</v>
      </c>
      <c r="B392" s="16" t="s">
        <v>58</v>
      </c>
      <c r="C392" s="16" t="s">
        <v>59</v>
      </c>
      <c r="D392" s="16">
        <v>11</v>
      </c>
      <c r="E392" s="16" t="str">
        <f>IF(AND( OR(D392 &gt;= 4, D392="Adult"),D392&lt;&gt;"Subadult"),"Adult","Subadult")</f>
        <v>Adult</v>
      </c>
      <c r="F392" s="16" t="s">
        <v>91</v>
      </c>
      <c r="G392" s="16">
        <v>2016</v>
      </c>
      <c r="H392" s="20" t="s">
        <v>48</v>
      </c>
      <c r="I392" s="16" t="s">
        <v>49</v>
      </c>
      <c r="J392" s="18">
        <v>46.887342486364496</v>
      </c>
      <c r="K392" s="18">
        <v>29.621967274779017</v>
      </c>
      <c r="L392" s="18">
        <v>2.0312206131277035</v>
      </c>
      <c r="M392" s="18">
        <v>0</v>
      </c>
      <c r="N392" s="18">
        <v>0</v>
      </c>
      <c r="O392" s="18">
        <v>0</v>
      </c>
      <c r="P392" s="18">
        <v>0</v>
      </c>
      <c r="Q392" s="18">
        <v>0</v>
      </c>
      <c r="R392" s="18">
        <v>0</v>
      </c>
      <c r="S392" s="18">
        <v>0.68961193655570197</v>
      </c>
      <c r="T392" s="18">
        <v>0</v>
      </c>
      <c r="U392" s="18">
        <v>0</v>
      </c>
      <c r="V392" s="18">
        <v>0</v>
      </c>
      <c r="W392" s="18">
        <v>20.688358096671056</v>
      </c>
      <c r="X392" s="18">
        <v>0</v>
      </c>
      <c r="Y392" s="18">
        <v>0</v>
      </c>
      <c r="Z392" s="18">
        <v>8.1499592502037504E-2</v>
      </c>
      <c r="AA392" s="18">
        <v>0</v>
      </c>
      <c r="AB392" s="18">
        <v>0</v>
      </c>
      <c r="AC392" s="18">
        <v>0</v>
      </c>
      <c r="AD392" s="18">
        <v>0</v>
      </c>
      <c r="AE392" s="18">
        <v>0</v>
      </c>
      <c r="AF392" s="18">
        <v>0</v>
      </c>
      <c r="AG392" s="18">
        <v>0</v>
      </c>
      <c r="AH392" s="18">
        <v>0</v>
      </c>
      <c r="AI392" s="18">
        <v>0</v>
      </c>
      <c r="AJ392" s="18">
        <v>0</v>
      </c>
      <c r="AK392">
        <v>18.822812563052654</v>
      </c>
      <c r="AL392">
        <v>6.8548614187313444</v>
      </c>
      <c r="AM392">
        <v>53.144683398792822</v>
      </c>
      <c r="AN392">
        <v>21.177946972181154</v>
      </c>
      <c r="AO392">
        <v>2.6243586777730359</v>
      </c>
      <c r="AP392">
        <v>1461.1764190547292</v>
      </c>
      <c r="AQ392">
        <v>21.538632977518127</v>
      </c>
      <c r="AR392">
        <v>17.648785130237865</v>
      </c>
      <c r="AS392">
        <v>60.812581892244019</v>
      </c>
      <c r="AT392">
        <v>10.498752865402897</v>
      </c>
      <c r="AU392">
        <v>0.31371592268405085</v>
      </c>
      <c r="AV392">
        <v>4.66611238462351</v>
      </c>
      <c r="AW392">
        <v>0.27451258874124085</v>
      </c>
    </row>
    <row r="393" spans="1:49" x14ac:dyDescent="0.3">
      <c r="A393" s="22">
        <v>390</v>
      </c>
      <c r="B393" s="16" t="s">
        <v>58</v>
      </c>
      <c r="C393" s="16" t="s">
        <v>59</v>
      </c>
      <c r="D393" s="16">
        <v>11</v>
      </c>
      <c r="E393" s="16" t="str">
        <f>IF(AND( OR(D393 &gt;= 4, D393="Adult"),D393&lt;&gt;"Subadult"),"Adult","Subadult")</f>
        <v>Adult</v>
      </c>
      <c r="F393" s="16" t="s">
        <v>91</v>
      </c>
      <c r="G393" s="16">
        <v>2016</v>
      </c>
      <c r="H393" s="20" t="s">
        <v>48</v>
      </c>
      <c r="I393" s="16" t="s">
        <v>49</v>
      </c>
      <c r="J393" s="18">
        <v>50.83751069812935</v>
      </c>
      <c r="K393" s="18">
        <v>0.264090964665607</v>
      </c>
      <c r="L393" s="18">
        <v>1.7165912703264457</v>
      </c>
      <c r="M393" s="18">
        <v>0</v>
      </c>
      <c r="N393" s="18">
        <v>0</v>
      </c>
      <c r="O393" s="18">
        <v>0</v>
      </c>
      <c r="P393" s="18">
        <v>0</v>
      </c>
      <c r="Q393" s="18">
        <v>0</v>
      </c>
      <c r="R393" s="18">
        <v>0</v>
      </c>
      <c r="S393" s="18">
        <v>0</v>
      </c>
      <c r="T393" s="18">
        <v>0</v>
      </c>
      <c r="U393" s="18">
        <v>0</v>
      </c>
      <c r="V393" s="18">
        <v>0</v>
      </c>
      <c r="W393" s="18">
        <v>0</v>
      </c>
      <c r="X393" s="18">
        <v>46.460447487467896</v>
      </c>
      <c r="Y393" s="18">
        <v>0</v>
      </c>
      <c r="Z393" s="18">
        <v>0</v>
      </c>
      <c r="AA393" s="18">
        <v>0.72135957941068574</v>
      </c>
      <c r="AB393" s="18">
        <v>0</v>
      </c>
      <c r="AC393" s="18">
        <v>0</v>
      </c>
      <c r="AD393" s="18">
        <v>0</v>
      </c>
      <c r="AE393" s="18">
        <v>0</v>
      </c>
      <c r="AF393" s="18">
        <v>0</v>
      </c>
      <c r="AG393" s="18">
        <v>0</v>
      </c>
      <c r="AH393" s="18">
        <v>0</v>
      </c>
      <c r="AI393" s="18">
        <v>0</v>
      </c>
      <c r="AJ393" s="18">
        <v>0</v>
      </c>
      <c r="AK393">
        <v>33.176306888629874</v>
      </c>
      <c r="AL393">
        <v>12.707379830836654</v>
      </c>
      <c r="AM393">
        <v>36.276822949659369</v>
      </c>
      <c r="AN393">
        <v>18.153552213312103</v>
      </c>
      <c r="AO393">
        <v>5.1682709210831828</v>
      </c>
      <c r="AP393">
        <v>1639.3079601322711</v>
      </c>
      <c r="AQ393">
        <v>33.83792823973927</v>
      </c>
      <c r="AR393">
        <v>29.161795151504194</v>
      </c>
      <c r="AS393">
        <v>37.000276608756536</v>
      </c>
      <c r="AT393">
        <v>5.4655743955767511</v>
      </c>
      <c r="AU393">
        <v>0.67728583921834584</v>
      </c>
      <c r="AV393">
        <v>2.4291441758118895</v>
      </c>
      <c r="AW393">
        <v>0.51143997368086536</v>
      </c>
    </row>
    <row r="394" spans="1:49" x14ac:dyDescent="0.3">
      <c r="A394" s="22">
        <v>391</v>
      </c>
      <c r="B394" s="16" t="s">
        <v>95</v>
      </c>
      <c r="C394" s="16" t="s">
        <v>59</v>
      </c>
      <c r="D394" s="16">
        <v>2</v>
      </c>
      <c r="E394" s="16" t="s">
        <v>84</v>
      </c>
      <c r="F394" s="16" t="s">
        <v>131</v>
      </c>
      <c r="G394" s="16">
        <v>2016</v>
      </c>
      <c r="H394" s="20" t="s">
        <v>97</v>
      </c>
      <c r="I394" s="16" t="s">
        <v>49</v>
      </c>
      <c r="J394" s="18">
        <v>7.3335206518685014</v>
      </c>
      <c r="K394" s="18">
        <v>80.162967125597078</v>
      </c>
      <c r="L394" s="18">
        <v>0</v>
      </c>
      <c r="M394" s="18">
        <v>0</v>
      </c>
      <c r="N394" s="18">
        <v>0</v>
      </c>
      <c r="O394" s="18">
        <v>0</v>
      </c>
      <c r="P394" s="18">
        <v>0</v>
      </c>
      <c r="Q394" s="18">
        <v>0</v>
      </c>
      <c r="R394" s="18">
        <v>0</v>
      </c>
      <c r="S394" s="18">
        <v>0</v>
      </c>
      <c r="T394" s="18">
        <v>6.696637632293716</v>
      </c>
      <c r="U394" s="18">
        <v>0</v>
      </c>
      <c r="V394" s="18">
        <v>0</v>
      </c>
      <c r="W394" s="18">
        <v>0.93659267584527484</v>
      </c>
      <c r="X394" s="18">
        <v>0</v>
      </c>
      <c r="Y394" s="18">
        <v>0</v>
      </c>
      <c r="Z394" s="18">
        <v>4.870281914395429</v>
      </c>
      <c r="AA394" s="18">
        <v>0</v>
      </c>
      <c r="AB394" s="18">
        <v>0</v>
      </c>
      <c r="AC394" s="18">
        <v>0</v>
      </c>
      <c r="AD394" s="18">
        <v>0</v>
      </c>
      <c r="AE394" s="18">
        <v>0</v>
      </c>
      <c r="AF394" s="18">
        <v>0</v>
      </c>
      <c r="AG394" s="18">
        <v>0</v>
      </c>
      <c r="AH394" s="18">
        <v>0</v>
      </c>
      <c r="AI394" s="18">
        <v>0</v>
      </c>
      <c r="AJ394" s="18">
        <v>0</v>
      </c>
      <c r="AK394">
        <v>9.1602116271398053</v>
      </c>
      <c r="AL394">
        <v>4.6320083100504936</v>
      </c>
      <c r="AM394">
        <v>60.78556752736197</v>
      </c>
      <c r="AN394">
        <v>23.482133307606194</v>
      </c>
      <c r="AO394">
        <v>2.2325224859352431</v>
      </c>
      <c r="AP394">
        <v>1343.7495800873692</v>
      </c>
      <c r="AQ394">
        <v>11.397863164044249</v>
      </c>
      <c r="AR394">
        <v>12.967903782546269</v>
      </c>
      <c r="AS394">
        <v>75.634233053409474</v>
      </c>
      <c r="AT394">
        <v>15.100529721143635</v>
      </c>
      <c r="AU394">
        <v>0.1400267666583429</v>
      </c>
      <c r="AV394">
        <v>6.7113465427305039</v>
      </c>
      <c r="AW394">
        <v>0.12864095123514976</v>
      </c>
    </row>
    <row r="395" spans="1:49" x14ac:dyDescent="0.3">
      <c r="A395" s="22">
        <v>392</v>
      </c>
      <c r="B395" s="16" t="s">
        <v>61</v>
      </c>
      <c r="C395" s="16" t="s">
        <v>59</v>
      </c>
      <c r="D395" s="16">
        <v>8</v>
      </c>
      <c r="E395" s="16" t="str">
        <f>IF(AND( OR(D395 &gt;= 4, D395="Adult"),D395&lt;&gt;"Subadult"),"Adult","Subadult")</f>
        <v>Adult</v>
      </c>
      <c r="F395" s="16" t="s">
        <v>91</v>
      </c>
      <c r="G395" s="16">
        <v>2016</v>
      </c>
      <c r="H395" s="20" t="s">
        <v>97</v>
      </c>
      <c r="I395" s="16" t="s">
        <v>49</v>
      </c>
      <c r="J395" s="18">
        <v>20.239013107170393</v>
      </c>
      <c r="K395" s="18">
        <v>12.721665381649963</v>
      </c>
      <c r="L395" s="18">
        <v>4.0478026214340792</v>
      </c>
      <c r="M395" s="18">
        <v>0</v>
      </c>
      <c r="N395" s="18">
        <v>0</v>
      </c>
      <c r="O395" s="18">
        <v>0</v>
      </c>
      <c r="P395" s="18">
        <v>0</v>
      </c>
      <c r="Q395" s="18">
        <v>0</v>
      </c>
      <c r="R395" s="18">
        <v>0</v>
      </c>
      <c r="S395" s="18">
        <v>0</v>
      </c>
      <c r="T395" s="18">
        <v>4.9473143150860972</v>
      </c>
      <c r="U395" s="18">
        <v>0</v>
      </c>
      <c r="V395" s="18">
        <v>0</v>
      </c>
      <c r="W395" s="18">
        <v>34.267112139124471</v>
      </c>
      <c r="X395" s="18">
        <v>22.273622890430911</v>
      </c>
      <c r="Y395" s="18">
        <v>0</v>
      </c>
      <c r="Z395" s="18">
        <v>1.5034695451040865</v>
      </c>
      <c r="AA395" s="18">
        <v>0</v>
      </c>
      <c r="AB395" s="18">
        <v>0</v>
      </c>
      <c r="AC395" s="18">
        <v>0</v>
      </c>
      <c r="AD395" s="18">
        <v>0</v>
      </c>
      <c r="AE395" s="18">
        <v>0</v>
      </c>
      <c r="AF395" s="18">
        <v>0</v>
      </c>
      <c r="AG395" s="18">
        <v>0</v>
      </c>
      <c r="AH395" s="18">
        <v>0</v>
      </c>
      <c r="AI395" s="18">
        <v>0</v>
      </c>
      <c r="AJ395" s="18">
        <v>0</v>
      </c>
      <c r="AK395">
        <v>44.218888167859433</v>
      </c>
      <c r="AL395">
        <v>14.859511711555987</v>
      </c>
      <c r="AM395">
        <v>25.694351389840364</v>
      </c>
      <c r="AN395">
        <v>16.849538302748197</v>
      </c>
      <c r="AO395">
        <v>5.1839192003767209</v>
      </c>
      <c r="AP395">
        <v>1727.9641959934768</v>
      </c>
      <c r="AQ395">
        <v>42.786755181668177</v>
      </c>
      <c r="AR395">
        <v>32.351065599905901</v>
      </c>
      <c r="AS395">
        <v>24.862179218425929</v>
      </c>
      <c r="AT395">
        <v>4.7049486493778572</v>
      </c>
      <c r="AU395">
        <v>1.090374252566259</v>
      </c>
      <c r="AV395">
        <v>2.0910882886123812</v>
      </c>
      <c r="AW395">
        <v>0.74784702943397419</v>
      </c>
    </row>
    <row r="396" spans="1:49" x14ac:dyDescent="0.3">
      <c r="A396" s="22">
        <v>393</v>
      </c>
      <c r="B396" s="16" t="s">
        <v>64</v>
      </c>
      <c r="C396" s="16" t="s">
        <v>59</v>
      </c>
      <c r="D396" s="16" t="s">
        <v>46</v>
      </c>
      <c r="E396" s="16" t="str">
        <f>IF(AND( OR(D396 &gt;= 4, D396="Adult"),D396&lt;&gt;"Subadult"),"Adult","Subadult")</f>
        <v>Adult</v>
      </c>
      <c r="F396" s="16" t="s">
        <v>91</v>
      </c>
      <c r="G396" s="16">
        <v>2016</v>
      </c>
      <c r="H396" s="20" t="s">
        <v>97</v>
      </c>
      <c r="I396" s="16" t="s">
        <v>49</v>
      </c>
      <c r="J396" s="18">
        <v>0</v>
      </c>
      <c r="K396" s="18">
        <v>14.554195804195805</v>
      </c>
      <c r="L396" s="18">
        <v>0</v>
      </c>
      <c r="M396" s="18">
        <v>0</v>
      </c>
      <c r="N396" s="18">
        <v>0</v>
      </c>
      <c r="O396" s="18">
        <v>0</v>
      </c>
      <c r="P396" s="18">
        <v>0</v>
      </c>
      <c r="Q396" s="18">
        <v>0</v>
      </c>
      <c r="R396" s="18">
        <v>0</v>
      </c>
      <c r="S396" s="18">
        <v>0</v>
      </c>
      <c r="T396" s="18">
        <v>0</v>
      </c>
      <c r="U396" s="18">
        <v>0</v>
      </c>
      <c r="V396" s="18">
        <v>0</v>
      </c>
      <c r="W396" s="18">
        <v>84.498834498834498</v>
      </c>
      <c r="X396" s="18">
        <v>0</v>
      </c>
      <c r="Y396" s="18">
        <v>0</v>
      </c>
      <c r="Z396" s="18">
        <v>0.94696969696969702</v>
      </c>
      <c r="AA396" s="18">
        <v>0</v>
      </c>
      <c r="AB396" s="18">
        <v>0</v>
      </c>
      <c r="AC396" s="18">
        <v>0</v>
      </c>
      <c r="AD396" s="18">
        <v>0</v>
      </c>
      <c r="AE396" s="18">
        <v>0</v>
      </c>
      <c r="AF396" s="18">
        <v>0</v>
      </c>
      <c r="AG396" s="18">
        <v>0</v>
      </c>
      <c r="AH396" s="18">
        <v>0</v>
      </c>
      <c r="AI396" s="18">
        <v>0</v>
      </c>
      <c r="AJ396" s="18">
        <v>0</v>
      </c>
      <c r="AK396">
        <v>61.065207504854243</v>
      </c>
      <c r="AL396">
        <v>18.372373251748254</v>
      </c>
      <c r="AM396">
        <v>10.929220671136429</v>
      </c>
      <c r="AN396">
        <v>13.909462412587413</v>
      </c>
      <c r="AO396">
        <v>5.6945986305361309</v>
      </c>
      <c r="AP396">
        <v>1894.9155208333329</v>
      </c>
      <c r="AQ396">
        <v>53.881571935837535</v>
      </c>
      <c r="AR396">
        <v>36.474907410479794</v>
      </c>
      <c r="AS396">
        <v>9.6435206536826747</v>
      </c>
      <c r="AT396">
        <v>3.9186242947214196</v>
      </c>
      <c r="AU396">
        <v>2.0840234038313534</v>
      </c>
      <c r="AV396">
        <v>1.7416107976539645</v>
      </c>
      <c r="AW396">
        <v>1.1683306261192283</v>
      </c>
    </row>
    <row r="397" spans="1:49" x14ac:dyDescent="0.3">
      <c r="A397" s="22">
        <v>394</v>
      </c>
      <c r="B397" s="16" t="s">
        <v>44</v>
      </c>
      <c r="C397" s="16" t="s">
        <v>45</v>
      </c>
      <c r="D397" s="16" t="s">
        <v>46</v>
      </c>
      <c r="E397" s="16" t="s">
        <v>46</v>
      </c>
      <c r="F397" s="18" t="s">
        <v>47</v>
      </c>
      <c r="G397" s="16">
        <v>2016</v>
      </c>
      <c r="H397" s="20" t="s">
        <v>92</v>
      </c>
      <c r="I397" s="16" t="s">
        <v>49</v>
      </c>
      <c r="J397" s="18">
        <v>87.975326560232219</v>
      </c>
      <c r="K397" s="18">
        <v>2.3512336719883886</v>
      </c>
      <c r="L397" s="18">
        <v>1.567489114658926</v>
      </c>
      <c r="M397" s="18">
        <v>0</v>
      </c>
      <c r="N397" s="18">
        <v>0</v>
      </c>
      <c r="O397" s="18">
        <v>0</v>
      </c>
      <c r="P397" s="18">
        <v>0</v>
      </c>
      <c r="Q397" s="18">
        <v>0</v>
      </c>
      <c r="R397" s="18">
        <v>0</v>
      </c>
      <c r="S397" s="18">
        <v>1.995645863570392</v>
      </c>
      <c r="T397" s="18">
        <v>4.7895500725689404</v>
      </c>
      <c r="U397" s="18">
        <v>0</v>
      </c>
      <c r="V397" s="18">
        <v>0</v>
      </c>
      <c r="W397" s="18">
        <v>0</v>
      </c>
      <c r="X397" s="18">
        <v>0</v>
      </c>
      <c r="Y397" s="18">
        <v>0</v>
      </c>
      <c r="Z397" s="18">
        <v>1.320754716981132</v>
      </c>
      <c r="AA397" s="18">
        <v>0</v>
      </c>
      <c r="AB397" s="18">
        <v>0</v>
      </c>
      <c r="AC397" s="18">
        <v>0</v>
      </c>
      <c r="AD397" s="18">
        <v>0</v>
      </c>
      <c r="AE397" s="18">
        <v>0</v>
      </c>
      <c r="AF397" s="18">
        <v>0</v>
      </c>
      <c r="AG397" s="18">
        <v>0</v>
      </c>
      <c r="AH397" s="18">
        <v>0</v>
      </c>
      <c r="AI397" s="18">
        <v>0</v>
      </c>
      <c r="AJ397" s="18">
        <v>0</v>
      </c>
      <c r="AK397">
        <v>9.2602347832743206</v>
      </c>
      <c r="AL397">
        <v>3.7065952633944614</v>
      </c>
      <c r="AM397">
        <v>62.832932433442544</v>
      </c>
      <c r="AN397">
        <v>22.982977618065849</v>
      </c>
      <c r="AO397">
        <v>1.8782178118373314</v>
      </c>
      <c r="AP397">
        <v>1344.8398696724055</v>
      </c>
      <c r="AQ397">
        <v>11.512978538780422</v>
      </c>
      <c r="AR397">
        <v>10.368677859235898</v>
      </c>
      <c r="AS397">
        <v>78.118343601983682</v>
      </c>
      <c r="AT397">
        <v>19.449970146105105</v>
      </c>
      <c r="AU397">
        <v>0.13916892866245145</v>
      </c>
      <c r="AV397">
        <v>8.6444311760467141</v>
      </c>
      <c r="AW397">
        <v>0.13010923351992487</v>
      </c>
    </row>
    <row r="398" spans="1:49" x14ac:dyDescent="0.3">
      <c r="A398" s="22">
        <v>395</v>
      </c>
      <c r="B398" s="16" t="s">
        <v>44</v>
      </c>
      <c r="C398" s="16" t="s">
        <v>45</v>
      </c>
      <c r="D398" s="16" t="s">
        <v>46</v>
      </c>
      <c r="E398" s="16" t="s">
        <v>46</v>
      </c>
      <c r="F398" s="18" t="s">
        <v>47</v>
      </c>
      <c r="G398" s="16">
        <v>2016</v>
      </c>
      <c r="H398" s="20" t="s">
        <v>92</v>
      </c>
      <c r="I398" s="16" t="s">
        <v>49</v>
      </c>
      <c r="J398" s="18">
        <v>10.96817874069059</v>
      </c>
      <c r="K398" s="18">
        <v>0</v>
      </c>
      <c r="L398" s="18">
        <v>0</v>
      </c>
      <c r="M398" s="18">
        <v>0</v>
      </c>
      <c r="N398" s="18">
        <v>0</v>
      </c>
      <c r="O398" s="18">
        <v>0</v>
      </c>
      <c r="P398" s="18">
        <v>0</v>
      </c>
      <c r="Q398" s="18">
        <v>0</v>
      </c>
      <c r="R398" s="18">
        <v>0</v>
      </c>
      <c r="S398" s="18">
        <v>14.895057549085985</v>
      </c>
      <c r="T398" s="18">
        <v>33.513879485443468</v>
      </c>
      <c r="U398" s="18">
        <v>0</v>
      </c>
      <c r="V398" s="18">
        <v>0</v>
      </c>
      <c r="W398" s="18">
        <v>5.0778605280974949</v>
      </c>
      <c r="X398" s="18">
        <v>35.545023696682463</v>
      </c>
      <c r="Y398" s="18">
        <v>0</v>
      </c>
      <c r="Z398" s="18">
        <v>0</v>
      </c>
      <c r="AA398" s="18">
        <v>0</v>
      </c>
      <c r="AB398" s="18">
        <v>0</v>
      </c>
      <c r="AC398" s="18">
        <v>0</v>
      </c>
      <c r="AD398" s="18">
        <v>0</v>
      </c>
      <c r="AE398" s="18">
        <v>0</v>
      </c>
      <c r="AF398" s="18">
        <v>0</v>
      </c>
      <c r="AG398" s="18">
        <v>0</v>
      </c>
      <c r="AH398" s="18">
        <v>0</v>
      </c>
      <c r="AI398" s="18">
        <v>0</v>
      </c>
      <c r="AJ398" s="18">
        <v>0</v>
      </c>
      <c r="AK398">
        <v>58.259756559626751</v>
      </c>
      <c r="AL398">
        <v>19.064698278394104</v>
      </c>
      <c r="AM398">
        <v>14.367130109429667</v>
      </c>
      <c r="AN398">
        <v>12.21065239305835</v>
      </c>
      <c r="AO398">
        <v>5.7638086987599166</v>
      </c>
      <c r="AP398">
        <v>1931.5354943398092</v>
      </c>
      <c r="AQ398">
        <v>50.431541772412714</v>
      </c>
      <c r="AR398">
        <v>37.131802720422016</v>
      </c>
      <c r="AS398">
        <v>12.43665550716528</v>
      </c>
      <c r="AT398">
        <v>3.8094957291489888</v>
      </c>
      <c r="AU398">
        <v>1.7426434439596961</v>
      </c>
      <c r="AV398">
        <v>1.6931092129551064</v>
      </c>
      <c r="AW398">
        <v>1.0174119505767696</v>
      </c>
    </row>
    <row r="399" spans="1:49" x14ac:dyDescent="0.3">
      <c r="A399" s="22">
        <v>396</v>
      </c>
      <c r="B399" s="16" t="s">
        <v>44</v>
      </c>
      <c r="C399" s="16" t="s">
        <v>45</v>
      </c>
      <c r="D399" s="16" t="s">
        <v>46</v>
      </c>
      <c r="E399" s="16" t="s">
        <v>46</v>
      </c>
      <c r="F399" s="18" t="s">
        <v>47</v>
      </c>
      <c r="G399" s="16">
        <v>2016</v>
      </c>
      <c r="H399" s="20" t="s">
        <v>92</v>
      </c>
      <c r="I399" s="16" t="s">
        <v>49</v>
      </c>
      <c r="J399" s="18">
        <v>3.3546952654982998</v>
      </c>
      <c r="K399" s="18">
        <v>18.450823960240648</v>
      </c>
      <c r="L399" s="18">
        <v>0</v>
      </c>
      <c r="M399" s="18">
        <v>0</v>
      </c>
      <c r="N399" s="18">
        <v>0</v>
      </c>
      <c r="O399" s="18">
        <v>0</v>
      </c>
      <c r="P399" s="18">
        <v>0</v>
      </c>
      <c r="Q399" s="18">
        <v>0</v>
      </c>
      <c r="R399" s="18">
        <v>0</v>
      </c>
      <c r="S399" s="18">
        <v>6.1143081349725348</v>
      </c>
      <c r="T399" s="18">
        <v>3.4168192518964164</v>
      </c>
      <c r="U399" s="18">
        <v>0</v>
      </c>
      <c r="V399" s="18">
        <v>0</v>
      </c>
      <c r="W399" s="18">
        <v>68.663353387392107</v>
      </c>
      <c r="X399" s="18">
        <v>0</v>
      </c>
      <c r="Y399" s="18">
        <v>0</v>
      </c>
      <c r="Z399" s="18">
        <v>0</v>
      </c>
      <c r="AA399" s="18">
        <v>0</v>
      </c>
      <c r="AB399" s="18">
        <v>0</v>
      </c>
      <c r="AC399" s="18">
        <v>0</v>
      </c>
      <c r="AD399" s="18">
        <v>0</v>
      </c>
      <c r="AE399" s="18">
        <v>0</v>
      </c>
      <c r="AF399" s="18">
        <v>0</v>
      </c>
      <c r="AG399" s="18">
        <v>0</v>
      </c>
      <c r="AH399" s="18">
        <v>0</v>
      </c>
      <c r="AI399" s="18">
        <v>0</v>
      </c>
      <c r="AJ399" s="18">
        <v>0</v>
      </c>
      <c r="AK399">
        <v>55.830320901264344</v>
      </c>
      <c r="AL399">
        <v>16.996354278779471</v>
      </c>
      <c r="AM399">
        <v>17.010613090296932</v>
      </c>
      <c r="AN399">
        <v>14.880382314351692</v>
      </c>
      <c r="AO399">
        <v>5.1038346685990454</v>
      </c>
      <c r="AP399">
        <v>1857.3032643065883</v>
      </c>
      <c r="AQ399">
        <v>50.260126249099621</v>
      </c>
      <c r="AR399">
        <v>34.426410605938415</v>
      </c>
      <c r="AS399">
        <v>15.313463144961952</v>
      </c>
      <c r="AT399">
        <v>4.2856799050432635</v>
      </c>
      <c r="AU399">
        <v>1.6417318338133435</v>
      </c>
      <c r="AV399">
        <v>1.9047466244636726</v>
      </c>
      <c r="AW399">
        <v>1.0104594655950416</v>
      </c>
    </row>
    <row r="400" spans="1:49" x14ac:dyDescent="0.3">
      <c r="A400" s="22">
        <v>397</v>
      </c>
      <c r="B400" s="16" t="s">
        <v>50</v>
      </c>
      <c r="C400" s="16" t="s">
        <v>45</v>
      </c>
      <c r="D400" s="16">
        <v>16</v>
      </c>
      <c r="E400" s="16" t="str">
        <f t="shared" ref="E400:E406" si="13">IF(AND( OR(D400 &gt;= 4, D400="Adult"),D400&lt;&gt;"Subadult"),"Adult","Subadult")</f>
        <v>Adult</v>
      </c>
      <c r="F400" s="16" t="s">
        <v>47</v>
      </c>
      <c r="G400" s="16">
        <v>2016</v>
      </c>
      <c r="H400" s="20" t="s">
        <v>92</v>
      </c>
      <c r="I400" s="16" t="s">
        <v>51</v>
      </c>
      <c r="J400" s="18">
        <v>0.93494929507791247</v>
      </c>
      <c r="K400" s="18">
        <v>44.027612259123508</v>
      </c>
      <c r="L400" s="18">
        <v>0</v>
      </c>
      <c r="M400" s="18">
        <v>0</v>
      </c>
      <c r="N400" s="18">
        <v>0</v>
      </c>
      <c r="O400" s="18">
        <v>14.638095023947114</v>
      </c>
      <c r="P400" s="18">
        <v>0</v>
      </c>
      <c r="Q400" s="18">
        <v>0</v>
      </c>
      <c r="R400" s="18">
        <v>0</v>
      </c>
      <c r="S400" s="18">
        <v>2.7207519168933962</v>
      </c>
      <c r="T400" s="18">
        <v>4.2295325253524609</v>
      </c>
      <c r="U400" s="18">
        <v>0</v>
      </c>
      <c r="V400" s="18">
        <v>0</v>
      </c>
      <c r="W400" s="18">
        <v>32.963820745171226</v>
      </c>
      <c r="X400" s="18">
        <v>0</v>
      </c>
      <c r="Y400" s="18">
        <v>0</v>
      </c>
      <c r="Z400" s="18">
        <v>0.48523823443437597</v>
      </c>
      <c r="AA400" s="18">
        <v>0</v>
      </c>
      <c r="AB400" s="18">
        <v>0</v>
      </c>
      <c r="AC400" s="18">
        <v>0</v>
      </c>
      <c r="AD400" s="18">
        <v>0</v>
      </c>
      <c r="AE400" s="18">
        <v>0</v>
      </c>
      <c r="AF400" s="18">
        <v>0</v>
      </c>
      <c r="AG400" s="18">
        <v>0</v>
      </c>
      <c r="AH400" s="18">
        <v>0</v>
      </c>
      <c r="AI400" s="18">
        <v>0</v>
      </c>
      <c r="AJ400" s="18">
        <v>0</v>
      </c>
      <c r="AK400">
        <v>30.502026087301857</v>
      </c>
      <c r="AL400">
        <v>10.499182466382353</v>
      </c>
      <c r="AM400">
        <v>40.091436622679765</v>
      </c>
      <c r="AN400">
        <v>20.174658510838071</v>
      </c>
      <c r="AO400">
        <v>3.4610494708938617</v>
      </c>
      <c r="AP400">
        <v>1575.3019408961966</v>
      </c>
      <c r="AQ400">
        <v>32.374357127342144</v>
      </c>
      <c r="AR400">
        <v>25.073240509092404</v>
      </c>
      <c r="AS400">
        <v>42.552402363565456</v>
      </c>
      <c r="AT400">
        <v>6.7237104351712098</v>
      </c>
      <c r="AU400">
        <v>0.60291861686066051</v>
      </c>
      <c r="AV400">
        <v>2.9883157489649821</v>
      </c>
      <c r="AW400">
        <v>0.47872901095083886</v>
      </c>
    </row>
    <row r="401" spans="1:49" x14ac:dyDescent="0.3">
      <c r="A401" s="22">
        <v>398</v>
      </c>
      <c r="B401" s="16" t="s">
        <v>50</v>
      </c>
      <c r="C401" s="16" t="s">
        <v>45</v>
      </c>
      <c r="D401" s="16">
        <v>16</v>
      </c>
      <c r="E401" s="16" t="str">
        <f t="shared" si="13"/>
        <v>Adult</v>
      </c>
      <c r="F401" s="16" t="s">
        <v>47</v>
      </c>
      <c r="G401" s="16">
        <v>2016</v>
      </c>
      <c r="H401" s="20" t="s">
        <v>92</v>
      </c>
      <c r="I401" s="16" t="s">
        <v>51</v>
      </c>
      <c r="J401" s="18">
        <v>88.605287146763885</v>
      </c>
      <c r="K401" s="18">
        <v>1.2306289881494985</v>
      </c>
      <c r="L401" s="18">
        <v>2.2561531449407473</v>
      </c>
      <c r="M401" s="18">
        <v>0</v>
      </c>
      <c r="N401" s="18">
        <v>0</v>
      </c>
      <c r="O401" s="18">
        <v>0</v>
      </c>
      <c r="P401" s="18">
        <v>1.6712245518079607</v>
      </c>
      <c r="Q401" s="18">
        <v>2.0890306897599511</v>
      </c>
      <c r="R401" s="18">
        <v>0</v>
      </c>
      <c r="S401" s="18">
        <v>0</v>
      </c>
      <c r="T401" s="18">
        <v>0</v>
      </c>
      <c r="U401" s="18">
        <v>0</v>
      </c>
      <c r="V401" s="18">
        <v>0</v>
      </c>
      <c r="W401" s="18">
        <v>0</v>
      </c>
      <c r="X401" s="18">
        <v>0</v>
      </c>
      <c r="Y401" s="18">
        <v>0</v>
      </c>
      <c r="Z401" s="18">
        <v>4.1476754785779395</v>
      </c>
      <c r="AA401" s="18">
        <v>0</v>
      </c>
      <c r="AB401" s="18">
        <v>0</v>
      </c>
      <c r="AC401" s="18">
        <v>0</v>
      </c>
      <c r="AD401" s="18">
        <v>0</v>
      </c>
      <c r="AE401" s="18">
        <v>0</v>
      </c>
      <c r="AF401" s="18">
        <v>0</v>
      </c>
      <c r="AG401" s="18">
        <v>0</v>
      </c>
      <c r="AH401" s="18">
        <v>0</v>
      </c>
      <c r="AI401" s="18">
        <v>0</v>
      </c>
      <c r="AJ401" s="18">
        <v>0</v>
      </c>
      <c r="AK401">
        <v>7.481692328230892</v>
      </c>
      <c r="AL401">
        <v>3.1375614340278593</v>
      </c>
      <c r="AM401">
        <v>63.202592154763281</v>
      </c>
      <c r="AN401">
        <v>24.626947590959968</v>
      </c>
      <c r="AO401">
        <v>2.0362794181802362</v>
      </c>
      <c r="AP401">
        <v>1299.8762977037907</v>
      </c>
      <c r="AQ401">
        <v>9.623523095928185</v>
      </c>
      <c r="AR401">
        <v>9.0804841473480966</v>
      </c>
      <c r="AS401">
        <v>81.295992756723706</v>
      </c>
      <c r="AT401">
        <v>22.528414492988233</v>
      </c>
      <c r="AU401">
        <v>0.11277773600896519</v>
      </c>
      <c r="AV401">
        <v>10.012628663550327</v>
      </c>
      <c r="AW401">
        <v>0.10648260947528271</v>
      </c>
    </row>
    <row r="402" spans="1:49" x14ac:dyDescent="0.3">
      <c r="A402" s="22">
        <v>399</v>
      </c>
      <c r="B402" s="16" t="s">
        <v>50</v>
      </c>
      <c r="C402" s="16" t="s">
        <v>45</v>
      </c>
      <c r="D402" s="16">
        <v>16</v>
      </c>
      <c r="E402" s="16" t="str">
        <f t="shared" si="13"/>
        <v>Adult</v>
      </c>
      <c r="F402" s="16" t="s">
        <v>47</v>
      </c>
      <c r="G402" s="16">
        <v>2016</v>
      </c>
      <c r="H402" s="20" t="s">
        <v>92</v>
      </c>
      <c r="I402" s="16" t="s">
        <v>51</v>
      </c>
      <c r="J402" s="18">
        <v>17.16101694915254</v>
      </c>
      <c r="K402" s="18">
        <v>6.578389830508474</v>
      </c>
      <c r="L402" s="18">
        <v>2.0021186440677963</v>
      </c>
      <c r="M402" s="18">
        <v>0</v>
      </c>
      <c r="N402" s="18">
        <v>0</v>
      </c>
      <c r="O402" s="18">
        <v>0</v>
      </c>
      <c r="P402" s="18">
        <v>0</v>
      </c>
      <c r="Q402" s="18">
        <v>0</v>
      </c>
      <c r="R402" s="18">
        <v>0</v>
      </c>
      <c r="S402" s="18">
        <v>23.305084745762709</v>
      </c>
      <c r="T402" s="18">
        <v>0</v>
      </c>
      <c r="U402" s="18">
        <v>0</v>
      </c>
      <c r="V402" s="18">
        <v>0</v>
      </c>
      <c r="W402" s="18">
        <v>0</v>
      </c>
      <c r="X402" s="18">
        <v>0</v>
      </c>
      <c r="Y402" s="18">
        <v>0</v>
      </c>
      <c r="Z402" s="18">
        <v>50.953389830508478</v>
      </c>
      <c r="AA402" s="18">
        <v>0</v>
      </c>
      <c r="AB402" s="18">
        <v>0</v>
      </c>
      <c r="AC402" s="18">
        <v>0</v>
      </c>
      <c r="AD402" s="18">
        <v>0</v>
      </c>
      <c r="AE402" s="18">
        <v>0</v>
      </c>
      <c r="AF402" s="18">
        <v>0</v>
      </c>
      <c r="AG402" s="18">
        <v>0</v>
      </c>
      <c r="AH402" s="18">
        <v>0</v>
      </c>
      <c r="AI402" s="18">
        <v>0</v>
      </c>
      <c r="AJ402" s="18">
        <v>0</v>
      </c>
      <c r="AK402">
        <v>23.730043280861484</v>
      </c>
      <c r="AL402">
        <v>6.670720187699251</v>
      </c>
      <c r="AM402">
        <v>26.980192535024461</v>
      </c>
      <c r="AN402">
        <v>42.691501678545741</v>
      </c>
      <c r="AO402">
        <v>6.1266948602419466</v>
      </c>
      <c r="AP402">
        <v>1098.8276363028585</v>
      </c>
      <c r="AQ402">
        <v>36.108149317300878</v>
      </c>
      <c r="AR402">
        <v>22.838203660913237</v>
      </c>
      <c r="AS402">
        <v>41.053647021785913</v>
      </c>
      <c r="AT402">
        <v>7.6019131951292414</v>
      </c>
      <c r="AU402">
        <v>0.70518275318092982</v>
      </c>
      <c r="AV402">
        <v>3.3786280867241074</v>
      </c>
      <c r="AW402">
        <v>0.56514483351909484</v>
      </c>
    </row>
    <row r="403" spans="1:49" x14ac:dyDescent="0.3">
      <c r="A403" s="22">
        <v>400</v>
      </c>
      <c r="B403" s="16" t="s">
        <v>50</v>
      </c>
      <c r="C403" s="16" t="s">
        <v>45</v>
      </c>
      <c r="D403" s="16">
        <v>16</v>
      </c>
      <c r="E403" s="16" t="str">
        <f t="shared" si="13"/>
        <v>Adult</v>
      </c>
      <c r="F403" s="16" t="s">
        <v>47</v>
      </c>
      <c r="G403" s="16">
        <v>2016</v>
      </c>
      <c r="H403" s="20" t="s">
        <v>92</v>
      </c>
      <c r="I403" s="16" t="s">
        <v>51</v>
      </c>
      <c r="J403" s="18">
        <v>0.52381414298186046</v>
      </c>
      <c r="K403" s="18">
        <v>0.69841885730914743</v>
      </c>
      <c r="L403" s="18">
        <v>0</v>
      </c>
      <c r="M403" s="18">
        <v>0</v>
      </c>
      <c r="N403" s="18">
        <v>0</v>
      </c>
      <c r="O403" s="18">
        <v>0</v>
      </c>
      <c r="P403" s="18">
        <v>0.53351440488893209</v>
      </c>
      <c r="Q403" s="18">
        <v>0.35567626992595469</v>
      </c>
      <c r="R403" s="18">
        <v>0</v>
      </c>
      <c r="S403" s="18">
        <v>9.4254211530377994</v>
      </c>
      <c r="T403" s="18">
        <v>20.451385520742392</v>
      </c>
      <c r="U403" s="18">
        <v>0</v>
      </c>
      <c r="V403" s="18">
        <v>0</v>
      </c>
      <c r="W403" s="18">
        <v>63.051702395964696</v>
      </c>
      <c r="X403" s="18">
        <v>0</v>
      </c>
      <c r="Y403" s="18">
        <v>0</v>
      </c>
      <c r="Z403" s="18">
        <v>4.9600672551492231</v>
      </c>
      <c r="AA403" s="18">
        <v>0</v>
      </c>
      <c r="AB403" s="18">
        <v>0</v>
      </c>
      <c r="AC403" s="18">
        <v>0</v>
      </c>
      <c r="AD403" s="18">
        <v>0</v>
      </c>
      <c r="AE403" s="18">
        <v>0</v>
      </c>
      <c r="AF403" s="18">
        <v>0</v>
      </c>
      <c r="AG403" s="18">
        <v>0</v>
      </c>
      <c r="AH403" s="18">
        <v>0</v>
      </c>
      <c r="AI403" s="18">
        <v>0</v>
      </c>
      <c r="AJ403" s="18">
        <v>0</v>
      </c>
      <c r="AK403">
        <v>65.446220365147269</v>
      </c>
      <c r="AL403">
        <v>19.239610675370653</v>
      </c>
      <c r="AM403">
        <v>6.3370630639016614</v>
      </c>
      <c r="AN403">
        <v>13.856125723517117</v>
      </c>
      <c r="AO403">
        <v>5.7497484543624804</v>
      </c>
      <c r="AP403">
        <v>1924.0106525411418</v>
      </c>
      <c r="AQ403">
        <v>56.873947296498315</v>
      </c>
      <c r="AR403">
        <v>37.619030469061649</v>
      </c>
      <c r="AS403">
        <v>5.5070222344400506</v>
      </c>
      <c r="AT403">
        <v>3.7310153848872529</v>
      </c>
      <c r="AU403">
        <v>2.5588245380264714</v>
      </c>
      <c r="AV403">
        <v>1.6582290599498899</v>
      </c>
      <c r="AW403">
        <v>1.3187839769968173</v>
      </c>
    </row>
    <row r="404" spans="1:49" x14ac:dyDescent="0.3">
      <c r="A404" s="22">
        <v>401</v>
      </c>
      <c r="B404" s="16" t="s">
        <v>52</v>
      </c>
      <c r="C404" s="16" t="s">
        <v>45</v>
      </c>
      <c r="D404" s="16">
        <v>5</v>
      </c>
      <c r="E404" s="16" t="str">
        <f t="shared" si="13"/>
        <v>Adult</v>
      </c>
      <c r="F404" s="16" t="s">
        <v>47</v>
      </c>
      <c r="G404" s="16">
        <v>2016</v>
      </c>
      <c r="H404" s="20" t="s">
        <v>92</v>
      </c>
      <c r="I404" s="16" t="s">
        <v>53</v>
      </c>
      <c r="J404" s="18">
        <v>14.02597402597403</v>
      </c>
      <c r="K404" s="18">
        <v>15.896103896103897</v>
      </c>
      <c r="L404" s="18">
        <v>0</v>
      </c>
      <c r="M404" s="18">
        <v>0.32207792207792219</v>
      </c>
      <c r="N404" s="18">
        <v>0</v>
      </c>
      <c r="O404" s="18">
        <v>0</v>
      </c>
      <c r="P404" s="18">
        <v>0</v>
      </c>
      <c r="Q404" s="18">
        <v>0</v>
      </c>
      <c r="R404" s="18">
        <v>0</v>
      </c>
      <c r="S404" s="18">
        <v>0</v>
      </c>
      <c r="T404" s="18">
        <v>0</v>
      </c>
      <c r="U404" s="18">
        <v>0</v>
      </c>
      <c r="V404" s="18">
        <v>0</v>
      </c>
      <c r="W404" s="18">
        <v>0.69264069264069272</v>
      </c>
      <c r="X404" s="18">
        <v>0</v>
      </c>
      <c r="Y404" s="18">
        <v>0</v>
      </c>
      <c r="Z404" s="18">
        <v>0</v>
      </c>
      <c r="AA404" s="18">
        <v>69.063203463203465</v>
      </c>
      <c r="AB404" s="18">
        <v>0</v>
      </c>
      <c r="AC404" s="18">
        <v>0</v>
      </c>
      <c r="AD404" s="18">
        <v>0</v>
      </c>
      <c r="AE404" s="18">
        <v>0</v>
      </c>
      <c r="AF404" s="18">
        <v>0</v>
      </c>
      <c r="AG404" s="18">
        <v>0</v>
      </c>
      <c r="AH404" s="18">
        <v>0</v>
      </c>
      <c r="AI404" s="18">
        <v>0</v>
      </c>
      <c r="AJ404" s="18">
        <v>0</v>
      </c>
      <c r="AK404">
        <v>10.570470832860408</v>
      </c>
      <c r="AL404">
        <v>4.9698422618711033</v>
      </c>
      <c r="AM404">
        <v>57.742233755031542</v>
      </c>
      <c r="AN404">
        <v>24.194512136604239</v>
      </c>
      <c r="AO404">
        <v>2.6046726153643052</v>
      </c>
      <c r="AP404">
        <v>1329.1538866011442</v>
      </c>
      <c r="AQ404">
        <v>13.297051162177587</v>
      </c>
      <c r="AR404">
        <v>14.066502590583474</v>
      </c>
      <c r="AS404">
        <v>72.636446247238936</v>
      </c>
      <c r="AT404">
        <v>13.745447237227362</v>
      </c>
      <c r="AU404">
        <v>0.1685555877628955</v>
      </c>
      <c r="AV404">
        <v>6.1090876609899398</v>
      </c>
      <c r="AW404">
        <v>0.1533633093269951</v>
      </c>
    </row>
    <row r="405" spans="1:49" x14ac:dyDescent="0.3">
      <c r="A405" s="22">
        <v>402</v>
      </c>
      <c r="B405" s="16" t="s">
        <v>70</v>
      </c>
      <c r="C405" s="16" t="s">
        <v>59</v>
      </c>
      <c r="D405" s="16">
        <v>24</v>
      </c>
      <c r="E405" s="16" t="str">
        <f t="shared" si="13"/>
        <v>Adult</v>
      </c>
      <c r="F405" s="16" t="s">
        <v>60</v>
      </c>
      <c r="G405" s="16">
        <v>2016</v>
      </c>
      <c r="H405" s="20" t="s">
        <v>92</v>
      </c>
      <c r="I405" s="16" t="s">
        <v>49</v>
      </c>
      <c r="J405" s="18">
        <v>74.40991517987716</v>
      </c>
      <c r="K405" s="18">
        <v>0.55279321439017248</v>
      </c>
      <c r="L405" s="18">
        <v>3.1193331383445453</v>
      </c>
      <c r="M405" s="18">
        <v>0</v>
      </c>
      <c r="N405" s="18">
        <v>0</v>
      </c>
      <c r="O405" s="18">
        <v>0</v>
      </c>
      <c r="P405" s="18">
        <v>5.630301257677683</v>
      </c>
      <c r="Q405" s="18">
        <v>1.488008189529102</v>
      </c>
      <c r="R405" s="18">
        <v>0</v>
      </c>
      <c r="S405" s="18">
        <v>1.0858438139806961</v>
      </c>
      <c r="T405" s="18">
        <v>13.713805206200643</v>
      </c>
      <c r="U405" s="18">
        <v>0</v>
      </c>
      <c r="V405" s="18">
        <v>0</v>
      </c>
      <c r="W405" s="18">
        <v>0</v>
      </c>
      <c r="X405" s="18">
        <v>0</v>
      </c>
      <c r="Y405" s="18">
        <v>0</v>
      </c>
      <c r="Z405" s="18">
        <v>0</v>
      </c>
      <c r="AA405" s="18">
        <v>0</v>
      </c>
      <c r="AB405" s="18">
        <v>0</v>
      </c>
      <c r="AC405" s="18">
        <v>0</v>
      </c>
      <c r="AD405" s="18">
        <v>0</v>
      </c>
      <c r="AE405" s="18">
        <v>0</v>
      </c>
      <c r="AF405" s="18">
        <v>0</v>
      </c>
      <c r="AG405" s="18">
        <v>0</v>
      </c>
      <c r="AH405" s="18">
        <v>0</v>
      </c>
      <c r="AI405" s="18">
        <v>0</v>
      </c>
      <c r="AJ405" s="18">
        <v>0</v>
      </c>
      <c r="AK405">
        <v>17.803374964006878</v>
      </c>
      <c r="AL405">
        <v>5.8251549822583666</v>
      </c>
      <c r="AM405">
        <v>55.615436550483167</v>
      </c>
      <c r="AN405">
        <v>20.329867151894231</v>
      </c>
      <c r="AO405">
        <v>2.2056163611067938</v>
      </c>
      <c r="AP405">
        <v>1446.7048589548331</v>
      </c>
      <c r="AQ405">
        <v>20.575892004209305</v>
      </c>
      <c r="AR405">
        <v>15.147687455123249</v>
      </c>
      <c r="AS405">
        <v>64.276420540667459</v>
      </c>
      <c r="AT405">
        <v>12.603752473213365</v>
      </c>
      <c r="AU405">
        <v>0.28976568291207783</v>
      </c>
      <c r="AV405">
        <v>5.6016677658726071</v>
      </c>
      <c r="AW405">
        <v>0.25906355794766722</v>
      </c>
    </row>
    <row r="406" spans="1:49" x14ac:dyDescent="0.3">
      <c r="A406" s="22">
        <v>403</v>
      </c>
      <c r="B406" s="16" t="s">
        <v>70</v>
      </c>
      <c r="C406" s="16" t="s">
        <v>59</v>
      </c>
      <c r="D406" s="16">
        <v>24</v>
      </c>
      <c r="E406" s="16" t="str">
        <f t="shared" si="13"/>
        <v>Adult</v>
      </c>
      <c r="F406" s="16" t="s">
        <v>60</v>
      </c>
      <c r="G406" s="16">
        <v>2016</v>
      </c>
      <c r="H406" s="20" t="s">
        <v>92</v>
      </c>
      <c r="I406" s="16" t="s">
        <v>49</v>
      </c>
      <c r="J406" s="18">
        <v>4.1111534069280546</v>
      </c>
      <c r="K406" s="18">
        <v>1.7472401979444232</v>
      </c>
      <c r="L406" s="18">
        <v>0</v>
      </c>
      <c r="M406" s="18">
        <v>0</v>
      </c>
      <c r="N406" s="18">
        <v>0</v>
      </c>
      <c r="O406" s="18">
        <v>0</v>
      </c>
      <c r="P406" s="18">
        <v>0</v>
      </c>
      <c r="Q406" s="18">
        <v>0</v>
      </c>
      <c r="R406" s="18">
        <v>0</v>
      </c>
      <c r="S406" s="18">
        <v>5.8622002283974108</v>
      </c>
      <c r="T406" s="18">
        <v>72.230681385610964</v>
      </c>
      <c r="U406" s="18">
        <v>0</v>
      </c>
      <c r="V406" s="18">
        <v>0</v>
      </c>
      <c r="W406" s="18">
        <v>14.465169394746857</v>
      </c>
      <c r="X406" s="18">
        <v>0</v>
      </c>
      <c r="Y406" s="18">
        <v>0</v>
      </c>
      <c r="Z406" s="18">
        <v>1.5835553863722878</v>
      </c>
      <c r="AA406" s="18">
        <v>0</v>
      </c>
      <c r="AB406" s="18">
        <v>0</v>
      </c>
      <c r="AC406" s="18">
        <v>0</v>
      </c>
      <c r="AD406" s="18">
        <v>0</v>
      </c>
      <c r="AE406" s="18">
        <v>0</v>
      </c>
      <c r="AF406" s="18">
        <v>0</v>
      </c>
      <c r="AG406" s="18">
        <v>0</v>
      </c>
      <c r="AH406" s="18">
        <v>0</v>
      </c>
      <c r="AI406" s="18">
        <v>0</v>
      </c>
      <c r="AJ406" s="18">
        <v>0</v>
      </c>
      <c r="AK406">
        <v>61.482378430238654</v>
      </c>
      <c r="AL406">
        <v>18.049907018700186</v>
      </c>
      <c r="AM406">
        <v>13.794723900733629</v>
      </c>
      <c r="AN406">
        <v>7.5274853659553811</v>
      </c>
      <c r="AO406">
        <v>4.3740073780150741</v>
      </c>
      <c r="AP406">
        <v>1937.6706530173578</v>
      </c>
      <c r="AQ406">
        <v>53.052636460835188</v>
      </c>
      <c r="AR406">
        <v>35.044010239103216</v>
      </c>
      <c r="AS406">
        <v>11.903353300061571</v>
      </c>
      <c r="AT406">
        <v>4.1704980669974194</v>
      </c>
      <c r="AU406">
        <v>1.9306984146177628</v>
      </c>
      <c r="AV406">
        <v>1.8535546964432972</v>
      </c>
      <c r="AW406">
        <v>1.1300450645450457</v>
      </c>
    </row>
    <row r="407" spans="1:49" x14ac:dyDescent="0.3">
      <c r="A407" s="22">
        <v>404</v>
      </c>
      <c r="B407" s="16" t="s">
        <v>78</v>
      </c>
      <c r="C407" s="16" t="s">
        <v>59</v>
      </c>
      <c r="D407" s="16" t="s">
        <v>46</v>
      </c>
      <c r="E407" s="16" t="s">
        <v>46</v>
      </c>
      <c r="F407" s="16" t="s">
        <v>60</v>
      </c>
      <c r="G407" s="16">
        <v>2016</v>
      </c>
      <c r="H407" s="20" t="s">
        <v>92</v>
      </c>
      <c r="I407" s="16" t="s">
        <v>49</v>
      </c>
      <c r="J407" s="18">
        <v>86.44839549002603</v>
      </c>
      <c r="K407" s="18">
        <v>0.19514310494362536</v>
      </c>
      <c r="L407" s="18">
        <v>8.5862966175195155</v>
      </c>
      <c r="M407" s="18">
        <v>0</v>
      </c>
      <c r="N407" s="18">
        <v>0</v>
      </c>
      <c r="O407" s="18">
        <v>0</v>
      </c>
      <c r="P407" s="18">
        <v>0.3975137322925702</v>
      </c>
      <c r="Q407" s="18">
        <v>0</v>
      </c>
      <c r="R407" s="18">
        <v>0</v>
      </c>
      <c r="S407" s="18">
        <v>3.1801098583405616</v>
      </c>
      <c r="T407" s="18">
        <v>1.1925411968777107</v>
      </c>
      <c r="U407" s="18">
        <v>0</v>
      </c>
      <c r="V407" s="18">
        <v>0</v>
      </c>
      <c r="W407" s="18">
        <v>0</v>
      </c>
      <c r="X407" s="18">
        <v>0</v>
      </c>
      <c r="Y407" s="18">
        <v>0</v>
      </c>
      <c r="Z407" s="18">
        <v>0</v>
      </c>
      <c r="AA407" s="18">
        <v>0</v>
      </c>
      <c r="AB407" s="18">
        <v>0</v>
      </c>
      <c r="AC407" s="18">
        <v>0</v>
      </c>
      <c r="AD407" s="18">
        <v>0</v>
      </c>
      <c r="AE407" s="18">
        <v>0</v>
      </c>
      <c r="AF407" s="18">
        <v>0</v>
      </c>
      <c r="AG407" s="18">
        <v>0</v>
      </c>
      <c r="AH407" s="18">
        <v>0</v>
      </c>
      <c r="AI407" s="18">
        <v>0</v>
      </c>
      <c r="AJ407" s="18">
        <v>0</v>
      </c>
      <c r="AK407">
        <v>7.8320824514062402</v>
      </c>
      <c r="AL407">
        <v>3.63186349901616</v>
      </c>
      <c r="AM407">
        <v>63.512974836549965</v>
      </c>
      <c r="AN407">
        <v>24.239355159901727</v>
      </c>
      <c r="AO407">
        <v>1.7311980340452471</v>
      </c>
      <c r="AP407">
        <v>1329.5200626876158</v>
      </c>
      <c r="AQ407">
        <v>9.8496007892346409</v>
      </c>
      <c r="AR407">
        <v>10.276693723356825</v>
      </c>
      <c r="AS407">
        <v>79.873705487408515</v>
      </c>
      <c r="AT407">
        <v>19.644201195139345</v>
      </c>
      <c r="AU407">
        <v>0.11664459466361757</v>
      </c>
      <c r="AV407">
        <v>8.7307560867285954</v>
      </c>
      <c r="AW407">
        <v>0.10925742842477006</v>
      </c>
    </row>
    <row r="408" spans="1:49" x14ac:dyDescent="0.3">
      <c r="A408" s="22">
        <v>405</v>
      </c>
      <c r="B408" s="16" t="s">
        <v>79</v>
      </c>
      <c r="C408" s="16" t="s">
        <v>59</v>
      </c>
      <c r="D408" s="16">
        <v>7</v>
      </c>
      <c r="E408" s="16" t="str">
        <f t="shared" ref="E408:E416" si="14">IF(AND( OR(D408 &gt;= 4, D408="Adult"),D408&lt;&gt;"Subadult"),"Adult","Subadult")</f>
        <v>Adult</v>
      </c>
      <c r="F408" s="16" t="s">
        <v>60</v>
      </c>
      <c r="G408" s="16">
        <v>2016</v>
      </c>
      <c r="H408" s="20" t="s">
        <v>92</v>
      </c>
      <c r="I408" s="16" t="s">
        <v>49</v>
      </c>
      <c r="J408" s="18">
        <v>6.7640918580375793</v>
      </c>
      <c r="K408" s="18">
        <v>2.7056367432150319</v>
      </c>
      <c r="L408" s="18">
        <v>2.931106471816284</v>
      </c>
      <c r="M408" s="18">
        <v>0</v>
      </c>
      <c r="N408" s="18">
        <v>0</v>
      </c>
      <c r="O408" s="18">
        <v>0</v>
      </c>
      <c r="P408" s="18">
        <v>0.45929018789144055</v>
      </c>
      <c r="Q408" s="18">
        <v>0</v>
      </c>
      <c r="R408" s="18">
        <v>0</v>
      </c>
      <c r="S408" s="18">
        <v>0.9185803757828811</v>
      </c>
      <c r="T408" s="18">
        <v>26.179540709812109</v>
      </c>
      <c r="U408" s="18">
        <v>0</v>
      </c>
      <c r="V408" s="18">
        <v>0</v>
      </c>
      <c r="W408" s="18">
        <v>45.929018789144052</v>
      </c>
      <c r="X408" s="18">
        <v>0</v>
      </c>
      <c r="Y408" s="18">
        <v>0</v>
      </c>
      <c r="Z408" s="18">
        <v>14.112734864300627</v>
      </c>
      <c r="AA408" s="18">
        <v>0</v>
      </c>
      <c r="AB408" s="18">
        <v>0</v>
      </c>
      <c r="AC408" s="18">
        <v>0</v>
      </c>
      <c r="AD408" s="18">
        <v>0</v>
      </c>
      <c r="AE408" s="18">
        <v>0</v>
      </c>
      <c r="AF408" s="18">
        <v>0</v>
      </c>
      <c r="AG408" s="18">
        <v>0</v>
      </c>
      <c r="AH408" s="18">
        <v>0</v>
      </c>
      <c r="AI408" s="18">
        <v>0</v>
      </c>
      <c r="AJ408" s="18">
        <v>0</v>
      </c>
      <c r="AK408">
        <v>53.635461740221402</v>
      </c>
      <c r="AL408">
        <v>15.790116224295655</v>
      </c>
      <c r="AM408">
        <v>13.331375257772883</v>
      </c>
      <c r="AN408">
        <v>18.117171434048927</v>
      </c>
      <c r="AO408">
        <v>5.5809692893813772</v>
      </c>
      <c r="AP408">
        <v>1713.7096869644672</v>
      </c>
      <c r="AQ408">
        <v>52.330037410536981</v>
      </c>
      <c r="AR408">
        <v>34.663057393939987</v>
      </c>
      <c r="AS408">
        <v>13.006905195523021</v>
      </c>
      <c r="AT408">
        <v>4.2410604232890279</v>
      </c>
      <c r="AU408">
        <v>1.8417827868894441</v>
      </c>
      <c r="AV408">
        <v>1.8849157436840127</v>
      </c>
      <c r="AW408">
        <v>1.0977570480012089</v>
      </c>
    </row>
    <row r="409" spans="1:49" x14ac:dyDescent="0.3">
      <c r="A409" s="22">
        <v>406</v>
      </c>
      <c r="B409" s="16" t="s">
        <v>79</v>
      </c>
      <c r="C409" s="16" t="s">
        <v>59</v>
      </c>
      <c r="D409" s="16">
        <v>7</v>
      </c>
      <c r="E409" s="16" t="str">
        <f t="shared" si="14"/>
        <v>Adult</v>
      </c>
      <c r="F409" s="16" t="s">
        <v>60</v>
      </c>
      <c r="G409" s="16">
        <v>2016</v>
      </c>
      <c r="H409" s="20" t="s">
        <v>92</v>
      </c>
      <c r="I409" s="16" t="s">
        <v>49</v>
      </c>
      <c r="J409" s="18">
        <v>0</v>
      </c>
      <c r="K409" s="18">
        <v>4.939439818319455</v>
      </c>
      <c r="L409" s="18">
        <v>0</v>
      </c>
      <c r="M409" s="18">
        <v>0</v>
      </c>
      <c r="N409" s="18">
        <v>0</v>
      </c>
      <c r="O409" s="18">
        <v>0</v>
      </c>
      <c r="P409" s="18">
        <v>0</v>
      </c>
      <c r="Q409" s="18">
        <v>0</v>
      </c>
      <c r="R409" s="18">
        <v>0</v>
      </c>
      <c r="S409" s="18">
        <v>2.7756749936916481</v>
      </c>
      <c r="T409" s="18">
        <v>71.126671713348472</v>
      </c>
      <c r="U409" s="18">
        <v>0</v>
      </c>
      <c r="V409" s="18">
        <v>0</v>
      </c>
      <c r="W409" s="18">
        <v>0</v>
      </c>
      <c r="X409" s="18">
        <v>0</v>
      </c>
      <c r="Y409" s="18">
        <v>0</v>
      </c>
      <c r="Z409" s="18">
        <v>21.158213474640426</v>
      </c>
      <c r="AA409" s="18">
        <v>0</v>
      </c>
      <c r="AB409" s="18">
        <v>0</v>
      </c>
      <c r="AC409" s="18">
        <v>0</v>
      </c>
      <c r="AD409" s="18">
        <v>0</v>
      </c>
      <c r="AE409" s="18">
        <v>0</v>
      </c>
      <c r="AF409" s="18">
        <v>0</v>
      </c>
      <c r="AG409" s="18">
        <v>0</v>
      </c>
      <c r="AH409" s="18">
        <v>0</v>
      </c>
      <c r="AI409" s="18">
        <v>0</v>
      </c>
      <c r="AJ409" s="18">
        <v>0</v>
      </c>
      <c r="AK409">
        <v>51.705773408231622</v>
      </c>
      <c r="AL409">
        <v>14.837276999747665</v>
      </c>
      <c r="AM409">
        <v>14.645292545591236</v>
      </c>
      <c r="AN409">
        <v>16.373953864917151</v>
      </c>
      <c r="AO409">
        <v>5.1083073113802682</v>
      </c>
      <c r="AP409">
        <v>1667.5681834784257</v>
      </c>
      <c r="AQ409">
        <v>51.843189379057705</v>
      </c>
      <c r="AR409">
        <v>33.472595979025442</v>
      </c>
      <c r="AS409">
        <v>14.684214641916826</v>
      </c>
      <c r="AT409">
        <v>4.4719166431246968</v>
      </c>
      <c r="AU409">
        <v>1.753774321763828</v>
      </c>
      <c r="AV409">
        <v>1.987518508055421</v>
      </c>
      <c r="AW409">
        <v>1.0765494788916175</v>
      </c>
    </row>
    <row r="410" spans="1:49" x14ac:dyDescent="0.3">
      <c r="A410" s="22">
        <v>407</v>
      </c>
      <c r="B410" s="16" t="s">
        <v>70</v>
      </c>
      <c r="C410" s="16" t="s">
        <v>59</v>
      </c>
      <c r="D410" s="16">
        <v>24</v>
      </c>
      <c r="E410" s="16" t="str">
        <f t="shared" si="14"/>
        <v>Adult</v>
      </c>
      <c r="F410" s="16" t="s">
        <v>60</v>
      </c>
      <c r="G410" s="16">
        <v>2016</v>
      </c>
      <c r="H410" s="20" t="s">
        <v>92</v>
      </c>
      <c r="I410" s="16" t="s">
        <v>49</v>
      </c>
      <c r="J410" s="18">
        <v>12.742818057455541</v>
      </c>
      <c r="K410" s="18">
        <v>71.101231190150486</v>
      </c>
      <c r="L410" s="18">
        <v>0</v>
      </c>
      <c r="M410" s="18">
        <v>0</v>
      </c>
      <c r="N410" s="18">
        <v>0</v>
      </c>
      <c r="O410" s="18">
        <v>0</v>
      </c>
      <c r="P410" s="18">
        <v>0.37619699042407667</v>
      </c>
      <c r="Q410" s="18">
        <v>0.37619699042407667</v>
      </c>
      <c r="R410" s="18">
        <v>0</v>
      </c>
      <c r="S410" s="18">
        <v>1.880984952120383</v>
      </c>
      <c r="T410" s="18">
        <v>13.166894664842681</v>
      </c>
      <c r="U410" s="18">
        <v>0</v>
      </c>
      <c r="V410" s="18">
        <v>0</v>
      </c>
      <c r="W410" s="18">
        <v>0</v>
      </c>
      <c r="X410" s="18">
        <v>0</v>
      </c>
      <c r="Y410" s="18">
        <v>0</v>
      </c>
      <c r="Z410" s="18">
        <v>0.35567715458276333</v>
      </c>
      <c r="AA410" s="18">
        <v>0</v>
      </c>
      <c r="AB410" s="18">
        <v>0</v>
      </c>
      <c r="AC410" s="18">
        <v>0</v>
      </c>
      <c r="AD410" s="18">
        <v>0</v>
      </c>
      <c r="AE410" s="18">
        <v>0</v>
      </c>
      <c r="AF410" s="18">
        <v>0</v>
      </c>
      <c r="AG410" s="18">
        <v>0</v>
      </c>
      <c r="AH410" s="18">
        <v>0</v>
      </c>
      <c r="AI410" s="18">
        <v>0</v>
      </c>
      <c r="AJ410" s="18">
        <v>0</v>
      </c>
      <c r="AK410">
        <v>13.460429531066746</v>
      </c>
      <c r="AL410">
        <v>5.7988402946417974</v>
      </c>
      <c r="AM410">
        <v>59.014891246447455</v>
      </c>
      <c r="AN410">
        <v>20.621388136499721</v>
      </c>
      <c r="AO410">
        <v>2.0629380234464145</v>
      </c>
      <c r="AP410">
        <v>1429.9397352844619</v>
      </c>
      <c r="AQ410">
        <v>15.739011666436731</v>
      </c>
      <c r="AR410">
        <v>15.256053559559749</v>
      </c>
      <c r="AS410">
        <v>69.004934774003516</v>
      </c>
      <c r="AT410">
        <v>12.498243975520817</v>
      </c>
      <c r="AU410">
        <v>0.20767866948893976</v>
      </c>
      <c r="AV410">
        <v>5.5547751002314749</v>
      </c>
      <c r="AW410">
        <v>0.18678883285976708</v>
      </c>
    </row>
    <row r="411" spans="1:49" x14ac:dyDescent="0.3">
      <c r="A411" s="22">
        <v>408</v>
      </c>
      <c r="B411" s="16" t="s">
        <v>70</v>
      </c>
      <c r="C411" s="16" t="s">
        <v>59</v>
      </c>
      <c r="D411" s="16">
        <v>24</v>
      </c>
      <c r="E411" s="16" t="str">
        <f t="shared" si="14"/>
        <v>Adult</v>
      </c>
      <c r="F411" s="16" t="s">
        <v>60</v>
      </c>
      <c r="G411" s="16">
        <v>2016</v>
      </c>
      <c r="H411" s="20" t="s">
        <v>92</v>
      </c>
      <c r="I411" s="16" t="s">
        <v>49</v>
      </c>
      <c r="J411" s="18">
        <v>0</v>
      </c>
      <c r="K411" s="18">
        <v>72.024074899687932</v>
      </c>
      <c r="L411" s="18">
        <v>0</v>
      </c>
      <c r="M411" s="18">
        <v>0</v>
      </c>
      <c r="N411" s="18">
        <v>0</v>
      </c>
      <c r="O411" s="18">
        <v>0</v>
      </c>
      <c r="P411" s="18">
        <v>0.40867885272700261</v>
      </c>
      <c r="Q411" s="18">
        <v>0</v>
      </c>
      <c r="R411" s="18">
        <v>0</v>
      </c>
      <c r="S411" s="18">
        <v>0</v>
      </c>
      <c r="T411" s="18">
        <v>18.390548372715116</v>
      </c>
      <c r="U411" s="18">
        <v>0</v>
      </c>
      <c r="V411" s="18">
        <v>0</v>
      </c>
      <c r="W411" s="18">
        <v>0</v>
      </c>
      <c r="X411" s="18">
        <v>0</v>
      </c>
      <c r="Y411" s="18">
        <v>0</v>
      </c>
      <c r="Z411" s="18">
        <v>9.1766978748699675</v>
      </c>
      <c r="AA411" s="18">
        <v>0</v>
      </c>
      <c r="AB411" s="18">
        <v>0</v>
      </c>
      <c r="AC411" s="18">
        <v>0</v>
      </c>
      <c r="AD411" s="18">
        <v>0</v>
      </c>
      <c r="AE411" s="18">
        <v>0</v>
      </c>
      <c r="AF411" s="18">
        <v>0</v>
      </c>
      <c r="AG411" s="18">
        <v>0</v>
      </c>
      <c r="AH411" s="18">
        <v>0</v>
      </c>
      <c r="AI411" s="18">
        <v>0</v>
      </c>
      <c r="AJ411" s="18">
        <v>0</v>
      </c>
      <c r="AK411">
        <v>16.395997135760965</v>
      </c>
      <c r="AL411">
        <v>6.3627147421607972</v>
      </c>
      <c r="AM411">
        <v>52.25803559569988</v>
      </c>
      <c r="AN411">
        <v>22.726675583296185</v>
      </c>
      <c r="AO411">
        <v>2.8272969609154415</v>
      </c>
      <c r="AP411">
        <v>1387.2607558701147</v>
      </c>
      <c r="AQ411">
        <v>19.76132251632658</v>
      </c>
      <c r="AR411">
        <v>17.254530382066129</v>
      </c>
      <c r="AS411">
        <v>62.98414710160727</v>
      </c>
      <c r="AT411">
        <v>10.790053540597</v>
      </c>
      <c r="AU411">
        <v>0.2796961321931678</v>
      </c>
      <c r="AV411">
        <v>4.7955793513764453</v>
      </c>
      <c r="AW411">
        <v>0.24628175757691823</v>
      </c>
    </row>
    <row r="412" spans="1:49" x14ac:dyDescent="0.3">
      <c r="A412" s="22">
        <v>409</v>
      </c>
      <c r="B412" s="16" t="s">
        <v>70</v>
      </c>
      <c r="C412" s="16" t="s">
        <v>59</v>
      </c>
      <c r="D412" s="16">
        <v>24</v>
      </c>
      <c r="E412" s="16" t="str">
        <f t="shared" si="14"/>
        <v>Adult</v>
      </c>
      <c r="F412" s="16" t="s">
        <v>60</v>
      </c>
      <c r="G412" s="16">
        <v>2016</v>
      </c>
      <c r="H412" s="20" t="s">
        <v>92</v>
      </c>
      <c r="I412" s="16" t="s">
        <v>49</v>
      </c>
      <c r="J412" s="18">
        <v>0</v>
      </c>
      <c r="K412" s="18">
        <v>21.760808687931153</v>
      </c>
      <c r="L412" s="18">
        <v>0</v>
      </c>
      <c r="M412" s="18">
        <v>0</v>
      </c>
      <c r="N412" s="18">
        <v>0</v>
      </c>
      <c r="O412" s="18">
        <v>0</v>
      </c>
      <c r="P412" s="18">
        <v>0</v>
      </c>
      <c r="Q412" s="18">
        <v>0.75131480090157776</v>
      </c>
      <c r="R412" s="18">
        <v>0</v>
      </c>
      <c r="S412" s="18">
        <v>0.37565740045078888</v>
      </c>
      <c r="T412" s="18">
        <v>18.782870022539441</v>
      </c>
      <c r="U412" s="18">
        <v>0</v>
      </c>
      <c r="V412" s="18">
        <v>0</v>
      </c>
      <c r="W412" s="18">
        <v>33.467659312888465</v>
      </c>
      <c r="X412" s="18">
        <v>0</v>
      </c>
      <c r="Y412" s="18">
        <v>0</v>
      </c>
      <c r="Z412" s="18">
        <v>24.861689775288571</v>
      </c>
      <c r="AA412" s="18">
        <v>0</v>
      </c>
      <c r="AB412" s="18">
        <v>0</v>
      </c>
      <c r="AC412" s="18">
        <v>0</v>
      </c>
      <c r="AD412" s="18">
        <v>0</v>
      </c>
      <c r="AE412" s="18">
        <v>0</v>
      </c>
      <c r="AF412" s="18">
        <v>0</v>
      </c>
      <c r="AG412" s="18">
        <v>0</v>
      </c>
      <c r="AH412" s="18">
        <v>0</v>
      </c>
      <c r="AI412" s="18">
        <v>0</v>
      </c>
      <c r="AJ412" s="18">
        <v>0</v>
      </c>
      <c r="AK412">
        <v>41.660660921104686</v>
      </c>
      <c r="AL412">
        <v>12.379470664572093</v>
      </c>
      <c r="AM412">
        <v>20.521512086203561</v>
      </c>
      <c r="AN412">
        <v>24.433169410104043</v>
      </c>
      <c r="AO412">
        <v>5.6344358308858684</v>
      </c>
      <c r="AP412">
        <v>1505.4016190833959</v>
      </c>
      <c r="AQ412">
        <v>46.271124048942717</v>
      </c>
      <c r="AR412">
        <v>30.936308324469959</v>
      </c>
      <c r="AS412">
        <v>22.792567626587324</v>
      </c>
      <c r="AT412">
        <v>5.0230074202819424</v>
      </c>
      <c r="AU412">
        <v>1.2662436631964289</v>
      </c>
      <c r="AV412">
        <v>2.2324477423475293</v>
      </c>
      <c r="AW412">
        <v>0.86119657688524909</v>
      </c>
    </row>
    <row r="413" spans="1:49" x14ac:dyDescent="0.3">
      <c r="A413" s="22">
        <v>410</v>
      </c>
      <c r="B413" s="16" t="s">
        <v>70</v>
      </c>
      <c r="C413" s="16" t="s">
        <v>59</v>
      </c>
      <c r="D413" s="16">
        <v>24</v>
      </c>
      <c r="E413" s="16" t="str">
        <f t="shared" si="14"/>
        <v>Adult</v>
      </c>
      <c r="F413" s="16" t="s">
        <v>60</v>
      </c>
      <c r="G413" s="16">
        <v>2016</v>
      </c>
      <c r="H413" s="20" t="s">
        <v>92</v>
      </c>
      <c r="I413" s="16" t="s">
        <v>49</v>
      </c>
      <c r="J413" s="18">
        <v>3.9130434782608692</v>
      </c>
      <c r="K413" s="18">
        <v>49.565217391304351</v>
      </c>
      <c r="L413" s="18">
        <v>1.826086956521739</v>
      </c>
      <c r="M413" s="18">
        <v>0</v>
      </c>
      <c r="N413" s="18">
        <v>0</v>
      </c>
      <c r="O413" s="18">
        <v>0</v>
      </c>
      <c r="P413" s="18">
        <v>0</v>
      </c>
      <c r="Q413" s="18">
        <v>0</v>
      </c>
      <c r="R413" s="18">
        <v>0</v>
      </c>
      <c r="S413" s="18">
        <v>4.7826086956521738</v>
      </c>
      <c r="T413" s="18">
        <v>6.3768115942028984</v>
      </c>
      <c r="U413" s="18">
        <v>0</v>
      </c>
      <c r="V413" s="18">
        <v>0</v>
      </c>
      <c r="W413" s="18">
        <v>0</v>
      </c>
      <c r="X413" s="18">
        <v>0</v>
      </c>
      <c r="Y413" s="18">
        <v>0</v>
      </c>
      <c r="Z413" s="18">
        <v>33.536231884057969</v>
      </c>
      <c r="AA413" s="18">
        <v>0</v>
      </c>
      <c r="AB413" s="18">
        <v>0</v>
      </c>
      <c r="AC413" s="18">
        <v>0</v>
      </c>
      <c r="AD413" s="18">
        <v>0</v>
      </c>
      <c r="AE413" s="18">
        <v>0</v>
      </c>
      <c r="AF413" s="18">
        <v>0</v>
      </c>
      <c r="AG413" s="18">
        <v>0</v>
      </c>
      <c r="AH413" s="18">
        <v>0</v>
      </c>
      <c r="AI413" s="18">
        <v>0</v>
      </c>
      <c r="AJ413" s="18">
        <v>0</v>
      </c>
      <c r="AK413">
        <v>14.699925379486444</v>
      </c>
      <c r="AL413">
        <v>5.1070131297555772</v>
      </c>
      <c r="AM413">
        <v>42.694263052928122</v>
      </c>
      <c r="AN413">
        <v>34.43469072090511</v>
      </c>
      <c r="AO413">
        <v>4.5095183449440572</v>
      </c>
      <c r="AP413">
        <v>1151.7566645313764</v>
      </c>
      <c r="AQ413">
        <v>21.339815944977993</v>
      </c>
      <c r="AR413">
        <v>16.681113281821247</v>
      </c>
      <c r="AS413">
        <v>61.97907077320076</v>
      </c>
      <c r="AT413">
        <v>11.238308375988346</v>
      </c>
      <c r="AU413">
        <v>0.30752160932497408</v>
      </c>
      <c r="AV413">
        <v>4.9948037226614881</v>
      </c>
      <c r="AW413">
        <v>0.27129120280281838</v>
      </c>
    </row>
    <row r="414" spans="1:49" x14ac:dyDescent="0.3">
      <c r="A414" s="22">
        <v>411</v>
      </c>
      <c r="B414" s="16" t="s">
        <v>77</v>
      </c>
      <c r="C414" s="16" t="s">
        <v>59</v>
      </c>
      <c r="D414" s="16">
        <v>16</v>
      </c>
      <c r="E414" s="16" t="str">
        <f t="shared" si="14"/>
        <v>Adult</v>
      </c>
      <c r="F414" s="16" t="s">
        <v>60</v>
      </c>
      <c r="G414" s="16">
        <v>2016</v>
      </c>
      <c r="H414" s="20" t="s">
        <v>92</v>
      </c>
      <c r="I414" s="16" t="s">
        <v>49</v>
      </c>
      <c r="J414" s="18">
        <v>0</v>
      </c>
      <c r="K414" s="18">
        <v>68.040694614979827</v>
      </c>
      <c r="L414" s="18">
        <v>0</v>
      </c>
      <c r="M414" s="18">
        <v>0</v>
      </c>
      <c r="N414" s="18">
        <v>0</v>
      </c>
      <c r="O414" s="18">
        <v>0</v>
      </c>
      <c r="P414" s="18">
        <v>0.32158100917967614</v>
      </c>
      <c r="Q414" s="18">
        <v>0</v>
      </c>
      <c r="R414" s="18">
        <v>0</v>
      </c>
      <c r="S414" s="18">
        <v>7.3963632111325488</v>
      </c>
      <c r="T414" s="18">
        <v>1.2863240367187045</v>
      </c>
      <c r="U414" s="18">
        <v>0</v>
      </c>
      <c r="V414" s="18">
        <v>0</v>
      </c>
      <c r="W414" s="18">
        <v>22.803017014558847</v>
      </c>
      <c r="X414" s="18">
        <v>0</v>
      </c>
      <c r="Y414" s="18">
        <v>0</v>
      </c>
      <c r="Z414" s="18">
        <v>0.15202011343039235</v>
      </c>
      <c r="AA414" s="18">
        <v>0</v>
      </c>
      <c r="AB414" s="18">
        <v>0</v>
      </c>
      <c r="AC414" s="18">
        <v>0</v>
      </c>
      <c r="AD414" s="18">
        <v>0</v>
      </c>
      <c r="AE414" s="18">
        <v>0</v>
      </c>
      <c r="AF414" s="18">
        <v>0</v>
      </c>
      <c r="AG414" s="18">
        <v>0</v>
      </c>
      <c r="AH414" s="18">
        <v>0</v>
      </c>
      <c r="AI414" s="18">
        <v>0</v>
      </c>
      <c r="AJ414" s="18">
        <v>0</v>
      </c>
      <c r="AK414">
        <v>24.318051904655778</v>
      </c>
      <c r="AL414">
        <v>8.8593352043501135</v>
      </c>
      <c r="AM414">
        <v>47.997070588474067</v>
      </c>
      <c r="AN414">
        <v>20.624753941803583</v>
      </c>
      <c r="AO414">
        <v>2.9498772145237675</v>
      </c>
      <c r="AP414">
        <v>1542.3970384727822</v>
      </c>
      <c r="AQ414">
        <v>26.361424309297231</v>
      </c>
      <c r="AR414">
        <v>21.608456323130614</v>
      </c>
      <c r="AS414">
        <v>52.030119367572148</v>
      </c>
      <c r="AT414">
        <v>8.1625901746692744</v>
      </c>
      <c r="AU414">
        <v>0.4277099750776886</v>
      </c>
      <c r="AV414">
        <v>3.6278178554085661</v>
      </c>
      <c r="AW414">
        <v>0.35798389719025336</v>
      </c>
    </row>
    <row r="415" spans="1:49" x14ac:dyDescent="0.3">
      <c r="A415" s="22">
        <v>412</v>
      </c>
      <c r="B415" s="16" t="s">
        <v>77</v>
      </c>
      <c r="C415" s="16" t="s">
        <v>59</v>
      </c>
      <c r="D415" s="16">
        <v>16</v>
      </c>
      <c r="E415" s="16" t="str">
        <f t="shared" si="14"/>
        <v>Adult</v>
      </c>
      <c r="F415" s="16" t="s">
        <v>60</v>
      </c>
      <c r="G415" s="16">
        <v>2016</v>
      </c>
      <c r="H415" s="20" t="s">
        <v>92</v>
      </c>
      <c r="I415" s="16" t="s">
        <v>49</v>
      </c>
      <c r="J415" s="18">
        <v>0.96531998569896316</v>
      </c>
      <c r="K415" s="18">
        <v>4.1830532713621738</v>
      </c>
      <c r="L415" s="18">
        <v>0.32177332856632107</v>
      </c>
      <c r="M415" s="18">
        <v>0</v>
      </c>
      <c r="N415" s="18">
        <v>0</v>
      </c>
      <c r="O415" s="18">
        <v>0</v>
      </c>
      <c r="P415" s="18">
        <v>0</v>
      </c>
      <c r="Q415" s="18">
        <v>0</v>
      </c>
      <c r="R415" s="18">
        <v>0</v>
      </c>
      <c r="S415" s="18">
        <v>0</v>
      </c>
      <c r="T415" s="18">
        <v>0</v>
      </c>
      <c r="U415" s="18">
        <v>0</v>
      </c>
      <c r="V415" s="18">
        <v>0</v>
      </c>
      <c r="W415" s="18">
        <v>22.64330830651889</v>
      </c>
      <c r="X415" s="18">
        <v>0</v>
      </c>
      <c r="Y415" s="18">
        <v>0</v>
      </c>
      <c r="Z415" s="18">
        <v>71.886545107853649</v>
      </c>
      <c r="AA415" s="18">
        <v>0</v>
      </c>
      <c r="AB415" s="18">
        <v>0</v>
      </c>
      <c r="AC415" s="18">
        <v>0</v>
      </c>
      <c r="AD415" s="18">
        <v>0</v>
      </c>
      <c r="AE415" s="18">
        <v>0</v>
      </c>
      <c r="AF415" s="18">
        <v>0</v>
      </c>
      <c r="AG415" s="18">
        <v>0</v>
      </c>
      <c r="AH415" s="18">
        <v>0</v>
      </c>
      <c r="AI415" s="18">
        <v>0</v>
      </c>
      <c r="AJ415" s="18">
        <v>0</v>
      </c>
      <c r="AK415">
        <v>28.289143337544608</v>
      </c>
      <c r="AL415">
        <v>7.2008934785596539</v>
      </c>
      <c r="AM415">
        <v>12.264172960286192</v>
      </c>
      <c r="AN415">
        <v>46.650567488055479</v>
      </c>
      <c r="AO415">
        <v>8.2671331157232988</v>
      </c>
      <c r="AP415">
        <v>948.94906116314507</v>
      </c>
      <c r="AQ415">
        <v>49.844032304957167</v>
      </c>
      <c r="AR415">
        <v>28.547118465070163</v>
      </c>
      <c r="AS415">
        <v>21.60884922997267</v>
      </c>
      <c r="AT415">
        <v>5.631706179042439</v>
      </c>
      <c r="AU415">
        <v>1.4533288867223602</v>
      </c>
      <c r="AV415">
        <v>2.5029805240188621</v>
      </c>
      <c r="AW415">
        <v>0.99378069241964806</v>
      </c>
    </row>
    <row r="416" spans="1:49" x14ac:dyDescent="0.3">
      <c r="A416" s="22">
        <v>413</v>
      </c>
      <c r="B416" s="16" t="s">
        <v>77</v>
      </c>
      <c r="C416" s="16" t="s">
        <v>59</v>
      </c>
      <c r="D416" s="16">
        <v>16</v>
      </c>
      <c r="E416" s="16" t="str">
        <f t="shared" si="14"/>
        <v>Adult</v>
      </c>
      <c r="F416" s="16" t="s">
        <v>60</v>
      </c>
      <c r="G416" s="16">
        <v>2016</v>
      </c>
      <c r="H416" s="20" t="s">
        <v>92</v>
      </c>
      <c r="I416" s="16" t="s">
        <v>49</v>
      </c>
      <c r="J416" s="18">
        <v>27.89391010149831</v>
      </c>
      <c r="K416" s="18">
        <v>37.355002416626384</v>
      </c>
      <c r="L416" s="18">
        <v>0</v>
      </c>
      <c r="M416" s="18">
        <v>0</v>
      </c>
      <c r="N416" s="18">
        <v>0</v>
      </c>
      <c r="O416" s="18">
        <v>0</v>
      </c>
      <c r="P416" s="18">
        <v>0</v>
      </c>
      <c r="Q416" s="18">
        <v>0.33228612856452389</v>
      </c>
      <c r="R416" s="18">
        <v>0</v>
      </c>
      <c r="S416" s="18">
        <v>1.3291445142580955</v>
      </c>
      <c r="T416" s="18">
        <v>14.288303528274525</v>
      </c>
      <c r="U416" s="18">
        <v>0</v>
      </c>
      <c r="V416" s="18">
        <v>0</v>
      </c>
      <c r="W416" s="18">
        <v>3.0207829869502172</v>
      </c>
      <c r="X416" s="18">
        <v>13.895601739970997</v>
      </c>
      <c r="Y416" s="18">
        <v>0</v>
      </c>
      <c r="Z416" s="18">
        <v>1.8849685838569354</v>
      </c>
      <c r="AA416" s="18">
        <v>0</v>
      </c>
      <c r="AB416" s="18">
        <v>0</v>
      </c>
      <c r="AC416" s="18">
        <v>0</v>
      </c>
      <c r="AD416" s="18">
        <v>0</v>
      </c>
      <c r="AE416" s="18">
        <v>0</v>
      </c>
      <c r="AF416" s="18">
        <v>0</v>
      </c>
      <c r="AG416" s="18">
        <v>0</v>
      </c>
      <c r="AH416" s="18">
        <v>0</v>
      </c>
      <c r="AI416" s="18">
        <v>0</v>
      </c>
      <c r="AJ416" s="18">
        <v>0</v>
      </c>
      <c r="AK416">
        <v>24.643260449078181</v>
      </c>
      <c r="AL416">
        <v>9.1003092786286039</v>
      </c>
      <c r="AM416">
        <v>46.626559490542121</v>
      </c>
      <c r="AN416">
        <v>19.02520232154793</v>
      </c>
      <c r="AO416">
        <v>3.3734224879138064</v>
      </c>
      <c r="AP416">
        <v>1533.9850244524591</v>
      </c>
      <c r="AQ416">
        <v>26.860452230011774</v>
      </c>
      <c r="AR416">
        <v>22.31792550805428</v>
      </c>
      <c r="AS416">
        <v>50.821622261933975</v>
      </c>
      <c r="AT416">
        <v>7.8315821756731001</v>
      </c>
      <c r="AU416">
        <v>0.44221505699798713</v>
      </c>
      <c r="AV416">
        <v>3.4807031891880444</v>
      </c>
      <c r="AW416">
        <v>0.36724936165155736</v>
      </c>
    </row>
    <row r="417" spans="1:49" x14ac:dyDescent="0.3">
      <c r="A417" s="22">
        <v>414</v>
      </c>
      <c r="B417" s="16" t="s">
        <v>78</v>
      </c>
      <c r="C417" s="16" t="s">
        <v>59</v>
      </c>
      <c r="D417" s="16" t="s">
        <v>46</v>
      </c>
      <c r="E417" s="16" t="s">
        <v>46</v>
      </c>
      <c r="F417" s="16" t="s">
        <v>60</v>
      </c>
      <c r="G417" s="16">
        <v>2016</v>
      </c>
      <c r="H417" s="20" t="s">
        <v>92</v>
      </c>
      <c r="I417" s="16" t="s">
        <v>49</v>
      </c>
      <c r="J417" s="18">
        <v>0</v>
      </c>
      <c r="K417" s="18">
        <v>57.009917260619488</v>
      </c>
      <c r="L417" s="18">
        <v>0</v>
      </c>
      <c r="M417" s="18">
        <v>0</v>
      </c>
      <c r="N417" s="18">
        <v>0</v>
      </c>
      <c r="O417" s="18">
        <v>0</v>
      </c>
      <c r="P417" s="18">
        <v>0</v>
      </c>
      <c r="Q417" s="18">
        <v>0</v>
      </c>
      <c r="R417" s="18">
        <v>0</v>
      </c>
      <c r="S417" s="18">
        <v>1.6815393728622472</v>
      </c>
      <c r="T417" s="18">
        <v>1.1035102134408499</v>
      </c>
      <c r="U417" s="18">
        <v>0</v>
      </c>
      <c r="V417" s="18">
        <v>0</v>
      </c>
      <c r="W417" s="18">
        <v>0</v>
      </c>
      <c r="X417" s="18">
        <v>0</v>
      </c>
      <c r="Y417" s="18">
        <v>0</v>
      </c>
      <c r="Z417" s="18">
        <v>40.205033153077409</v>
      </c>
      <c r="AA417" s="18">
        <v>0</v>
      </c>
      <c r="AB417" s="18">
        <v>0</v>
      </c>
      <c r="AC417" s="18">
        <v>0</v>
      </c>
      <c r="AD417" s="18">
        <v>0</v>
      </c>
      <c r="AE417" s="18">
        <v>0</v>
      </c>
      <c r="AF417" s="18">
        <v>0</v>
      </c>
      <c r="AG417" s="18">
        <v>0</v>
      </c>
      <c r="AH417" s="18">
        <v>0</v>
      </c>
      <c r="AI417" s="18">
        <v>0</v>
      </c>
      <c r="AJ417" s="18">
        <v>0</v>
      </c>
      <c r="AK417">
        <v>10.477855559045574</v>
      </c>
      <c r="AL417">
        <v>3.7776004146523219</v>
      </c>
      <c r="AM417">
        <v>43.833916769122112</v>
      </c>
      <c r="AN417">
        <v>37.565256148128327</v>
      </c>
      <c r="AO417">
        <v>4.8226392763648178</v>
      </c>
      <c r="AP417">
        <v>1050.2061609261843</v>
      </c>
      <c r="AQ417">
        <v>16.681462313336738</v>
      </c>
      <c r="AR417">
        <v>13.531945715676393</v>
      </c>
      <c r="AS417">
        <v>69.786591970986848</v>
      </c>
      <c r="AT417">
        <v>14.377320618005694</v>
      </c>
      <c r="AU417">
        <v>0.2200697683840315</v>
      </c>
      <c r="AV417">
        <v>6.3899202746691985</v>
      </c>
      <c r="AW417">
        <v>0.20021309514661506</v>
      </c>
    </row>
    <row r="418" spans="1:49" x14ac:dyDescent="0.3">
      <c r="A418" s="22">
        <v>415</v>
      </c>
      <c r="B418" s="16" t="s">
        <v>78</v>
      </c>
      <c r="C418" s="16" t="s">
        <v>59</v>
      </c>
      <c r="D418" s="16" t="s">
        <v>46</v>
      </c>
      <c r="E418" s="16" t="s">
        <v>46</v>
      </c>
      <c r="F418" s="16" t="s">
        <v>60</v>
      </c>
      <c r="G418" s="16">
        <v>2016</v>
      </c>
      <c r="H418" s="20" t="s">
        <v>92</v>
      </c>
      <c r="I418" s="16" t="s">
        <v>49</v>
      </c>
      <c r="J418" s="18">
        <v>2.418993579214574</v>
      </c>
      <c r="K418" s="18">
        <v>15.32029266835897</v>
      </c>
      <c r="L418" s="18">
        <v>0.40316559653576234</v>
      </c>
      <c r="M418" s="18">
        <v>0</v>
      </c>
      <c r="N418" s="18">
        <v>0</v>
      </c>
      <c r="O418" s="18">
        <v>0</v>
      </c>
      <c r="P418" s="18">
        <v>0</v>
      </c>
      <c r="Q418" s="18">
        <v>0</v>
      </c>
      <c r="R418" s="18">
        <v>0</v>
      </c>
      <c r="S418" s="18">
        <v>0.32850530088099156</v>
      </c>
      <c r="T418" s="18">
        <v>0</v>
      </c>
      <c r="U418" s="18">
        <v>0</v>
      </c>
      <c r="V418" s="18">
        <v>0</v>
      </c>
      <c r="W418" s="18">
        <v>81.52904285500972</v>
      </c>
      <c r="X418" s="18">
        <v>0</v>
      </c>
      <c r="Y418" s="18">
        <v>0</v>
      </c>
      <c r="Z418" s="18">
        <v>0</v>
      </c>
      <c r="AA418" s="18">
        <v>0</v>
      </c>
      <c r="AB418" s="18">
        <v>0</v>
      </c>
      <c r="AC418" s="18">
        <v>0</v>
      </c>
      <c r="AD418" s="18">
        <v>0</v>
      </c>
      <c r="AE418" s="18">
        <v>0</v>
      </c>
      <c r="AF418" s="18">
        <v>0</v>
      </c>
      <c r="AG418" s="18">
        <v>0</v>
      </c>
      <c r="AH418" s="18">
        <v>0</v>
      </c>
      <c r="AI418" s="18">
        <v>0</v>
      </c>
      <c r="AJ418" s="18">
        <v>0</v>
      </c>
      <c r="AK418">
        <v>59.157535155826309</v>
      </c>
      <c r="AL418">
        <v>17.892957944928792</v>
      </c>
      <c r="AM418">
        <v>13.19556162037145</v>
      </c>
      <c r="AN418">
        <v>13.97313776087012</v>
      </c>
      <c r="AO418">
        <v>5.4886169849288349</v>
      </c>
      <c r="AP418">
        <v>1882.8768559862476</v>
      </c>
      <c r="AQ418">
        <v>52.532059367595743</v>
      </c>
      <c r="AR418">
        <v>35.750244406484846</v>
      </c>
      <c r="AS418">
        <v>11.717696225919413</v>
      </c>
      <c r="AT418">
        <v>4.0436632667939634</v>
      </c>
      <c r="AU418">
        <v>1.9028739863784179</v>
      </c>
      <c r="AV418">
        <v>1.7971836741306502</v>
      </c>
      <c r="AW418">
        <v>1.1066850313648204</v>
      </c>
    </row>
    <row r="419" spans="1:49" x14ac:dyDescent="0.3">
      <c r="A419" s="22">
        <v>416</v>
      </c>
      <c r="B419" s="16" t="s">
        <v>78</v>
      </c>
      <c r="C419" s="16" t="s">
        <v>59</v>
      </c>
      <c r="D419" s="16" t="s">
        <v>46</v>
      </c>
      <c r="E419" s="16" t="s">
        <v>46</v>
      </c>
      <c r="F419" s="16" t="s">
        <v>60</v>
      </c>
      <c r="G419" s="16">
        <v>2016</v>
      </c>
      <c r="H419" s="20" t="s">
        <v>92</v>
      </c>
      <c r="I419" s="16" t="s">
        <v>49</v>
      </c>
      <c r="J419" s="18">
        <v>51.749003732051371</v>
      </c>
      <c r="K419" s="18">
        <v>4.7820861534568913</v>
      </c>
      <c r="L419" s="18">
        <v>9.0518059333291152</v>
      </c>
      <c r="M419" s="18">
        <v>0</v>
      </c>
      <c r="N419" s="18">
        <v>0</v>
      </c>
      <c r="O419" s="18">
        <v>0</v>
      </c>
      <c r="P419" s="18">
        <v>0.34790309317477391</v>
      </c>
      <c r="Q419" s="18">
        <v>6.6101587703207025</v>
      </c>
      <c r="R419" s="18">
        <v>0</v>
      </c>
      <c r="S419" s="18">
        <v>0</v>
      </c>
      <c r="T419" s="18">
        <v>16.699348472389143</v>
      </c>
      <c r="U419" s="18">
        <v>0</v>
      </c>
      <c r="V419" s="18">
        <v>0</v>
      </c>
      <c r="W419" s="18">
        <v>0</v>
      </c>
      <c r="X419" s="18">
        <v>7.5906129419950643</v>
      </c>
      <c r="Y419" s="18">
        <v>0</v>
      </c>
      <c r="Z419" s="18">
        <v>2.7958757669681824</v>
      </c>
      <c r="AA419" s="18">
        <v>0.37320513631475738</v>
      </c>
      <c r="AB419" s="18">
        <v>0</v>
      </c>
      <c r="AC419" s="18">
        <v>0</v>
      </c>
      <c r="AD419" s="18">
        <v>0</v>
      </c>
      <c r="AE419" s="18">
        <v>0</v>
      </c>
      <c r="AF419" s="18">
        <v>0</v>
      </c>
      <c r="AG419" s="18">
        <v>0</v>
      </c>
      <c r="AH419" s="18">
        <v>0</v>
      </c>
      <c r="AI419" s="18">
        <v>0</v>
      </c>
      <c r="AJ419" s="18">
        <v>0</v>
      </c>
      <c r="AK419">
        <v>23.108389125211353</v>
      </c>
      <c r="AL419">
        <v>8.5437131701299247</v>
      </c>
      <c r="AM419">
        <v>47.110574546362422</v>
      </c>
      <c r="AN419">
        <v>20.254796122605363</v>
      </c>
      <c r="AO419">
        <v>3.007164900198489</v>
      </c>
      <c r="AP419">
        <v>1495.4755620490012</v>
      </c>
      <c r="AQ419">
        <v>25.836080239529437</v>
      </c>
      <c r="AR419">
        <v>21.492460165641692</v>
      </c>
      <c r="AS419">
        <v>52.671459594828875</v>
      </c>
      <c r="AT419">
        <v>8.218787577873</v>
      </c>
      <c r="AU419">
        <v>0.41521309630135672</v>
      </c>
      <c r="AV419">
        <v>3.6527944790546663</v>
      </c>
      <c r="AW419">
        <v>0.34836454603495881</v>
      </c>
    </row>
    <row r="420" spans="1:49" x14ac:dyDescent="0.3">
      <c r="A420" s="22">
        <v>417</v>
      </c>
      <c r="B420" s="16" t="s">
        <v>78</v>
      </c>
      <c r="C420" s="16" t="s">
        <v>59</v>
      </c>
      <c r="D420" s="16" t="s">
        <v>46</v>
      </c>
      <c r="E420" s="16" t="s">
        <v>46</v>
      </c>
      <c r="F420" s="16" t="s">
        <v>60</v>
      </c>
      <c r="G420" s="16">
        <v>2016</v>
      </c>
      <c r="H420" s="20" t="s">
        <v>92</v>
      </c>
      <c r="I420" s="16" t="s">
        <v>49</v>
      </c>
      <c r="J420" s="18">
        <v>21.2079871015751</v>
      </c>
      <c r="K420" s="18">
        <v>20.091777254123777</v>
      </c>
      <c r="L420" s="18">
        <v>0</v>
      </c>
      <c r="M420" s="18">
        <v>0</v>
      </c>
      <c r="N420" s="18">
        <v>0</v>
      </c>
      <c r="O420" s="18">
        <v>0</v>
      </c>
      <c r="P420" s="18">
        <v>0</v>
      </c>
      <c r="Q420" s="18">
        <v>0</v>
      </c>
      <c r="R420" s="18">
        <v>0</v>
      </c>
      <c r="S420" s="18">
        <v>10.459299681673487</v>
      </c>
      <c r="T420" s="18">
        <v>11.36880400181901</v>
      </c>
      <c r="U420" s="18">
        <v>0</v>
      </c>
      <c r="V420" s="18">
        <v>0</v>
      </c>
      <c r="W420" s="18">
        <v>0</v>
      </c>
      <c r="X420" s="18">
        <v>5.7877547645624041</v>
      </c>
      <c r="Y420" s="18">
        <v>0</v>
      </c>
      <c r="Z420" s="18">
        <v>25.474389185166814</v>
      </c>
      <c r="AA420" s="18">
        <v>5.6099880110794151</v>
      </c>
      <c r="AB420" s="18">
        <v>0</v>
      </c>
      <c r="AC420" s="18">
        <v>0</v>
      </c>
      <c r="AD420" s="18">
        <v>0</v>
      </c>
      <c r="AE420" s="18">
        <v>0</v>
      </c>
      <c r="AF420" s="18">
        <v>0</v>
      </c>
      <c r="AG420" s="18">
        <v>0</v>
      </c>
      <c r="AH420" s="18">
        <v>0</v>
      </c>
      <c r="AI420" s="18">
        <v>0</v>
      </c>
      <c r="AJ420" s="18">
        <v>0</v>
      </c>
      <c r="AK420">
        <v>24.26720949704508</v>
      </c>
      <c r="AL420">
        <v>7.8299780928693963</v>
      </c>
      <c r="AM420">
        <v>37.169267547332382</v>
      </c>
      <c r="AN420">
        <v>29.857408483660969</v>
      </c>
      <c r="AO420">
        <v>4.6501176653517708</v>
      </c>
      <c r="AP420">
        <v>1321.7816720357378</v>
      </c>
      <c r="AQ420">
        <v>30.697031996644547</v>
      </c>
      <c r="AR420">
        <v>22.285357868525686</v>
      </c>
      <c r="AS420">
        <v>47.017610134829766</v>
      </c>
      <c r="AT420">
        <v>7.8463153173220785</v>
      </c>
      <c r="AU420">
        <v>0.53928036241045452</v>
      </c>
      <c r="AV420">
        <v>3.487251252143146</v>
      </c>
      <c r="AW420">
        <v>0.44293964430438654</v>
      </c>
    </row>
    <row r="421" spans="1:49" x14ac:dyDescent="0.3">
      <c r="A421" s="22">
        <v>418</v>
      </c>
      <c r="B421" s="16" t="s">
        <v>77</v>
      </c>
      <c r="C421" s="16" t="s">
        <v>59</v>
      </c>
      <c r="D421" s="16">
        <v>16</v>
      </c>
      <c r="E421" s="16" t="str">
        <f t="shared" ref="E421:E450" si="15">IF(AND( OR(D421 &gt;= 4, D421="Adult"),D421&lt;&gt;"Subadult"),"Adult","Subadult")</f>
        <v>Adult</v>
      </c>
      <c r="F421" s="16" t="s">
        <v>60</v>
      </c>
      <c r="G421" s="16">
        <v>2016</v>
      </c>
      <c r="H421" s="20" t="s">
        <v>92</v>
      </c>
      <c r="I421" s="16" t="s">
        <v>49</v>
      </c>
      <c r="J421" s="18">
        <v>26.029898921260514</v>
      </c>
      <c r="K421" s="18">
        <v>3.669413063790028</v>
      </c>
      <c r="L421" s="18">
        <v>16.856366261785443</v>
      </c>
      <c r="M421" s="18">
        <v>0</v>
      </c>
      <c r="N421" s="18">
        <v>0</v>
      </c>
      <c r="O421" s="18">
        <v>0</v>
      </c>
      <c r="P421" s="18">
        <v>20.882527817888388</v>
      </c>
      <c r="Q421" s="18">
        <v>21.022679011297033</v>
      </c>
      <c r="R421" s="18">
        <v>0</v>
      </c>
      <c r="S421" s="18">
        <v>0.46717064469548969</v>
      </c>
      <c r="T421" s="18">
        <v>9.2499787649706953</v>
      </c>
      <c r="U421" s="18">
        <v>0</v>
      </c>
      <c r="V421" s="18">
        <v>0</v>
      </c>
      <c r="W421" s="18">
        <v>0</v>
      </c>
      <c r="X421" s="18">
        <v>0</v>
      </c>
      <c r="Y421" s="18">
        <v>0</v>
      </c>
      <c r="Z421" s="18">
        <v>1.8219655143124096</v>
      </c>
      <c r="AA421" s="18">
        <v>0</v>
      </c>
      <c r="AB421" s="18">
        <v>0</v>
      </c>
      <c r="AC421" s="18">
        <v>0</v>
      </c>
      <c r="AD421" s="18">
        <v>0</v>
      </c>
      <c r="AE421" s="18">
        <v>0</v>
      </c>
      <c r="AF421" s="18">
        <v>0</v>
      </c>
      <c r="AG421" s="18">
        <v>0</v>
      </c>
      <c r="AH421" s="18">
        <v>0</v>
      </c>
      <c r="AI421" s="18">
        <v>0</v>
      </c>
      <c r="AJ421" s="18">
        <v>0</v>
      </c>
      <c r="AK421">
        <v>32.079005265314358</v>
      </c>
      <c r="AL421">
        <v>10.315732460444075</v>
      </c>
      <c r="AM421">
        <v>40.15251716605804</v>
      </c>
      <c r="AN421">
        <v>20.19960370970448</v>
      </c>
      <c r="AO421">
        <v>3.2173688681129584</v>
      </c>
      <c r="AP421">
        <v>1595.788910214452</v>
      </c>
      <c r="AQ421">
        <v>33.611022397942129</v>
      </c>
      <c r="AR421">
        <v>24.318871542336623</v>
      </c>
      <c r="AS421">
        <v>42.070106059721283</v>
      </c>
      <c r="AT421">
        <v>7.0020740367536591</v>
      </c>
      <c r="AU421">
        <v>0.63562745890178218</v>
      </c>
      <c r="AV421">
        <v>3.1120329052238485</v>
      </c>
      <c r="AW421">
        <v>0.50627413784574182</v>
      </c>
    </row>
    <row r="422" spans="1:49" x14ac:dyDescent="0.3">
      <c r="A422" s="22">
        <v>419</v>
      </c>
      <c r="B422" s="16" t="s">
        <v>79</v>
      </c>
      <c r="C422" s="16" t="s">
        <v>59</v>
      </c>
      <c r="D422" s="16">
        <v>7</v>
      </c>
      <c r="E422" s="16" t="str">
        <f t="shared" si="15"/>
        <v>Adult</v>
      </c>
      <c r="F422" s="16" t="s">
        <v>60</v>
      </c>
      <c r="G422" s="16">
        <v>2016</v>
      </c>
      <c r="H422" s="20" t="s">
        <v>92</v>
      </c>
      <c r="I422" s="16" t="s">
        <v>49</v>
      </c>
      <c r="J422" s="18">
        <v>92.146714671467151</v>
      </c>
      <c r="K422" s="18">
        <v>0</v>
      </c>
      <c r="L422" s="18">
        <v>0</v>
      </c>
      <c r="M422" s="18">
        <v>0</v>
      </c>
      <c r="N422" s="18">
        <v>0</v>
      </c>
      <c r="O422" s="18">
        <v>0</v>
      </c>
      <c r="P422" s="18">
        <v>0</v>
      </c>
      <c r="Q422" s="18">
        <v>0</v>
      </c>
      <c r="R422" s="18">
        <v>0</v>
      </c>
      <c r="S422" s="18">
        <v>0</v>
      </c>
      <c r="T422" s="18">
        <v>4.537953795379539</v>
      </c>
      <c r="U422" s="18">
        <v>0</v>
      </c>
      <c r="V422" s="18">
        <v>0</v>
      </c>
      <c r="W422" s="18">
        <v>0</v>
      </c>
      <c r="X422" s="18">
        <v>0</v>
      </c>
      <c r="Y422" s="18">
        <v>0</v>
      </c>
      <c r="Z422" s="18">
        <v>3.3153315331533149</v>
      </c>
      <c r="AA422" s="18">
        <v>0</v>
      </c>
      <c r="AB422" s="18">
        <v>0</v>
      </c>
      <c r="AC422" s="18">
        <v>0</v>
      </c>
      <c r="AD422" s="18">
        <v>0</v>
      </c>
      <c r="AE422" s="18">
        <v>0</v>
      </c>
      <c r="AF422" s="18">
        <v>0</v>
      </c>
      <c r="AG422" s="18">
        <v>0</v>
      </c>
      <c r="AH422" s="18">
        <v>0</v>
      </c>
      <c r="AI422" s="18">
        <v>0</v>
      </c>
      <c r="AJ422" s="18">
        <v>0</v>
      </c>
      <c r="AK422">
        <v>8.2761924696494891</v>
      </c>
      <c r="AL422">
        <v>3.2628804445517381</v>
      </c>
      <c r="AM422">
        <v>63.138500813920466</v>
      </c>
      <c r="AN422">
        <v>23.468874774589558</v>
      </c>
      <c r="AO422">
        <v>1.9768325753965517</v>
      </c>
      <c r="AP422">
        <v>1316.8032340253262</v>
      </c>
      <c r="AQ422">
        <v>10.508626840893527</v>
      </c>
      <c r="AR422">
        <v>9.3217846943467872</v>
      </c>
      <c r="AS422">
        <v>80.169588464759656</v>
      </c>
      <c r="AT422">
        <v>21.887008885911257</v>
      </c>
      <c r="AU422">
        <v>0.1246388601079518</v>
      </c>
      <c r="AV422">
        <v>9.727559504849447</v>
      </c>
      <c r="AW422">
        <v>0.11742614365979467</v>
      </c>
    </row>
    <row r="423" spans="1:49" x14ac:dyDescent="0.3">
      <c r="A423" s="22">
        <v>420</v>
      </c>
      <c r="B423" s="16" t="s">
        <v>79</v>
      </c>
      <c r="C423" s="16" t="s">
        <v>59</v>
      </c>
      <c r="D423" s="16">
        <v>7</v>
      </c>
      <c r="E423" s="16" t="str">
        <f t="shared" si="15"/>
        <v>Adult</v>
      </c>
      <c r="F423" s="16" t="s">
        <v>60</v>
      </c>
      <c r="G423" s="16">
        <v>2016</v>
      </c>
      <c r="H423" s="20" t="s">
        <v>92</v>
      </c>
      <c r="I423" s="16" t="s">
        <v>49</v>
      </c>
      <c r="J423" s="18">
        <v>7.4658965220597269</v>
      </c>
      <c r="K423" s="18">
        <v>1.4931793044119455</v>
      </c>
      <c r="L423" s="18">
        <v>0</v>
      </c>
      <c r="M423" s="18">
        <v>0</v>
      </c>
      <c r="N423" s="18">
        <v>0</v>
      </c>
      <c r="O423" s="18">
        <v>0</v>
      </c>
      <c r="P423" s="18">
        <v>0</v>
      </c>
      <c r="Q423" s="18">
        <v>0</v>
      </c>
      <c r="R423" s="18">
        <v>0</v>
      </c>
      <c r="S423" s="18">
        <v>1.3518495760108149</v>
      </c>
      <c r="T423" s="18">
        <v>15.208307730121668</v>
      </c>
      <c r="U423" s="18">
        <v>0</v>
      </c>
      <c r="V423" s="18">
        <v>0</v>
      </c>
      <c r="W423" s="18">
        <v>49.158166400393263</v>
      </c>
      <c r="X423" s="18">
        <v>0</v>
      </c>
      <c r="Y423" s="18">
        <v>0</v>
      </c>
      <c r="Z423" s="18">
        <v>25.32260046700258</v>
      </c>
      <c r="AA423" s="18">
        <v>0</v>
      </c>
      <c r="AB423" s="18">
        <v>0</v>
      </c>
      <c r="AC423" s="18">
        <v>0</v>
      </c>
      <c r="AD423" s="18">
        <v>0</v>
      </c>
      <c r="AE423" s="18">
        <v>0</v>
      </c>
      <c r="AF423" s="18">
        <v>0</v>
      </c>
      <c r="AG423" s="18">
        <v>0</v>
      </c>
      <c r="AH423" s="18">
        <v>0</v>
      </c>
      <c r="AI423" s="18">
        <v>0</v>
      </c>
      <c r="AJ423" s="18">
        <v>0</v>
      </c>
      <c r="AK423">
        <v>50.480431547482091</v>
      </c>
      <c r="AL423">
        <v>14.530871185873831</v>
      </c>
      <c r="AM423">
        <v>11.560197881451939</v>
      </c>
      <c r="AN423">
        <v>23.68087605285141</v>
      </c>
      <c r="AO423">
        <v>6.3210379814743138</v>
      </c>
      <c r="AP423">
        <v>1583.9706980643505</v>
      </c>
      <c r="AQ423">
        <v>53.285885686226933</v>
      </c>
      <c r="AR423">
        <v>34.511457483436672</v>
      </c>
      <c r="AS423">
        <v>12.202656830336387</v>
      </c>
      <c r="AT423">
        <v>4.2695739735995151</v>
      </c>
      <c r="AU423">
        <v>1.9347781962180874</v>
      </c>
      <c r="AV423">
        <v>1.8975884327108958</v>
      </c>
      <c r="AW423">
        <v>1.140680637297586</v>
      </c>
    </row>
    <row r="424" spans="1:49" x14ac:dyDescent="0.3">
      <c r="A424" s="22">
        <v>421</v>
      </c>
      <c r="B424" s="16" t="s">
        <v>79</v>
      </c>
      <c r="C424" s="16" t="s">
        <v>59</v>
      </c>
      <c r="D424" s="16">
        <v>7</v>
      </c>
      <c r="E424" s="16" t="str">
        <f t="shared" si="15"/>
        <v>Adult</v>
      </c>
      <c r="F424" s="16" t="s">
        <v>60</v>
      </c>
      <c r="G424" s="16">
        <v>2016</v>
      </c>
      <c r="H424" s="20" t="s">
        <v>92</v>
      </c>
      <c r="I424" s="16" t="s">
        <v>49</v>
      </c>
      <c r="J424" s="18">
        <v>53.975399518060726</v>
      </c>
      <c r="K424" s="18">
        <v>5.1790488293191705</v>
      </c>
      <c r="L424" s="18">
        <v>11.329169314135685</v>
      </c>
      <c r="M424" s="18">
        <v>0</v>
      </c>
      <c r="N424" s="18">
        <v>0</v>
      </c>
      <c r="O424" s="18">
        <v>0</v>
      </c>
      <c r="P424" s="18">
        <v>14.341289727020968</v>
      </c>
      <c r="Q424" s="18">
        <v>6.5277594619543704</v>
      </c>
      <c r="R424" s="18">
        <v>0</v>
      </c>
      <c r="S424" s="18">
        <v>0</v>
      </c>
      <c r="T424" s="18">
        <v>6.0991691942502948</v>
      </c>
      <c r="U424" s="18">
        <v>0</v>
      </c>
      <c r="V424" s="18">
        <v>0</v>
      </c>
      <c r="W424" s="18">
        <v>0</v>
      </c>
      <c r="X424" s="18">
        <v>0</v>
      </c>
      <c r="Y424" s="18">
        <v>0</v>
      </c>
      <c r="Z424" s="18">
        <v>2.5481639552587718</v>
      </c>
      <c r="AA424" s="18">
        <v>0</v>
      </c>
      <c r="AB424" s="18">
        <v>0</v>
      </c>
      <c r="AC424" s="18">
        <v>0</v>
      </c>
      <c r="AD424" s="18">
        <v>0</v>
      </c>
      <c r="AE424" s="18">
        <v>0</v>
      </c>
      <c r="AF424" s="18">
        <v>0</v>
      </c>
      <c r="AG424" s="18">
        <v>0</v>
      </c>
      <c r="AH424" s="18">
        <v>0</v>
      </c>
      <c r="AI424" s="18">
        <v>0</v>
      </c>
      <c r="AJ424" s="18">
        <v>0</v>
      </c>
      <c r="AK424">
        <v>19.941556090051151</v>
      </c>
      <c r="AL424">
        <v>6.4599526664731437</v>
      </c>
      <c r="AM424">
        <v>51.541873134115278</v>
      </c>
      <c r="AN424">
        <v>22.71419208682984</v>
      </c>
      <c r="AO424">
        <v>2.6105861614377717</v>
      </c>
      <c r="AP424">
        <v>1438.2263559407825</v>
      </c>
      <c r="AQ424">
        <v>23.182916684039935</v>
      </c>
      <c r="AR424">
        <v>16.897438870375275</v>
      </c>
      <c r="AS424">
        <v>59.919644445584773</v>
      </c>
      <c r="AT424">
        <v>11.065627399278346</v>
      </c>
      <c r="AU424">
        <v>0.34380910970993689</v>
      </c>
      <c r="AV424">
        <v>4.9180566219014867</v>
      </c>
      <c r="AW424">
        <v>0.30179376361746463</v>
      </c>
    </row>
    <row r="425" spans="1:49" x14ac:dyDescent="0.3">
      <c r="A425" s="22">
        <v>422</v>
      </c>
      <c r="B425" s="16" t="s">
        <v>77</v>
      </c>
      <c r="C425" s="16" t="s">
        <v>59</v>
      </c>
      <c r="D425" s="16">
        <v>16</v>
      </c>
      <c r="E425" s="16" t="str">
        <f t="shared" si="15"/>
        <v>Adult</v>
      </c>
      <c r="F425" s="16" t="s">
        <v>60</v>
      </c>
      <c r="G425" s="16">
        <v>2016</v>
      </c>
      <c r="H425" s="20" t="s">
        <v>92</v>
      </c>
      <c r="I425" s="16" t="s">
        <v>49</v>
      </c>
      <c r="J425" s="18">
        <v>85.589155370177266</v>
      </c>
      <c r="K425" s="18">
        <v>0</v>
      </c>
      <c r="L425" s="18">
        <v>2.6277372262773722</v>
      </c>
      <c r="M425" s="18">
        <v>0</v>
      </c>
      <c r="N425" s="18">
        <v>0</v>
      </c>
      <c r="O425" s="18">
        <v>0</v>
      </c>
      <c r="P425" s="18">
        <v>4.9704553354188397</v>
      </c>
      <c r="Q425" s="18">
        <v>3.058741744873132</v>
      </c>
      <c r="R425" s="18">
        <v>0</v>
      </c>
      <c r="S425" s="18">
        <v>0.764685436218283</v>
      </c>
      <c r="T425" s="18">
        <v>2.2940563086548487</v>
      </c>
      <c r="U425" s="18">
        <v>0</v>
      </c>
      <c r="V425" s="18">
        <v>0</v>
      </c>
      <c r="W425" s="18">
        <v>0.69516857838025725</v>
      </c>
      <c r="X425" s="18">
        <v>0</v>
      </c>
      <c r="Y425" s="18">
        <v>0</v>
      </c>
      <c r="Z425" s="18">
        <v>0</v>
      </c>
      <c r="AA425" s="18">
        <v>0</v>
      </c>
      <c r="AB425" s="18">
        <v>0</v>
      </c>
      <c r="AC425" s="18">
        <v>0</v>
      </c>
      <c r="AD425" s="18">
        <v>0</v>
      </c>
      <c r="AE425" s="18">
        <v>0</v>
      </c>
      <c r="AF425" s="18">
        <v>0</v>
      </c>
      <c r="AG425" s="18">
        <v>0</v>
      </c>
      <c r="AH425" s="18">
        <v>0</v>
      </c>
      <c r="AI425" s="18">
        <v>0</v>
      </c>
      <c r="AJ425" s="18">
        <v>0</v>
      </c>
      <c r="AK425">
        <v>11.569103116525705</v>
      </c>
      <c r="AL425">
        <v>4.2003831175735229</v>
      </c>
      <c r="AM425">
        <v>61.439432675960958</v>
      </c>
      <c r="AN425">
        <v>22.330144763683403</v>
      </c>
      <c r="AO425">
        <v>1.9580166182271967</v>
      </c>
      <c r="AP425">
        <v>1378.7211313334926</v>
      </c>
      <c r="AQ425">
        <v>14.030060155908391</v>
      </c>
      <c r="AR425">
        <v>11.461230940174339</v>
      </c>
      <c r="AS425">
        <v>74.508708903917295</v>
      </c>
      <c r="AT425">
        <v>17.3813992078566</v>
      </c>
      <c r="AU425">
        <v>0.17625130382625573</v>
      </c>
      <c r="AV425">
        <v>7.7250663146029321</v>
      </c>
      <c r="AW425">
        <v>0.16319727780840851</v>
      </c>
    </row>
    <row r="426" spans="1:49" x14ac:dyDescent="0.3">
      <c r="A426" s="22">
        <v>423</v>
      </c>
      <c r="B426" s="16" t="s">
        <v>80</v>
      </c>
      <c r="C426" s="16" t="s">
        <v>59</v>
      </c>
      <c r="D426" s="16">
        <v>5</v>
      </c>
      <c r="E426" s="16" t="str">
        <f t="shared" si="15"/>
        <v>Adult</v>
      </c>
      <c r="F426" s="16" t="s">
        <v>60</v>
      </c>
      <c r="G426" s="16">
        <v>2016</v>
      </c>
      <c r="H426" s="20" t="s">
        <v>92</v>
      </c>
      <c r="I426" s="16" t="s">
        <v>53</v>
      </c>
      <c r="J426" s="18">
        <v>63.432073544433095</v>
      </c>
      <c r="K426" s="18">
        <v>0</v>
      </c>
      <c r="L426" s="18">
        <v>1.3789581205311543</v>
      </c>
      <c r="M426" s="18">
        <v>0</v>
      </c>
      <c r="N426" s="18">
        <v>0</v>
      </c>
      <c r="O426" s="18">
        <v>0</v>
      </c>
      <c r="P426" s="18">
        <v>0</v>
      </c>
      <c r="Q426" s="18">
        <v>0</v>
      </c>
      <c r="R426" s="18">
        <v>0</v>
      </c>
      <c r="S426" s="18">
        <v>0</v>
      </c>
      <c r="T426" s="18">
        <v>0</v>
      </c>
      <c r="U426" s="18">
        <v>0</v>
      </c>
      <c r="V426" s="18">
        <v>0</v>
      </c>
      <c r="W426" s="18">
        <v>0</v>
      </c>
      <c r="X426" s="18">
        <v>0</v>
      </c>
      <c r="Y426" s="18">
        <v>0</v>
      </c>
      <c r="Z426" s="18">
        <v>35.188968335035753</v>
      </c>
      <c r="AA426" s="18">
        <v>0</v>
      </c>
      <c r="AB426" s="18">
        <v>0</v>
      </c>
      <c r="AC426" s="18">
        <v>0</v>
      </c>
      <c r="AD426" s="18">
        <v>0</v>
      </c>
      <c r="AE426" s="18">
        <v>0</v>
      </c>
      <c r="AF426" s="18">
        <v>0</v>
      </c>
      <c r="AG426" s="18">
        <v>0</v>
      </c>
      <c r="AH426" s="18">
        <v>0</v>
      </c>
      <c r="AI426" s="18">
        <v>0</v>
      </c>
      <c r="AJ426" s="18">
        <v>0</v>
      </c>
      <c r="AK426">
        <v>9.1705694161800313</v>
      </c>
      <c r="AL426">
        <v>2.771716924638433</v>
      </c>
      <c r="AM426">
        <v>47.604254304370791</v>
      </c>
      <c r="AN426">
        <v>36.113250331049571</v>
      </c>
      <c r="AO426">
        <v>4.3402090237611759</v>
      </c>
      <c r="AP426">
        <v>1053.5470433125076</v>
      </c>
      <c r="AQ426">
        <v>14.553875084346673</v>
      </c>
      <c r="AR426">
        <v>9.8972315822795434</v>
      </c>
      <c r="AS426">
        <v>75.548893333373769</v>
      </c>
      <c r="AT426">
        <v>20.483629917567079</v>
      </c>
      <c r="AU426">
        <v>0.18204253322463226</v>
      </c>
      <c r="AV426">
        <v>9.1038355189187001</v>
      </c>
      <c r="AW426">
        <v>0.1703280880053166</v>
      </c>
    </row>
    <row r="427" spans="1:49" x14ac:dyDescent="0.3">
      <c r="A427" s="22">
        <v>424</v>
      </c>
      <c r="B427" s="16" t="s">
        <v>80</v>
      </c>
      <c r="C427" s="16" t="s">
        <v>59</v>
      </c>
      <c r="D427" s="16">
        <v>5</v>
      </c>
      <c r="E427" s="16" t="str">
        <f t="shared" si="15"/>
        <v>Adult</v>
      </c>
      <c r="F427" s="16" t="s">
        <v>60</v>
      </c>
      <c r="G427" s="16">
        <v>2016</v>
      </c>
      <c r="H427" s="20" t="s">
        <v>92</v>
      </c>
      <c r="I427" s="16" t="s">
        <v>53</v>
      </c>
      <c r="J427" s="18">
        <v>51.761658031088089</v>
      </c>
      <c r="K427" s="18">
        <v>6.9948186528497409</v>
      </c>
      <c r="L427" s="18">
        <v>4.1968911917098444</v>
      </c>
      <c r="M427" s="18">
        <v>0</v>
      </c>
      <c r="N427" s="18">
        <v>0</v>
      </c>
      <c r="O427" s="18">
        <v>0</v>
      </c>
      <c r="P427" s="18">
        <v>0</v>
      </c>
      <c r="Q427" s="18">
        <v>0</v>
      </c>
      <c r="R427" s="18">
        <v>0</v>
      </c>
      <c r="S427" s="18">
        <v>0</v>
      </c>
      <c r="T427" s="18">
        <v>0</v>
      </c>
      <c r="U427" s="18">
        <v>0</v>
      </c>
      <c r="V427" s="18">
        <v>0</v>
      </c>
      <c r="W427" s="18">
        <v>0</v>
      </c>
      <c r="X427" s="18">
        <v>0</v>
      </c>
      <c r="Y427" s="18">
        <v>0</v>
      </c>
      <c r="Z427" s="18">
        <v>37.046632124352328</v>
      </c>
      <c r="AA427" s="18">
        <v>0</v>
      </c>
      <c r="AB427" s="18">
        <v>0</v>
      </c>
      <c r="AC427" s="18">
        <v>0</v>
      </c>
      <c r="AD427" s="18">
        <v>0</v>
      </c>
      <c r="AE427" s="18">
        <v>0</v>
      </c>
      <c r="AF427" s="18">
        <v>0</v>
      </c>
      <c r="AG427" s="18">
        <v>0</v>
      </c>
      <c r="AH427" s="18">
        <v>0</v>
      </c>
      <c r="AI427" s="18">
        <v>0</v>
      </c>
      <c r="AJ427" s="18">
        <v>0</v>
      </c>
      <c r="AK427">
        <v>9.2640322457799176</v>
      </c>
      <c r="AL427">
        <v>2.9858265298756015</v>
      </c>
      <c r="AM427">
        <v>46.082138054501954</v>
      </c>
      <c r="AN427">
        <v>37.178191073250922</v>
      </c>
      <c r="AO427">
        <v>4.4898120965915984</v>
      </c>
      <c r="AP427">
        <v>1037.714761474633</v>
      </c>
      <c r="AQ427">
        <v>14.926512072482129</v>
      </c>
      <c r="AR427">
        <v>10.824438296926546</v>
      </c>
      <c r="AS427">
        <v>74.24904963059133</v>
      </c>
      <c r="AT427">
        <v>18.53629798868046</v>
      </c>
      <c r="AU427">
        <v>0.18880001084718798</v>
      </c>
      <c r="AV427">
        <v>8.2383546616357588</v>
      </c>
      <c r="AW427">
        <v>0.17545433290803161</v>
      </c>
    </row>
    <row r="428" spans="1:49" x14ac:dyDescent="0.3">
      <c r="A428" s="22">
        <v>425</v>
      </c>
      <c r="B428" s="16" t="s">
        <v>80</v>
      </c>
      <c r="C428" s="16" t="s">
        <v>59</v>
      </c>
      <c r="D428" s="16">
        <v>5</v>
      </c>
      <c r="E428" s="16" t="str">
        <f t="shared" si="15"/>
        <v>Adult</v>
      </c>
      <c r="F428" s="16" t="s">
        <v>60</v>
      </c>
      <c r="G428" s="16">
        <v>2016</v>
      </c>
      <c r="H428" s="20" t="s">
        <v>92</v>
      </c>
      <c r="I428" s="16" t="s">
        <v>53</v>
      </c>
      <c r="J428" s="18">
        <v>1.5285903000566143</v>
      </c>
      <c r="K428" s="18">
        <v>0</v>
      </c>
      <c r="L428" s="18">
        <v>0</v>
      </c>
      <c r="M428" s="18">
        <v>0</v>
      </c>
      <c r="N428" s="18">
        <v>0</v>
      </c>
      <c r="O428" s="18">
        <v>0</v>
      </c>
      <c r="P428" s="18">
        <v>0</v>
      </c>
      <c r="Q428" s="18">
        <v>0</v>
      </c>
      <c r="R428" s="18">
        <v>0</v>
      </c>
      <c r="S428" s="18">
        <v>0</v>
      </c>
      <c r="T428" s="18">
        <v>56.04831100207587</v>
      </c>
      <c r="U428" s="18">
        <v>0</v>
      </c>
      <c r="V428" s="18">
        <v>0</v>
      </c>
      <c r="W428" s="18">
        <v>0</v>
      </c>
      <c r="X428" s="18">
        <v>35.85582185317984</v>
      </c>
      <c r="Y428" s="18">
        <v>0</v>
      </c>
      <c r="Z428" s="18">
        <v>0</v>
      </c>
      <c r="AA428" s="18">
        <v>0</v>
      </c>
      <c r="AB428" s="18">
        <v>0</v>
      </c>
      <c r="AC428" s="18">
        <v>6.5672768446876768</v>
      </c>
      <c r="AD428" s="18">
        <v>0</v>
      </c>
      <c r="AE428" s="18">
        <v>0</v>
      </c>
      <c r="AF428" s="18">
        <v>0</v>
      </c>
      <c r="AG428" s="18">
        <v>0</v>
      </c>
      <c r="AH428" s="18">
        <v>0</v>
      </c>
      <c r="AI428" s="18">
        <v>0</v>
      </c>
      <c r="AJ428" s="18">
        <v>0</v>
      </c>
      <c r="AK428">
        <v>61.117411109508261</v>
      </c>
      <c r="AL428">
        <v>19.659308456676236</v>
      </c>
      <c r="AM428">
        <v>9.5519444576433141</v>
      </c>
      <c r="AN428">
        <v>8.8721495307986729</v>
      </c>
      <c r="AO428">
        <v>6.5528192062717876</v>
      </c>
      <c r="AP428">
        <v>1921.1748092229345</v>
      </c>
      <c r="AQ428">
        <v>53.190532628538023</v>
      </c>
      <c r="AR428">
        <v>38.496402336198763</v>
      </c>
      <c r="AS428">
        <v>8.3130650352631967</v>
      </c>
      <c r="AT428">
        <v>3.5947020070867493</v>
      </c>
      <c r="AU428">
        <v>2.0922557238052635</v>
      </c>
      <c r="AV428">
        <v>1.5976453364829999</v>
      </c>
      <c r="AW428">
        <v>1.1363199714800933</v>
      </c>
    </row>
    <row r="429" spans="1:49" x14ac:dyDescent="0.3">
      <c r="A429" s="22">
        <v>426</v>
      </c>
      <c r="B429" s="16" t="s">
        <v>83</v>
      </c>
      <c r="C429" s="16" t="s">
        <v>59</v>
      </c>
      <c r="D429" s="16">
        <v>4</v>
      </c>
      <c r="E429" s="16" t="str">
        <f t="shared" si="15"/>
        <v>Adult</v>
      </c>
      <c r="F429" s="16" t="s">
        <v>66</v>
      </c>
      <c r="G429" s="16">
        <v>2016</v>
      </c>
      <c r="H429" s="20" t="s">
        <v>92</v>
      </c>
      <c r="I429" s="16" t="s">
        <v>49</v>
      </c>
      <c r="J429" s="18">
        <v>39.145224201009889</v>
      </c>
      <c r="K429" s="18">
        <v>0.2993378284401173</v>
      </c>
      <c r="L429" s="18">
        <v>0</v>
      </c>
      <c r="M429" s="18">
        <v>0</v>
      </c>
      <c r="N429" s="18">
        <v>0</v>
      </c>
      <c r="O429" s="18">
        <v>0</v>
      </c>
      <c r="P429" s="18">
        <v>4.8226650137574456</v>
      </c>
      <c r="Q429" s="18">
        <v>2.0510184541267296</v>
      </c>
      <c r="R429" s="18">
        <v>0</v>
      </c>
      <c r="S429" s="18">
        <v>6.8736834678841756</v>
      </c>
      <c r="T429" s="18">
        <v>43.237686330239164</v>
      </c>
      <c r="U429" s="18">
        <v>0</v>
      </c>
      <c r="V429" s="18">
        <v>0</v>
      </c>
      <c r="W429" s="18">
        <v>0</v>
      </c>
      <c r="X429" s="18">
        <v>0</v>
      </c>
      <c r="Y429" s="18">
        <v>0</v>
      </c>
      <c r="Z429" s="18">
        <v>3.5703847045424766</v>
      </c>
      <c r="AA429" s="18">
        <v>0</v>
      </c>
      <c r="AB429" s="18">
        <v>0</v>
      </c>
      <c r="AC429" s="18">
        <v>0</v>
      </c>
      <c r="AD429" s="18">
        <v>0</v>
      </c>
      <c r="AE429" s="18">
        <v>0</v>
      </c>
      <c r="AF429" s="18">
        <v>0</v>
      </c>
      <c r="AG429" s="18">
        <v>0</v>
      </c>
      <c r="AH429" s="18">
        <v>0</v>
      </c>
      <c r="AI429" s="18">
        <v>0</v>
      </c>
      <c r="AJ429" s="18">
        <v>0</v>
      </c>
      <c r="AK429">
        <v>38.92700918773383</v>
      </c>
      <c r="AL429">
        <v>11.509875725776771</v>
      </c>
      <c r="AM429">
        <v>34.944459562400411</v>
      </c>
      <c r="AN429">
        <v>15.3030340901963</v>
      </c>
      <c r="AO429">
        <v>3.3485334769489548</v>
      </c>
      <c r="AP429">
        <v>1668.1324823059665</v>
      </c>
      <c r="AQ429">
        <v>39.017260350879603</v>
      </c>
      <c r="AR429">
        <v>25.957262351558331</v>
      </c>
      <c r="AS429">
        <v>35.02547729756207</v>
      </c>
      <c r="AT429">
        <v>6.4180943834777029</v>
      </c>
      <c r="AU429">
        <v>0.83796289294103643</v>
      </c>
      <c r="AV429">
        <v>2.8524863926567572</v>
      </c>
      <c r="AW429">
        <v>0.63980825681783515</v>
      </c>
    </row>
    <row r="430" spans="1:49" x14ac:dyDescent="0.3">
      <c r="A430" s="22">
        <v>427</v>
      </c>
      <c r="B430" s="16" t="s">
        <v>72</v>
      </c>
      <c r="C430" s="16" t="s">
        <v>59</v>
      </c>
      <c r="D430" s="16">
        <v>5</v>
      </c>
      <c r="E430" s="16" t="str">
        <f t="shared" si="15"/>
        <v>Adult</v>
      </c>
      <c r="F430" s="16" t="s">
        <v>66</v>
      </c>
      <c r="G430" s="16">
        <v>2016</v>
      </c>
      <c r="H430" s="20" t="s">
        <v>92</v>
      </c>
      <c r="I430" s="16" t="s">
        <v>73</v>
      </c>
      <c r="J430" s="18">
        <v>29.369784172661866</v>
      </c>
      <c r="K430" s="18">
        <v>0</v>
      </c>
      <c r="L430" s="18">
        <v>0</v>
      </c>
      <c r="M430" s="18">
        <v>0</v>
      </c>
      <c r="N430" s="18">
        <v>0</v>
      </c>
      <c r="O430" s="18">
        <v>0</v>
      </c>
      <c r="P430" s="18">
        <v>0</v>
      </c>
      <c r="Q430" s="18">
        <v>0.94964028776978426</v>
      </c>
      <c r="R430" s="18">
        <v>0</v>
      </c>
      <c r="S430" s="18">
        <v>0.63309352517985618</v>
      </c>
      <c r="T430" s="18">
        <v>42.733812949640296</v>
      </c>
      <c r="U430" s="18">
        <v>0</v>
      </c>
      <c r="V430" s="18">
        <v>0</v>
      </c>
      <c r="W430" s="18">
        <v>2.877697841726619</v>
      </c>
      <c r="X430" s="18">
        <v>0</v>
      </c>
      <c r="Y430" s="18">
        <v>0</v>
      </c>
      <c r="Z430" s="18">
        <v>3.7410071942446046</v>
      </c>
      <c r="AA430" s="18">
        <v>19.694964028776976</v>
      </c>
      <c r="AB430" s="18">
        <v>0</v>
      </c>
      <c r="AC430" s="18">
        <v>0</v>
      </c>
      <c r="AD430" s="18">
        <v>0</v>
      </c>
      <c r="AE430" s="18">
        <v>0</v>
      </c>
      <c r="AF430" s="18">
        <v>0</v>
      </c>
      <c r="AG430" s="18">
        <v>0</v>
      </c>
      <c r="AH430" s="18">
        <v>0</v>
      </c>
      <c r="AI430" s="18">
        <v>0</v>
      </c>
      <c r="AJ430" s="18">
        <v>0</v>
      </c>
      <c r="AK430">
        <v>35.384611420096114</v>
      </c>
      <c r="AL430">
        <v>10.976977118237205</v>
      </c>
      <c r="AM430">
        <v>36.331432946690768</v>
      </c>
      <c r="AN430">
        <v>15.646049157185027</v>
      </c>
      <c r="AO430">
        <v>3.4181523793736197</v>
      </c>
      <c r="AP430">
        <v>1612.0461410007601</v>
      </c>
      <c r="AQ430">
        <v>36.700606012227539</v>
      </c>
      <c r="AR430">
        <v>25.616753062150028</v>
      </c>
      <c r="AS430">
        <v>37.682640925622437</v>
      </c>
      <c r="AT430">
        <v>6.5333145541168607</v>
      </c>
      <c r="AU430">
        <v>0.74795604780487968</v>
      </c>
      <c r="AV430">
        <v>2.9036953573852715</v>
      </c>
      <c r="AW430">
        <v>0.57979395536262146</v>
      </c>
    </row>
    <row r="431" spans="1:49" x14ac:dyDescent="0.3">
      <c r="A431" s="22">
        <v>428</v>
      </c>
      <c r="B431" s="16" t="s">
        <v>72</v>
      </c>
      <c r="C431" s="16" t="s">
        <v>59</v>
      </c>
      <c r="D431" s="16">
        <v>5</v>
      </c>
      <c r="E431" s="16" t="str">
        <f t="shared" si="15"/>
        <v>Adult</v>
      </c>
      <c r="F431" s="16" t="s">
        <v>66</v>
      </c>
      <c r="G431" s="16">
        <v>2016</v>
      </c>
      <c r="H431" s="20" t="s">
        <v>92</v>
      </c>
      <c r="I431" s="16" t="s">
        <v>73</v>
      </c>
      <c r="J431" s="18">
        <v>61.403508771929829</v>
      </c>
      <c r="K431" s="18">
        <v>5.6140350877192979</v>
      </c>
      <c r="L431" s="18">
        <v>1.7543859649122806</v>
      </c>
      <c r="M431" s="18">
        <v>0</v>
      </c>
      <c r="N431" s="18">
        <v>0</v>
      </c>
      <c r="O431" s="18">
        <v>0</v>
      </c>
      <c r="P431" s="18">
        <v>0</v>
      </c>
      <c r="Q431" s="18">
        <v>0</v>
      </c>
      <c r="R431" s="18">
        <v>0</v>
      </c>
      <c r="S431" s="18">
        <v>2.144249512670565</v>
      </c>
      <c r="T431" s="18">
        <v>26.803118908382061</v>
      </c>
      <c r="U431" s="18">
        <v>0</v>
      </c>
      <c r="V431" s="18">
        <v>0</v>
      </c>
      <c r="W431" s="18">
        <v>0</v>
      </c>
      <c r="X431" s="18">
        <v>0</v>
      </c>
      <c r="Y431" s="18">
        <v>0</v>
      </c>
      <c r="Z431" s="18">
        <v>2.2807017543859649</v>
      </c>
      <c r="AA431" s="18">
        <v>0</v>
      </c>
      <c r="AB431" s="18">
        <v>0</v>
      </c>
      <c r="AC431" s="18">
        <v>0</v>
      </c>
      <c r="AD431" s="18">
        <v>0</v>
      </c>
      <c r="AE431" s="18">
        <v>0</v>
      </c>
      <c r="AF431" s="18">
        <v>0</v>
      </c>
      <c r="AG431" s="18">
        <v>0</v>
      </c>
      <c r="AH431" s="18">
        <v>0</v>
      </c>
      <c r="AI431" s="18">
        <v>0</v>
      </c>
      <c r="AJ431" s="18">
        <v>0</v>
      </c>
      <c r="AK431">
        <v>22.606287884455295</v>
      </c>
      <c r="AL431">
        <v>7.4063070718630355</v>
      </c>
      <c r="AM431">
        <v>49.921702624194396</v>
      </c>
      <c r="AN431">
        <v>18.852056038461271</v>
      </c>
      <c r="AO431">
        <v>2.5121681484073983</v>
      </c>
      <c r="AP431">
        <v>1491.2932733481105</v>
      </c>
      <c r="AQ431">
        <v>25.345593665791437</v>
      </c>
      <c r="AR431">
        <v>18.683466023952771</v>
      </c>
      <c r="AS431">
        <v>55.970940310255756</v>
      </c>
      <c r="AT431">
        <v>9.7927333831711465</v>
      </c>
      <c r="AU431">
        <v>0.39433233430411552</v>
      </c>
      <c r="AV431">
        <v>4.3523259480760652</v>
      </c>
      <c r="AW431">
        <v>0.33950566229574913</v>
      </c>
    </row>
    <row r="432" spans="1:49" x14ac:dyDescent="0.3">
      <c r="A432" s="22">
        <v>429</v>
      </c>
      <c r="B432" s="16" t="s">
        <v>81</v>
      </c>
      <c r="C432" s="16" t="s">
        <v>59</v>
      </c>
      <c r="D432" s="16">
        <v>5</v>
      </c>
      <c r="E432" s="16" t="str">
        <f t="shared" si="15"/>
        <v>Adult</v>
      </c>
      <c r="F432" s="16" t="s">
        <v>66</v>
      </c>
      <c r="G432" s="16">
        <v>2016</v>
      </c>
      <c r="H432" s="20" t="s">
        <v>92</v>
      </c>
      <c r="I432" s="16" t="s">
        <v>51</v>
      </c>
      <c r="J432" s="18">
        <v>23.948700949855407</v>
      </c>
      <c r="K432" s="18">
        <v>0</v>
      </c>
      <c r="L432" s="18">
        <v>0.30861728028164187</v>
      </c>
      <c r="M432" s="18">
        <v>0</v>
      </c>
      <c r="N432" s="18">
        <v>0</v>
      </c>
      <c r="O432" s="18">
        <v>0</v>
      </c>
      <c r="P432" s="18">
        <v>0</v>
      </c>
      <c r="Q432" s="18">
        <v>0</v>
      </c>
      <c r="R432" s="18">
        <v>0</v>
      </c>
      <c r="S432" s="18">
        <v>0.25146593208133783</v>
      </c>
      <c r="T432" s="18">
        <v>0</v>
      </c>
      <c r="U432" s="18">
        <v>75.491215837781624</v>
      </c>
      <c r="V432" s="18">
        <v>0</v>
      </c>
      <c r="W432" s="18">
        <v>0</v>
      </c>
      <c r="X432" s="18">
        <v>0</v>
      </c>
      <c r="Y432" s="18">
        <v>0</v>
      </c>
      <c r="Z432" s="18">
        <v>0</v>
      </c>
      <c r="AA432" s="18">
        <v>0</v>
      </c>
      <c r="AB432" s="18">
        <v>0</v>
      </c>
      <c r="AC432" s="18">
        <v>0</v>
      </c>
      <c r="AD432" s="18">
        <v>0</v>
      </c>
      <c r="AE432" s="18">
        <v>0</v>
      </c>
      <c r="AF432" s="18">
        <v>0</v>
      </c>
      <c r="AG432" s="18">
        <v>0</v>
      </c>
      <c r="AH432" s="18">
        <v>0</v>
      </c>
      <c r="AI432" s="18">
        <v>0</v>
      </c>
      <c r="AJ432" s="18">
        <v>0</v>
      </c>
      <c r="AK432">
        <v>54.174780634702543</v>
      </c>
      <c r="AL432">
        <v>18.934644692312308</v>
      </c>
      <c r="AM432">
        <v>17.196622753824425</v>
      </c>
      <c r="AN432">
        <v>10.493593070224936</v>
      </c>
      <c r="AO432">
        <v>4.0231953846496751</v>
      </c>
      <c r="AP432">
        <v>1905.6511979809598</v>
      </c>
      <c r="AQ432">
        <v>47.532430550350732</v>
      </c>
      <c r="AR432">
        <v>37.379418336340585</v>
      </c>
      <c r="AS432">
        <v>15.088151113308681</v>
      </c>
      <c r="AT432">
        <v>3.7693553033770217</v>
      </c>
      <c r="AU432">
        <v>1.4993877730822609</v>
      </c>
      <c r="AV432">
        <v>1.6752690237231209</v>
      </c>
      <c r="AW432">
        <v>0.90593925064444691</v>
      </c>
    </row>
    <row r="433" spans="1:49" x14ac:dyDescent="0.3">
      <c r="A433" s="22">
        <v>430</v>
      </c>
      <c r="B433" s="19" t="s">
        <v>74</v>
      </c>
      <c r="C433" s="16" t="s">
        <v>59</v>
      </c>
      <c r="D433" s="16">
        <v>15</v>
      </c>
      <c r="E433" s="16" t="str">
        <f t="shared" si="15"/>
        <v>Adult</v>
      </c>
      <c r="F433" s="16" t="s">
        <v>66</v>
      </c>
      <c r="G433" s="16">
        <v>2016</v>
      </c>
      <c r="H433" s="20" t="s">
        <v>92</v>
      </c>
      <c r="I433" s="16" t="s">
        <v>49</v>
      </c>
      <c r="J433" s="18">
        <v>35.237626200443245</v>
      </c>
      <c r="K433" s="18">
        <v>0</v>
      </c>
      <c r="L433" s="18">
        <v>0</v>
      </c>
      <c r="M433" s="18">
        <v>0</v>
      </c>
      <c r="N433" s="18">
        <v>0</v>
      </c>
      <c r="O433" s="18">
        <v>0</v>
      </c>
      <c r="P433" s="18">
        <v>3.2504309283427726</v>
      </c>
      <c r="Q433" s="18">
        <v>0.81260773208569315</v>
      </c>
      <c r="R433" s="18">
        <v>0</v>
      </c>
      <c r="S433" s="18">
        <v>1.354346220142822</v>
      </c>
      <c r="T433" s="18">
        <v>56.882541245998532</v>
      </c>
      <c r="U433" s="18">
        <v>0</v>
      </c>
      <c r="V433" s="18">
        <v>0</v>
      </c>
      <c r="W433" s="18">
        <v>2.4624476729869489</v>
      </c>
      <c r="X433" s="18">
        <v>0</v>
      </c>
      <c r="Y433" s="18">
        <v>0</v>
      </c>
      <c r="Z433" s="18">
        <v>0</v>
      </c>
      <c r="AA433" s="18">
        <v>0</v>
      </c>
      <c r="AB433" s="18">
        <v>0</v>
      </c>
      <c r="AC433" s="18">
        <v>0</v>
      </c>
      <c r="AD433" s="18">
        <v>0</v>
      </c>
      <c r="AE433" s="18">
        <v>0</v>
      </c>
      <c r="AF433" s="18">
        <v>0</v>
      </c>
      <c r="AG433" s="18">
        <v>0</v>
      </c>
      <c r="AH433" s="18">
        <v>0</v>
      </c>
      <c r="AI433" s="18">
        <v>0</v>
      </c>
      <c r="AJ433" s="18">
        <v>0</v>
      </c>
      <c r="AK433">
        <v>43.864268478377319</v>
      </c>
      <c r="AL433">
        <v>12.966349459532506</v>
      </c>
      <c r="AM433">
        <v>31.678181158017875</v>
      </c>
      <c r="AN433">
        <v>11.012375030000848</v>
      </c>
      <c r="AO433">
        <v>3.3161073318404783</v>
      </c>
      <c r="AP433">
        <v>1750.8638245881407</v>
      </c>
      <c r="AQ433">
        <v>41.888498617588972</v>
      </c>
      <c r="AR433">
        <v>27.860194483277855</v>
      </c>
      <c r="AS433">
        <v>30.251306899133152</v>
      </c>
      <c r="AT433">
        <v>5.8260383828278242</v>
      </c>
      <c r="AU433">
        <v>0.98252278323055475</v>
      </c>
      <c r="AV433">
        <v>2.5893503923679217</v>
      </c>
      <c r="AW433">
        <v>0.72082974318518711</v>
      </c>
    </row>
    <row r="434" spans="1:49" x14ac:dyDescent="0.3">
      <c r="A434" s="22">
        <v>431</v>
      </c>
      <c r="B434" s="16" t="s">
        <v>72</v>
      </c>
      <c r="C434" s="16" t="s">
        <v>59</v>
      </c>
      <c r="D434" s="16">
        <v>5</v>
      </c>
      <c r="E434" s="16" t="str">
        <f t="shared" si="15"/>
        <v>Adult</v>
      </c>
      <c r="F434" s="16" t="s">
        <v>66</v>
      </c>
      <c r="G434" s="16">
        <v>2016</v>
      </c>
      <c r="H434" s="20" t="s">
        <v>92</v>
      </c>
      <c r="I434" s="16" t="s">
        <v>73</v>
      </c>
      <c r="J434" s="18">
        <v>1.1095890410958904</v>
      </c>
      <c r="K434" s="18">
        <v>0</v>
      </c>
      <c r="L434" s="18">
        <v>0</v>
      </c>
      <c r="M434" s="18">
        <v>0</v>
      </c>
      <c r="N434" s="18">
        <v>0</v>
      </c>
      <c r="O434" s="18">
        <v>0</v>
      </c>
      <c r="P434" s="18">
        <v>0</v>
      </c>
      <c r="Q434" s="18">
        <v>0</v>
      </c>
      <c r="R434" s="18">
        <v>0</v>
      </c>
      <c r="S434" s="18">
        <v>0.75342465753424659</v>
      </c>
      <c r="T434" s="18">
        <v>0</v>
      </c>
      <c r="U434" s="18">
        <v>0</v>
      </c>
      <c r="V434" s="18">
        <v>0</v>
      </c>
      <c r="W434" s="18">
        <v>93.150684931506845</v>
      </c>
      <c r="X434" s="18">
        <v>0</v>
      </c>
      <c r="Y434" s="18">
        <v>0</v>
      </c>
      <c r="Z434" s="18">
        <v>4.9863013698630141</v>
      </c>
      <c r="AA434" s="18">
        <v>0</v>
      </c>
      <c r="AB434" s="18">
        <v>0</v>
      </c>
      <c r="AC434" s="18">
        <v>0</v>
      </c>
      <c r="AD434" s="18">
        <v>0</v>
      </c>
      <c r="AE434" s="18">
        <v>0</v>
      </c>
      <c r="AF434" s="18">
        <v>0</v>
      </c>
      <c r="AG434" s="18">
        <v>0</v>
      </c>
      <c r="AH434" s="18">
        <v>0</v>
      </c>
      <c r="AI434" s="18">
        <v>0</v>
      </c>
      <c r="AJ434" s="18">
        <v>0</v>
      </c>
      <c r="AK434">
        <v>67.893532277242969</v>
      </c>
      <c r="AL434">
        <v>19.975683860081379</v>
      </c>
      <c r="AM434">
        <v>2.4835104700307413</v>
      </c>
      <c r="AN434">
        <v>14.40898517702378</v>
      </c>
      <c r="AO434">
        <v>6.4304799964430401</v>
      </c>
      <c r="AP434">
        <v>1928.1893815506776</v>
      </c>
      <c r="AQ434">
        <v>58.872840527862166</v>
      </c>
      <c r="AR434">
        <v>38.973621263898167</v>
      </c>
      <c r="AS434">
        <v>2.1535382082396679</v>
      </c>
      <c r="AT434">
        <v>3.5231355902619397</v>
      </c>
      <c r="AU434">
        <v>3.0229727424467248</v>
      </c>
      <c r="AV434">
        <v>1.5658380401164174</v>
      </c>
      <c r="AW434">
        <v>1.4314832651583047</v>
      </c>
    </row>
    <row r="435" spans="1:49" x14ac:dyDescent="0.3">
      <c r="A435" s="22">
        <v>432</v>
      </c>
      <c r="B435" s="16" t="s">
        <v>83</v>
      </c>
      <c r="C435" s="16" t="s">
        <v>59</v>
      </c>
      <c r="D435" s="16">
        <v>4</v>
      </c>
      <c r="E435" s="16" t="str">
        <f t="shared" si="15"/>
        <v>Adult</v>
      </c>
      <c r="F435" s="16" t="s">
        <v>66</v>
      </c>
      <c r="G435" s="16">
        <v>2016</v>
      </c>
      <c r="H435" s="20" t="s">
        <v>92</v>
      </c>
      <c r="I435" s="16" t="s">
        <v>49</v>
      </c>
      <c r="J435" s="18">
        <v>0</v>
      </c>
      <c r="K435" s="18">
        <v>1.3583591331269351</v>
      </c>
      <c r="L435" s="18">
        <v>0</v>
      </c>
      <c r="M435" s="18">
        <v>0</v>
      </c>
      <c r="N435" s="18">
        <v>0</v>
      </c>
      <c r="O435" s="18">
        <v>0</v>
      </c>
      <c r="P435" s="18">
        <v>0</v>
      </c>
      <c r="Q435" s="18">
        <v>0</v>
      </c>
      <c r="R435" s="18">
        <v>0</v>
      </c>
      <c r="S435" s="18">
        <v>0</v>
      </c>
      <c r="T435" s="18">
        <v>96.207430340557281</v>
      </c>
      <c r="U435" s="18">
        <v>0</v>
      </c>
      <c r="V435" s="18">
        <v>0</v>
      </c>
      <c r="W435" s="18">
        <v>0.77399380804953566</v>
      </c>
      <c r="X435" s="18">
        <v>0</v>
      </c>
      <c r="Y435" s="18">
        <v>0</v>
      </c>
      <c r="Z435" s="18">
        <v>1.6602167182662539</v>
      </c>
      <c r="AA435" s="18">
        <v>0</v>
      </c>
      <c r="AB435" s="18">
        <v>0</v>
      </c>
      <c r="AC435" s="18">
        <v>0</v>
      </c>
      <c r="AD435" s="18">
        <v>0</v>
      </c>
      <c r="AE435" s="18">
        <v>0</v>
      </c>
      <c r="AF435" s="18">
        <v>0</v>
      </c>
      <c r="AG435" s="18">
        <v>0</v>
      </c>
      <c r="AH435" s="18">
        <v>0</v>
      </c>
      <c r="AI435" s="18">
        <v>0</v>
      </c>
      <c r="AJ435" s="18">
        <v>0</v>
      </c>
      <c r="AK435">
        <v>63.568676411296785</v>
      </c>
      <c r="AL435">
        <v>18.518089396284832</v>
      </c>
      <c r="AM435">
        <v>12.419398085607245</v>
      </c>
      <c r="AN435">
        <v>4.0054444014447892</v>
      </c>
      <c r="AO435">
        <v>4.1933581656346757</v>
      </c>
      <c r="AP435">
        <v>1967.1711286764707</v>
      </c>
      <c r="AQ435">
        <v>54.030290202153829</v>
      </c>
      <c r="AR435">
        <v>35.413824091498725</v>
      </c>
      <c r="AS435">
        <v>10.555885706347437</v>
      </c>
      <c r="AT435">
        <v>4.1034511104665601</v>
      </c>
      <c r="AU435">
        <v>2.0547459275257554</v>
      </c>
      <c r="AV435">
        <v>1.8237560490962486</v>
      </c>
      <c r="AW435">
        <v>1.1753454707405033</v>
      </c>
    </row>
    <row r="436" spans="1:49" x14ac:dyDescent="0.3">
      <c r="A436" s="22">
        <v>433</v>
      </c>
      <c r="B436" s="16" t="s">
        <v>83</v>
      </c>
      <c r="C436" s="16" t="s">
        <v>59</v>
      </c>
      <c r="D436" s="16">
        <v>4</v>
      </c>
      <c r="E436" s="16" t="str">
        <f t="shared" si="15"/>
        <v>Adult</v>
      </c>
      <c r="F436" s="16" t="s">
        <v>66</v>
      </c>
      <c r="G436" s="16">
        <v>2016</v>
      </c>
      <c r="H436" s="20" t="s">
        <v>92</v>
      </c>
      <c r="I436" s="16" t="s">
        <v>49</v>
      </c>
      <c r="J436" s="18">
        <v>0</v>
      </c>
      <c r="K436" s="18">
        <v>0</v>
      </c>
      <c r="L436" s="18">
        <v>0</v>
      </c>
      <c r="M436" s="18">
        <v>0</v>
      </c>
      <c r="N436" s="18">
        <v>0</v>
      </c>
      <c r="O436" s="18">
        <v>0</v>
      </c>
      <c r="P436" s="18">
        <v>0</v>
      </c>
      <c r="Q436" s="18">
        <v>0</v>
      </c>
      <c r="R436" s="18">
        <v>0</v>
      </c>
      <c r="S436" s="18">
        <v>0</v>
      </c>
      <c r="T436" s="18">
        <v>0</v>
      </c>
      <c r="U436" s="18">
        <v>0</v>
      </c>
      <c r="V436" s="18">
        <v>0</v>
      </c>
      <c r="W436" s="18">
        <v>99.544527111972144</v>
      </c>
      <c r="X436" s="18">
        <v>0</v>
      </c>
      <c r="Y436" s="18">
        <v>0</v>
      </c>
      <c r="Z436" s="18">
        <v>0.45547288802786423</v>
      </c>
      <c r="AA436" s="18">
        <v>0</v>
      </c>
      <c r="AB436" s="18">
        <v>0</v>
      </c>
      <c r="AC436" s="18">
        <v>0</v>
      </c>
      <c r="AD436" s="18">
        <v>0</v>
      </c>
      <c r="AE436" s="18">
        <v>0</v>
      </c>
      <c r="AF436" s="18">
        <v>0</v>
      </c>
      <c r="AG436" s="18">
        <v>0</v>
      </c>
      <c r="AH436" s="18">
        <v>0</v>
      </c>
      <c r="AI436" s="18">
        <v>0</v>
      </c>
      <c r="AJ436" s="18">
        <v>0</v>
      </c>
      <c r="AK436">
        <v>71.199910650342886</v>
      </c>
      <c r="AL436">
        <v>21.018014880154986</v>
      </c>
      <c r="AM436">
        <v>1.1479732555947613</v>
      </c>
      <c r="AN436">
        <v>12.016577358257251</v>
      </c>
      <c r="AO436">
        <v>6.363778054862844</v>
      </c>
      <c r="AP436">
        <v>2000.3543386987078</v>
      </c>
      <c r="AQ436">
        <v>59.512581498344218</v>
      </c>
      <c r="AR436">
        <v>39.527882860283832</v>
      </c>
      <c r="AS436">
        <v>0.95953564137195646</v>
      </c>
      <c r="AT436">
        <v>3.4421844459843753</v>
      </c>
      <c r="AU436">
        <v>3.2121243688437358</v>
      </c>
      <c r="AV436">
        <v>1.5298597537708336</v>
      </c>
      <c r="AW436">
        <v>1.4699030884350004</v>
      </c>
    </row>
    <row r="437" spans="1:49" x14ac:dyDescent="0.3">
      <c r="A437" s="22">
        <v>434</v>
      </c>
      <c r="B437" s="16" t="s">
        <v>93</v>
      </c>
      <c r="C437" s="16" t="s">
        <v>59</v>
      </c>
      <c r="D437" s="16">
        <v>4</v>
      </c>
      <c r="E437" s="16" t="str">
        <f t="shared" si="15"/>
        <v>Adult</v>
      </c>
      <c r="F437" s="16" t="s">
        <v>66</v>
      </c>
      <c r="G437" s="16">
        <v>2016</v>
      </c>
      <c r="H437" s="20" t="s">
        <v>92</v>
      </c>
      <c r="I437" s="16" t="s">
        <v>53</v>
      </c>
      <c r="J437" s="18">
        <v>62.782740923778746</v>
      </c>
      <c r="K437" s="18">
        <v>2.2239118038395742</v>
      </c>
      <c r="L437" s="18">
        <v>0</v>
      </c>
      <c r="M437" s="18">
        <v>0</v>
      </c>
      <c r="N437" s="18">
        <v>0</v>
      </c>
      <c r="O437" s="18">
        <v>0</v>
      </c>
      <c r="P437" s="18">
        <v>10.105810048786667</v>
      </c>
      <c r="Q437" s="18">
        <v>13.242095925996322</v>
      </c>
      <c r="R437" s="18">
        <v>0</v>
      </c>
      <c r="S437" s="18">
        <v>0</v>
      </c>
      <c r="T437" s="18">
        <v>5.9240955458404603</v>
      </c>
      <c r="U437" s="18">
        <v>0</v>
      </c>
      <c r="V437" s="18">
        <v>0</v>
      </c>
      <c r="W437" s="18">
        <v>3.1679655325350051</v>
      </c>
      <c r="X437" s="18">
        <v>0</v>
      </c>
      <c r="Y437" s="18">
        <v>0</v>
      </c>
      <c r="Z437" s="18">
        <v>0</v>
      </c>
      <c r="AA437" s="18">
        <v>0</v>
      </c>
      <c r="AB437" s="18">
        <v>0</v>
      </c>
      <c r="AC437" s="18">
        <v>0</v>
      </c>
      <c r="AD437" s="18">
        <v>0</v>
      </c>
      <c r="AE437" s="18">
        <v>2.5533802192232145</v>
      </c>
      <c r="AF437" s="18">
        <v>0</v>
      </c>
      <c r="AG437" s="18">
        <v>0</v>
      </c>
      <c r="AH437" s="18">
        <v>0</v>
      </c>
      <c r="AI437" s="18">
        <v>0</v>
      </c>
      <c r="AJ437" s="18">
        <v>0</v>
      </c>
      <c r="AK437">
        <v>22.737401248756232</v>
      </c>
      <c r="AL437">
        <v>7.2191650730536052</v>
      </c>
      <c r="AM437">
        <v>51.881031964638453</v>
      </c>
      <c r="AN437">
        <v>18.944486425571977</v>
      </c>
      <c r="AO437">
        <v>2.7425990194207044</v>
      </c>
      <c r="AP437">
        <v>1519.2051933762359</v>
      </c>
      <c r="AQ437">
        <v>25.024226519021255</v>
      </c>
      <c r="AR437">
        <v>17.876781308567953</v>
      </c>
      <c r="AS437">
        <v>57.098992172410767</v>
      </c>
      <c r="AT437">
        <v>10.336158331095223</v>
      </c>
      <c r="AU437">
        <v>0.38472631883536879</v>
      </c>
      <c r="AV437">
        <v>4.5938481471534329</v>
      </c>
      <c r="AW437">
        <v>0.33376416617255544</v>
      </c>
    </row>
    <row r="438" spans="1:49" x14ac:dyDescent="0.3">
      <c r="A438" s="22">
        <v>435</v>
      </c>
      <c r="B438" s="19" t="s">
        <v>76</v>
      </c>
      <c r="C438" s="16" t="s">
        <v>59</v>
      </c>
      <c r="D438" s="16">
        <v>9</v>
      </c>
      <c r="E438" s="16" t="str">
        <f t="shared" si="15"/>
        <v>Adult</v>
      </c>
      <c r="F438" s="16" t="s">
        <v>66</v>
      </c>
      <c r="G438" s="16">
        <v>2016</v>
      </c>
      <c r="H438" s="20" t="s">
        <v>92</v>
      </c>
      <c r="I438" s="16" t="s">
        <v>51</v>
      </c>
      <c r="J438" s="18">
        <v>0</v>
      </c>
      <c r="K438" s="18">
        <v>3.8494439692044491</v>
      </c>
      <c r="L438" s="18">
        <v>0</v>
      </c>
      <c r="M438" s="18">
        <v>0</v>
      </c>
      <c r="N438" s="18">
        <v>0</v>
      </c>
      <c r="O438" s="18">
        <v>0</v>
      </c>
      <c r="P438" s="18">
        <v>0</v>
      </c>
      <c r="Q438" s="18">
        <v>0</v>
      </c>
      <c r="R438" s="18">
        <v>0</v>
      </c>
      <c r="S438" s="18">
        <v>7.1285999429712019E-2</v>
      </c>
      <c r="T438" s="18">
        <v>1.0692899914456802</v>
      </c>
      <c r="U438" s="18">
        <v>0</v>
      </c>
      <c r="V438" s="18">
        <v>94.875184695543993</v>
      </c>
      <c r="W438" s="18">
        <v>0</v>
      </c>
      <c r="X438" s="18">
        <v>0</v>
      </c>
      <c r="Y438" s="18">
        <v>0</v>
      </c>
      <c r="Z438" s="18">
        <v>0.13479534437618274</v>
      </c>
      <c r="AA438" s="18">
        <v>0</v>
      </c>
      <c r="AB438" s="18">
        <v>0</v>
      </c>
      <c r="AC438" s="18">
        <v>0</v>
      </c>
      <c r="AD438" s="18">
        <v>0</v>
      </c>
      <c r="AE438" s="18">
        <v>0</v>
      </c>
      <c r="AF438" s="18">
        <v>0</v>
      </c>
      <c r="AG438" s="18">
        <v>0</v>
      </c>
      <c r="AH438" s="18">
        <v>0</v>
      </c>
      <c r="AI438" s="18">
        <v>0</v>
      </c>
      <c r="AJ438" s="18">
        <v>0</v>
      </c>
      <c r="AK438">
        <v>70.162290605818384</v>
      </c>
      <c r="AL438">
        <v>17.433611672758385</v>
      </c>
      <c r="AM438">
        <v>3.8128002838308936</v>
      </c>
      <c r="AN438">
        <v>17.434490110687719</v>
      </c>
      <c r="AO438">
        <v>7.6182253998496536</v>
      </c>
      <c r="AP438">
        <v>1892.7159908041062</v>
      </c>
      <c r="AQ438">
        <v>61.980429426756977</v>
      </c>
      <c r="AR438">
        <v>34.651393780983298</v>
      </c>
      <c r="AS438">
        <v>3.368176792259721</v>
      </c>
      <c r="AT438">
        <v>4.2432453055749848</v>
      </c>
      <c r="AU438">
        <v>3.302312444528241</v>
      </c>
      <c r="AV438">
        <v>1.8858868024777706</v>
      </c>
      <c r="AW438">
        <v>1.6302243421543763</v>
      </c>
    </row>
    <row r="439" spans="1:49" x14ac:dyDescent="0.3">
      <c r="A439" s="22">
        <v>436</v>
      </c>
      <c r="B439" s="19" t="s">
        <v>76</v>
      </c>
      <c r="C439" s="16" t="s">
        <v>59</v>
      </c>
      <c r="D439" s="16">
        <v>9</v>
      </c>
      <c r="E439" s="16" t="str">
        <f t="shared" si="15"/>
        <v>Adult</v>
      </c>
      <c r="F439" s="16" t="s">
        <v>66</v>
      </c>
      <c r="G439" s="16">
        <v>2016</v>
      </c>
      <c r="H439" s="20" t="s">
        <v>92</v>
      </c>
      <c r="I439" s="16" t="s">
        <v>51</v>
      </c>
      <c r="J439" s="18">
        <v>9.7023330651649218</v>
      </c>
      <c r="K439" s="18">
        <v>6.2268704746580843</v>
      </c>
      <c r="L439" s="18">
        <v>8.688656476267095</v>
      </c>
      <c r="M439" s="18">
        <v>0</v>
      </c>
      <c r="N439" s="18">
        <v>0</v>
      </c>
      <c r="O439" s="18">
        <v>0</v>
      </c>
      <c r="P439" s="18">
        <v>0</v>
      </c>
      <c r="Q439" s="18">
        <v>1.4749262536873153</v>
      </c>
      <c r="R439" s="18">
        <v>0</v>
      </c>
      <c r="S439" s="18">
        <v>0.29498525073746312</v>
      </c>
      <c r="T439" s="18">
        <v>58.112094395280231</v>
      </c>
      <c r="U439" s="18">
        <v>0</v>
      </c>
      <c r="V439" s="18">
        <v>0</v>
      </c>
      <c r="W439" s="18">
        <v>0</v>
      </c>
      <c r="X439" s="18">
        <v>5.3633681952266015</v>
      </c>
      <c r="Y439" s="18">
        <v>0</v>
      </c>
      <c r="Z439" s="18">
        <v>6.972378653794582</v>
      </c>
      <c r="AA439" s="18">
        <v>3.1643872351836944</v>
      </c>
      <c r="AB439" s="18">
        <v>0</v>
      </c>
      <c r="AC439" s="18">
        <v>0</v>
      </c>
      <c r="AD439" s="18">
        <v>0</v>
      </c>
      <c r="AE439" s="18">
        <v>0</v>
      </c>
      <c r="AF439" s="18">
        <v>0</v>
      </c>
      <c r="AG439" s="18">
        <v>0</v>
      </c>
      <c r="AH439" s="18">
        <v>0</v>
      </c>
      <c r="AI439" s="18">
        <v>0</v>
      </c>
      <c r="AJ439" s="18">
        <v>0</v>
      </c>
      <c r="AK439">
        <v>44.974343940402733</v>
      </c>
      <c r="AL439">
        <v>14.143486815470807</v>
      </c>
      <c r="AM439">
        <v>24.924578983731362</v>
      </c>
      <c r="AN439">
        <v>14.269616994035804</v>
      </c>
      <c r="AO439">
        <v>4.1151968294235486</v>
      </c>
      <c r="AP439">
        <v>1700.787965289534</v>
      </c>
      <c r="AQ439">
        <v>44.213096872161941</v>
      </c>
      <c r="AR439">
        <v>31.28420384297776</v>
      </c>
      <c r="AS439">
        <v>24.502699284860281</v>
      </c>
      <c r="AT439">
        <v>4.9421280506073924</v>
      </c>
      <c r="AU439">
        <v>1.1511791797310114</v>
      </c>
      <c r="AV439">
        <v>2.1965013558255082</v>
      </c>
      <c r="AW439">
        <v>0.79253542306956459</v>
      </c>
    </row>
    <row r="440" spans="1:49" x14ac:dyDescent="0.3">
      <c r="A440" s="22">
        <v>437</v>
      </c>
      <c r="B440" s="19" t="s">
        <v>76</v>
      </c>
      <c r="C440" s="16" t="s">
        <v>59</v>
      </c>
      <c r="D440" s="16">
        <v>9</v>
      </c>
      <c r="E440" s="16" t="str">
        <f t="shared" si="15"/>
        <v>Adult</v>
      </c>
      <c r="F440" s="16" t="s">
        <v>66</v>
      </c>
      <c r="G440" s="16">
        <v>2016</v>
      </c>
      <c r="H440" s="20" t="s">
        <v>92</v>
      </c>
      <c r="I440" s="16" t="s">
        <v>51</v>
      </c>
      <c r="J440" s="18">
        <v>0</v>
      </c>
      <c r="K440" s="18">
        <v>24.125093075204767</v>
      </c>
      <c r="L440" s="18">
        <v>0</v>
      </c>
      <c r="M440" s="18">
        <v>0</v>
      </c>
      <c r="N440" s="18">
        <v>0</v>
      </c>
      <c r="O440" s="18">
        <v>0</v>
      </c>
      <c r="P440" s="18">
        <v>0</v>
      </c>
      <c r="Q440" s="18">
        <v>0</v>
      </c>
      <c r="R440" s="18">
        <v>0</v>
      </c>
      <c r="S440" s="18">
        <v>24.571854058078927</v>
      </c>
      <c r="T440" s="18">
        <v>26.619508562918838</v>
      </c>
      <c r="U440" s="18">
        <v>0</v>
      </c>
      <c r="V440" s="18">
        <v>0</v>
      </c>
      <c r="W440" s="18">
        <v>0</v>
      </c>
      <c r="X440" s="18">
        <v>0</v>
      </c>
      <c r="Y440" s="18">
        <v>0</v>
      </c>
      <c r="Z440" s="18">
        <v>24.683544303797465</v>
      </c>
      <c r="AA440" s="18">
        <v>0</v>
      </c>
      <c r="AB440" s="18">
        <v>0</v>
      </c>
      <c r="AC440" s="18">
        <v>0</v>
      </c>
      <c r="AD440" s="18">
        <v>0</v>
      </c>
      <c r="AE440" s="18">
        <v>0</v>
      </c>
      <c r="AF440" s="18">
        <v>0</v>
      </c>
      <c r="AG440" s="18">
        <v>0</v>
      </c>
      <c r="AH440" s="18">
        <v>0</v>
      </c>
      <c r="AI440" s="18">
        <v>0</v>
      </c>
      <c r="AJ440" s="18">
        <v>0</v>
      </c>
      <c r="AK440">
        <v>37.155972262047356</v>
      </c>
      <c r="AL440">
        <v>11.189078555472822</v>
      </c>
      <c r="AM440">
        <v>26.615834327677138</v>
      </c>
      <c r="AN440">
        <v>27.505981633159589</v>
      </c>
      <c r="AO440">
        <v>4.7924097170513775</v>
      </c>
      <c r="AP440">
        <v>1487.197741437081</v>
      </c>
      <c r="AQ440">
        <v>41.773050006189436</v>
      </c>
      <c r="AR440">
        <v>28.303777199805275</v>
      </c>
      <c r="AS440">
        <v>29.923172794005286</v>
      </c>
      <c r="AT440">
        <v>5.6994690200411826</v>
      </c>
      <c r="AU440">
        <v>0.98283448971014975</v>
      </c>
      <c r="AV440">
        <v>2.5330973422405254</v>
      </c>
      <c r="AW440">
        <v>0.71741779383309356</v>
      </c>
    </row>
    <row r="441" spans="1:49" x14ac:dyDescent="0.3">
      <c r="A441" s="22">
        <v>438</v>
      </c>
      <c r="B441" s="19" t="s">
        <v>76</v>
      </c>
      <c r="C441" s="16" t="s">
        <v>59</v>
      </c>
      <c r="D441" s="16">
        <v>9</v>
      </c>
      <c r="E441" s="16" t="str">
        <f t="shared" si="15"/>
        <v>Adult</v>
      </c>
      <c r="F441" s="16" t="s">
        <v>66</v>
      </c>
      <c r="G441" s="16">
        <v>2016</v>
      </c>
      <c r="H441" s="20" t="s">
        <v>92</v>
      </c>
      <c r="I441" s="16" t="s">
        <v>51</v>
      </c>
      <c r="J441" s="18">
        <v>0</v>
      </c>
      <c r="K441" s="18">
        <v>40.76310732912436</v>
      </c>
      <c r="L441" s="18">
        <v>0.52939100427434227</v>
      </c>
      <c r="M441" s="18">
        <v>0</v>
      </c>
      <c r="N441" s="18">
        <v>0</v>
      </c>
      <c r="O441" s="18">
        <v>0</v>
      </c>
      <c r="P441" s="18">
        <v>0</v>
      </c>
      <c r="Q441" s="18">
        <v>0</v>
      </c>
      <c r="R441" s="18">
        <v>0</v>
      </c>
      <c r="S441" s="18">
        <v>5.6076232304615514</v>
      </c>
      <c r="T441" s="18">
        <v>1.5097447158934945</v>
      </c>
      <c r="U441" s="18">
        <v>0</v>
      </c>
      <c r="V441" s="18">
        <v>50.978393004195922</v>
      </c>
      <c r="W441" s="18">
        <v>0</v>
      </c>
      <c r="X441" s="18">
        <v>0</v>
      </c>
      <c r="Y441" s="18">
        <v>0</v>
      </c>
      <c r="Z441" s="18">
        <v>0.61174071605035096</v>
      </c>
      <c r="AA441" s="18">
        <v>0</v>
      </c>
      <c r="AB441" s="18">
        <v>0</v>
      </c>
      <c r="AC441" s="18">
        <v>0</v>
      </c>
      <c r="AD441" s="18">
        <v>0</v>
      </c>
      <c r="AE441" s="18">
        <v>0</v>
      </c>
      <c r="AF441" s="18">
        <v>0</v>
      </c>
      <c r="AG441" s="18">
        <v>0</v>
      </c>
      <c r="AH441" s="18">
        <v>0</v>
      </c>
      <c r="AI441" s="18">
        <v>0</v>
      </c>
      <c r="AJ441" s="18">
        <v>0</v>
      </c>
      <c r="AK441">
        <v>43.207331981175912</v>
      </c>
      <c r="AL441">
        <v>11.99000823497118</v>
      </c>
      <c r="AM441">
        <v>29.733156136937104</v>
      </c>
      <c r="AN441">
        <v>20.368735212998192</v>
      </c>
      <c r="AO441">
        <v>5.0526729343947299</v>
      </c>
      <c r="AP441">
        <v>1670.6290711344654</v>
      </c>
      <c r="AQ441">
        <v>43.242788193233508</v>
      </c>
      <c r="AR441">
        <v>26.999656452363418</v>
      </c>
      <c r="AS441">
        <v>29.75755535440307</v>
      </c>
      <c r="AT441">
        <v>6.0834393679036829</v>
      </c>
      <c r="AU441">
        <v>1.035571789235308</v>
      </c>
      <c r="AV441">
        <v>2.7037508301794144</v>
      </c>
      <c r="AW441">
        <v>0.76189063586238714</v>
      </c>
    </row>
    <row r="442" spans="1:49" x14ac:dyDescent="0.3">
      <c r="A442" s="22">
        <v>439</v>
      </c>
      <c r="B442" s="19" t="s">
        <v>76</v>
      </c>
      <c r="C442" s="16" t="s">
        <v>59</v>
      </c>
      <c r="D442" s="16">
        <v>9</v>
      </c>
      <c r="E442" s="16" t="str">
        <f t="shared" si="15"/>
        <v>Adult</v>
      </c>
      <c r="F442" s="16" t="s">
        <v>66</v>
      </c>
      <c r="G442" s="16">
        <v>2016</v>
      </c>
      <c r="H442" s="20" t="s">
        <v>92</v>
      </c>
      <c r="I442" s="16" t="s">
        <v>51</v>
      </c>
      <c r="J442" s="18">
        <v>0</v>
      </c>
      <c r="K442" s="18">
        <v>0.99334147676403728</v>
      </c>
      <c r="L442" s="18">
        <v>0.24466538836552645</v>
      </c>
      <c r="M442" s="18">
        <v>0</v>
      </c>
      <c r="N442" s="18">
        <v>0</v>
      </c>
      <c r="O442" s="18">
        <v>0</v>
      </c>
      <c r="P442" s="18">
        <v>2.7760459898436682</v>
      </c>
      <c r="Q442" s="18">
        <v>0</v>
      </c>
      <c r="R442" s="18">
        <v>0</v>
      </c>
      <c r="S442" s="18">
        <v>19.013672264369109</v>
      </c>
      <c r="T442" s="18">
        <v>76.852116989927026</v>
      </c>
      <c r="U442" s="18">
        <v>0</v>
      </c>
      <c r="V442" s="18">
        <v>0</v>
      </c>
      <c r="W442" s="18">
        <v>0</v>
      </c>
      <c r="X442" s="18">
        <v>0</v>
      </c>
      <c r="Y442" s="18">
        <v>0</v>
      </c>
      <c r="Z442" s="18">
        <v>0.1201578907306252</v>
      </c>
      <c r="AA442" s="18">
        <v>0</v>
      </c>
      <c r="AB442" s="18">
        <v>0</v>
      </c>
      <c r="AC442" s="18">
        <v>0</v>
      </c>
      <c r="AD442" s="18">
        <v>0</v>
      </c>
      <c r="AE442" s="18">
        <v>0</v>
      </c>
      <c r="AF442" s="18">
        <v>0</v>
      </c>
      <c r="AG442" s="18">
        <v>0</v>
      </c>
      <c r="AH442" s="18">
        <v>0</v>
      </c>
      <c r="AI442" s="18">
        <v>0</v>
      </c>
      <c r="AJ442" s="18">
        <v>0</v>
      </c>
      <c r="AK442">
        <v>63.335448913859395</v>
      </c>
      <c r="AL442">
        <v>18.451120349998369</v>
      </c>
      <c r="AM442">
        <v>13.721401118943882</v>
      </c>
      <c r="AN442">
        <v>8.0211712585225126</v>
      </c>
      <c r="AO442">
        <v>4.0993430281238341</v>
      </c>
      <c r="AP442">
        <v>1982.5216801154095</v>
      </c>
      <c r="AQ442">
        <v>53.415239614332123</v>
      </c>
      <c r="AR442">
        <v>35.012537543928943</v>
      </c>
      <c r="AS442">
        <v>11.572222841738924</v>
      </c>
      <c r="AT442">
        <v>4.1762694389888413</v>
      </c>
      <c r="AU442">
        <v>1.9686193690165157</v>
      </c>
      <c r="AV442">
        <v>1.8561197506617069</v>
      </c>
      <c r="AW442">
        <v>1.1466247582281373</v>
      </c>
    </row>
    <row r="443" spans="1:49" x14ac:dyDescent="0.3">
      <c r="A443" s="22">
        <v>440</v>
      </c>
      <c r="B443" s="16" t="s">
        <v>83</v>
      </c>
      <c r="C443" s="16" t="s">
        <v>59</v>
      </c>
      <c r="D443" s="16">
        <v>4</v>
      </c>
      <c r="E443" s="16" t="str">
        <f t="shared" si="15"/>
        <v>Adult</v>
      </c>
      <c r="F443" s="16" t="s">
        <v>66</v>
      </c>
      <c r="G443" s="16">
        <v>2016</v>
      </c>
      <c r="H443" s="20" t="s">
        <v>92</v>
      </c>
      <c r="I443" s="16" t="s">
        <v>49</v>
      </c>
      <c r="J443" s="18">
        <v>31.741654571843249</v>
      </c>
      <c r="K443" s="18">
        <v>60.54426705370102</v>
      </c>
      <c r="L443" s="18">
        <v>0.78374455732946302</v>
      </c>
      <c r="M443" s="18">
        <v>0</v>
      </c>
      <c r="N443" s="18">
        <v>0</v>
      </c>
      <c r="O443" s="18">
        <v>0</v>
      </c>
      <c r="P443" s="18">
        <v>0</v>
      </c>
      <c r="Q443" s="18">
        <v>0</v>
      </c>
      <c r="R443" s="18">
        <v>0</v>
      </c>
      <c r="S443" s="18">
        <v>0</v>
      </c>
      <c r="T443" s="18">
        <v>5.9869375907111761</v>
      </c>
      <c r="U443" s="18">
        <v>0</v>
      </c>
      <c r="V443" s="18">
        <v>0</v>
      </c>
      <c r="W443" s="18">
        <v>0</v>
      </c>
      <c r="X443" s="18">
        <v>0</v>
      </c>
      <c r="Y443" s="18">
        <v>0</v>
      </c>
      <c r="Z443" s="18">
        <v>0.94339622641509446</v>
      </c>
      <c r="AA443" s="18">
        <v>0</v>
      </c>
      <c r="AB443" s="18">
        <v>0</v>
      </c>
      <c r="AC443" s="18">
        <v>0</v>
      </c>
      <c r="AD443" s="18">
        <v>0</v>
      </c>
      <c r="AE443" s="18">
        <v>0</v>
      </c>
      <c r="AF443" s="18">
        <v>0</v>
      </c>
      <c r="AG443" s="18">
        <v>0</v>
      </c>
      <c r="AH443" s="18">
        <v>0</v>
      </c>
      <c r="AI443" s="18">
        <v>0</v>
      </c>
      <c r="AJ443" s="18">
        <v>0</v>
      </c>
      <c r="AK443">
        <v>7.9598099033377601</v>
      </c>
      <c r="AL443">
        <v>4.1502643428213748</v>
      </c>
      <c r="AM443">
        <v>63.771627213882901</v>
      </c>
      <c r="AN443">
        <v>22.424091929083733</v>
      </c>
      <c r="AO443">
        <v>1.8568517487552059</v>
      </c>
      <c r="AP443">
        <v>1355.4825731768697</v>
      </c>
      <c r="AQ443">
        <v>9.81849742795929</v>
      </c>
      <c r="AR443">
        <v>11.518624264641664</v>
      </c>
      <c r="AS443">
        <v>78.662878307399026</v>
      </c>
      <c r="AT443">
        <v>17.283582729204472</v>
      </c>
      <c r="AU443">
        <v>0.11719063943754494</v>
      </c>
      <c r="AV443">
        <v>7.6815923240908752</v>
      </c>
      <c r="AW443">
        <v>0.10887484847700193</v>
      </c>
    </row>
    <row r="444" spans="1:49" x14ac:dyDescent="0.3">
      <c r="A444" s="22">
        <v>441</v>
      </c>
      <c r="B444" s="16" t="s">
        <v>83</v>
      </c>
      <c r="C444" s="16" t="s">
        <v>59</v>
      </c>
      <c r="D444" s="16">
        <v>4</v>
      </c>
      <c r="E444" s="16" t="str">
        <f t="shared" si="15"/>
        <v>Adult</v>
      </c>
      <c r="F444" s="16" t="s">
        <v>66</v>
      </c>
      <c r="G444" s="16">
        <v>2016</v>
      </c>
      <c r="H444" s="20" t="s">
        <v>92</v>
      </c>
      <c r="I444" s="16" t="s">
        <v>49</v>
      </c>
      <c r="J444" s="18">
        <v>0.59275521405049403</v>
      </c>
      <c r="K444" s="18">
        <v>2.6673984632272232</v>
      </c>
      <c r="L444" s="18">
        <v>0</v>
      </c>
      <c r="M444" s="18">
        <v>0</v>
      </c>
      <c r="N444" s="18">
        <v>0</v>
      </c>
      <c r="O444" s="18">
        <v>0</v>
      </c>
      <c r="P444" s="18">
        <v>0</v>
      </c>
      <c r="Q444" s="18">
        <v>0</v>
      </c>
      <c r="R444" s="18">
        <v>0</v>
      </c>
      <c r="S444" s="18">
        <v>0</v>
      </c>
      <c r="T444" s="18">
        <v>0</v>
      </c>
      <c r="U444" s="18">
        <v>0</v>
      </c>
      <c r="V444" s="18">
        <v>0</v>
      </c>
      <c r="W444" s="18">
        <v>96.597145993413832</v>
      </c>
      <c r="X444" s="18">
        <v>0</v>
      </c>
      <c r="Y444" s="18">
        <v>0</v>
      </c>
      <c r="Z444" s="18">
        <v>0.14270032930845225</v>
      </c>
      <c r="AA444" s="18">
        <v>0</v>
      </c>
      <c r="AB444" s="18">
        <v>0</v>
      </c>
      <c r="AC444" s="18">
        <v>0</v>
      </c>
      <c r="AD444" s="18">
        <v>0</v>
      </c>
      <c r="AE444" s="18">
        <v>0</v>
      </c>
      <c r="AF444" s="18">
        <v>0</v>
      </c>
      <c r="AG444" s="18">
        <v>0</v>
      </c>
      <c r="AH444" s="18">
        <v>0</v>
      </c>
      <c r="AI444" s="18">
        <v>0</v>
      </c>
      <c r="AJ444" s="18">
        <v>0</v>
      </c>
      <c r="AK444">
        <v>69.170849086226141</v>
      </c>
      <c r="AL444">
        <v>20.495369716691847</v>
      </c>
      <c r="AM444">
        <v>3.2919108519442295</v>
      </c>
      <c r="AN444">
        <v>12.239510925157232</v>
      </c>
      <c r="AO444">
        <v>6.2008226472033803</v>
      </c>
      <c r="AP444">
        <v>1982.6131549081556</v>
      </c>
      <c r="AQ444">
        <v>58.333951525469296</v>
      </c>
      <c r="AR444">
        <v>38.889876566851761</v>
      </c>
      <c r="AS444">
        <v>2.7761719076789473</v>
      </c>
      <c r="AT444">
        <v>3.5355673471533042</v>
      </c>
      <c r="AU444">
        <v>2.9078922614394624</v>
      </c>
      <c r="AV444">
        <v>1.5713632654014689</v>
      </c>
      <c r="AW444">
        <v>1.4000356083953391</v>
      </c>
    </row>
    <row r="445" spans="1:49" x14ac:dyDescent="0.3">
      <c r="A445" s="22">
        <v>442</v>
      </c>
      <c r="B445" s="16" t="s">
        <v>83</v>
      </c>
      <c r="C445" s="16" t="s">
        <v>59</v>
      </c>
      <c r="D445" s="16">
        <v>4</v>
      </c>
      <c r="E445" s="16" t="str">
        <f t="shared" si="15"/>
        <v>Adult</v>
      </c>
      <c r="F445" s="16" t="s">
        <v>66</v>
      </c>
      <c r="G445" s="16">
        <v>2016</v>
      </c>
      <c r="H445" s="20" t="s">
        <v>92</v>
      </c>
      <c r="I445" s="16" t="s">
        <v>49</v>
      </c>
      <c r="J445" s="18">
        <v>0</v>
      </c>
      <c r="K445" s="18">
        <v>40.643947313401632</v>
      </c>
      <c r="L445" s="18">
        <v>0</v>
      </c>
      <c r="M445" s="18">
        <v>0</v>
      </c>
      <c r="N445" s="18">
        <v>0</v>
      </c>
      <c r="O445" s="18">
        <v>0</v>
      </c>
      <c r="P445" s="18">
        <v>0</v>
      </c>
      <c r="Q445" s="18">
        <v>0</v>
      </c>
      <c r="R445" s="18">
        <v>0</v>
      </c>
      <c r="S445" s="18">
        <v>0</v>
      </c>
      <c r="T445" s="18">
        <v>1.1499059167886265</v>
      </c>
      <c r="U445" s="18">
        <v>0</v>
      </c>
      <c r="V445" s="18">
        <v>0</v>
      </c>
      <c r="W445" s="18">
        <v>36.936371872604354</v>
      </c>
      <c r="X445" s="18">
        <v>0</v>
      </c>
      <c r="Y445" s="18">
        <v>0</v>
      </c>
      <c r="Z445" s="18">
        <v>0</v>
      </c>
      <c r="AA445" s="18">
        <v>0</v>
      </c>
      <c r="AB445" s="18">
        <v>0</v>
      </c>
      <c r="AC445" s="18">
        <v>0</v>
      </c>
      <c r="AD445" s="18">
        <v>0</v>
      </c>
      <c r="AE445" s="18">
        <v>0</v>
      </c>
      <c r="AF445" s="18">
        <v>0</v>
      </c>
      <c r="AG445" s="18">
        <v>0</v>
      </c>
      <c r="AH445" s="18">
        <v>0</v>
      </c>
      <c r="AI445" s="18">
        <v>21.269774897205384</v>
      </c>
      <c r="AJ445" s="18">
        <v>0</v>
      </c>
      <c r="AK445">
        <v>39.841149383232278</v>
      </c>
      <c r="AL445">
        <v>17.933140636978187</v>
      </c>
      <c r="AM445">
        <v>28.796954491602193</v>
      </c>
      <c r="AN445">
        <v>13.819126768415916</v>
      </c>
      <c r="AO445">
        <v>3.9993597114781516</v>
      </c>
      <c r="AP445">
        <v>1822.273847550352</v>
      </c>
      <c r="AQ445">
        <v>36.555648240418328</v>
      </c>
      <c r="AR445">
        <v>37.022138668676583</v>
      </c>
      <c r="AS445">
        <v>26.422213090905071</v>
      </c>
      <c r="AT445">
        <v>3.8274446882607114</v>
      </c>
      <c r="AU445">
        <v>0.85258010439754517</v>
      </c>
      <c r="AV445">
        <v>1.7010865281158714</v>
      </c>
      <c r="AW445">
        <v>0.57618443922232254</v>
      </c>
    </row>
    <row r="446" spans="1:49" x14ac:dyDescent="0.3">
      <c r="A446" s="22">
        <v>443</v>
      </c>
      <c r="B446" s="16" t="s">
        <v>93</v>
      </c>
      <c r="C446" s="16" t="s">
        <v>59</v>
      </c>
      <c r="D446" s="16">
        <v>4</v>
      </c>
      <c r="E446" s="16" t="str">
        <f t="shared" si="15"/>
        <v>Adult</v>
      </c>
      <c r="F446" s="16" t="s">
        <v>66</v>
      </c>
      <c r="G446" s="16">
        <v>2016</v>
      </c>
      <c r="H446" s="20" t="s">
        <v>92</v>
      </c>
      <c r="I446" s="16" t="s">
        <v>53</v>
      </c>
      <c r="J446" s="18">
        <v>34.932447904740101</v>
      </c>
      <c r="K446" s="18">
        <v>30.91367071215938</v>
      </c>
      <c r="L446" s="18">
        <v>0</v>
      </c>
      <c r="M446" s="18">
        <v>0</v>
      </c>
      <c r="N446" s="18">
        <v>0</v>
      </c>
      <c r="O446" s="18">
        <v>0</v>
      </c>
      <c r="P446" s="18">
        <v>0</v>
      </c>
      <c r="Q446" s="18">
        <v>0.62972292191435775</v>
      </c>
      <c r="R446" s="18">
        <v>0</v>
      </c>
      <c r="S446" s="18">
        <v>0.62972292191435775</v>
      </c>
      <c r="T446" s="18">
        <v>7.5566750629722925</v>
      </c>
      <c r="U446" s="18">
        <v>0</v>
      </c>
      <c r="V446" s="18">
        <v>0</v>
      </c>
      <c r="W446" s="18">
        <v>0</v>
      </c>
      <c r="X446" s="18">
        <v>25.188916876574307</v>
      </c>
      <c r="Y446" s="18">
        <v>0</v>
      </c>
      <c r="Z446" s="18">
        <v>0.14884359972521183</v>
      </c>
      <c r="AA446" s="18">
        <v>0</v>
      </c>
      <c r="AB446" s="18">
        <v>0</v>
      </c>
      <c r="AC446" s="18">
        <v>0</v>
      </c>
      <c r="AD446" s="18">
        <v>0</v>
      </c>
      <c r="AE446" s="18">
        <v>0</v>
      </c>
      <c r="AF446" s="18">
        <v>0</v>
      </c>
      <c r="AG446" s="18">
        <v>0</v>
      </c>
      <c r="AH446" s="18">
        <v>0</v>
      </c>
      <c r="AI446" s="18">
        <v>0</v>
      </c>
      <c r="AJ446" s="18">
        <v>0</v>
      </c>
      <c r="AK446">
        <v>25.043593947680485</v>
      </c>
      <c r="AL446">
        <v>9.7476458354754332</v>
      </c>
      <c r="AM446">
        <v>46.067589825546463</v>
      </c>
      <c r="AN446">
        <v>18.768255191470722</v>
      </c>
      <c r="AO446">
        <v>3.7765675927740046</v>
      </c>
      <c r="AP446">
        <v>1555.6854290189406</v>
      </c>
      <c r="AQ446">
        <v>26.916038615163995</v>
      </c>
      <c r="AR446">
        <v>23.572017162996843</v>
      </c>
      <c r="AS446">
        <v>49.511944221839144</v>
      </c>
      <c r="AT446">
        <v>7.2952161961430715</v>
      </c>
      <c r="AU446">
        <v>0.44868741753193869</v>
      </c>
      <c r="AV446">
        <v>3.2423183093969214</v>
      </c>
      <c r="AW446">
        <v>0.36828926764701536</v>
      </c>
    </row>
    <row r="447" spans="1:49" x14ac:dyDescent="0.3">
      <c r="A447" s="22">
        <v>444</v>
      </c>
      <c r="B447" s="16" t="s">
        <v>93</v>
      </c>
      <c r="C447" s="16" t="s">
        <v>59</v>
      </c>
      <c r="D447" s="16">
        <v>4</v>
      </c>
      <c r="E447" s="16" t="str">
        <f t="shared" si="15"/>
        <v>Adult</v>
      </c>
      <c r="F447" s="16" t="s">
        <v>66</v>
      </c>
      <c r="G447" s="16">
        <v>2016</v>
      </c>
      <c r="H447" s="20" t="s">
        <v>92</v>
      </c>
      <c r="I447" s="16" t="s">
        <v>53</v>
      </c>
      <c r="J447" s="18">
        <v>8.6160028365441441</v>
      </c>
      <c r="K447" s="18">
        <v>5.1057794586928269</v>
      </c>
      <c r="L447" s="18">
        <v>0</v>
      </c>
      <c r="M447" s="18">
        <v>0</v>
      </c>
      <c r="N447" s="18">
        <v>0</v>
      </c>
      <c r="O447" s="18">
        <v>0</v>
      </c>
      <c r="P447" s="18">
        <v>0</v>
      </c>
      <c r="Q447" s="18">
        <v>0</v>
      </c>
      <c r="R447" s="18">
        <v>0</v>
      </c>
      <c r="S447" s="18">
        <v>14.300910057912777</v>
      </c>
      <c r="T447" s="18">
        <v>0</v>
      </c>
      <c r="U447" s="18">
        <v>0</v>
      </c>
      <c r="V447" s="18">
        <v>0</v>
      </c>
      <c r="W447" s="18">
        <v>5.909466966079659</v>
      </c>
      <c r="X447" s="18">
        <v>0</v>
      </c>
      <c r="Y447" s="18">
        <v>0</v>
      </c>
      <c r="Z447" s="18">
        <v>66.067840680770601</v>
      </c>
      <c r="AA447" s="18">
        <v>0</v>
      </c>
      <c r="AB447" s="18">
        <v>0</v>
      </c>
      <c r="AC447" s="18">
        <v>0</v>
      </c>
      <c r="AD447" s="18">
        <v>0</v>
      </c>
      <c r="AE447" s="18">
        <v>0</v>
      </c>
      <c r="AF447" s="18">
        <v>0</v>
      </c>
      <c r="AG447" s="18">
        <v>0</v>
      </c>
      <c r="AH447" s="18">
        <v>0</v>
      </c>
      <c r="AI447" s="18">
        <v>0</v>
      </c>
      <c r="AJ447" s="18">
        <v>0</v>
      </c>
      <c r="AK447">
        <v>24.422711756179986</v>
      </c>
      <c r="AL447">
        <v>6.3215683261253304</v>
      </c>
      <c r="AM447">
        <v>19.497332977998429</v>
      </c>
      <c r="AN447">
        <v>46.896067383342668</v>
      </c>
      <c r="AO447">
        <v>7.3636787337557976</v>
      </c>
      <c r="AP447">
        <v>972.16054838429795</v>
      </c>
      <c r="AQ447">
        <v>42.004146459346778</v>
      </c>
      <c r="AR447">
        <v>24.462770148827822</v>
      </c>
      <c r="AS447">
        <v>33.5330833918254</v>
      </c>
      <c r="AT447">
        <v>6.9476500875057798</v>
      </c>
      <c r="AU447">
        <v>0.94592374278448577</v>
      </c>
      <c r="AV447">
        <v>3.0878444833359024</v>
      </c>
      <c r="AW447">
        <v>0.72426119963737112</v>
      </c>
    </row>
    <row r="448" spans="1:49" x14ac:dyDescent="0.3">
      <c r="A448" s="22">
        <v>445</v>
      </c>
      <c r="B448" s="19" t="s">
        <v>74</v>
      </c>
      <c r="C448" s="16" t="s">
        <v>59</v>
      </c>
      <c r="D448" s="16">
        <v>15</v>
      </c>
      <c r="E448" s="16" t="str">
        <f t="shared" si="15"/>
        <v>Adult</v>
      </c>
      <c r="F448" s="16" t="s">
        <v>66</v>
      </c>
      <c r="G448" s="16">
        <v>2016</v>
      </c>
      <c r="H448" s="20" t="s">
        <v>92</v>
      </c>
      <c r="I448" s="16" t="s">
        <v>49</v>
      </c>
      <c r="J448" s="18">
        <v>19.458397029919198</v>
      </c>
      <c r="K448" s="18">
        <v>9.1395501201135634</v>
      </c>
      <c r="L448" s="18">
        <v>16.215330858266</v>
      </c>
      <c r="M448" s="18">
        <v>0</v>
      </c>
      <c r="N448" s="18">
        <v>0</v>
      </c>
      <c r="O448" s="18">
        <v>0</v>
      </c>
      <c r="P448" s="18">
        <v>25.524131906529817</v>
      </c>
      <c r="Q448" s="18">
        <v>6.3059620004367778</v>
      </c>
      <c r="R448" s="18">
        <v>0</v>
      </c>
      <c r="S448" s="18">
        <v>0.60056780956540745</v>
      </c>
      <c r="T448" s="18">
        <v>21.620441144354665</v>
      </c>
      <c r="U448" s="18">
        <v>0</v>
      </c>
      <c r="V448" s="18">
        <v>0</v>
      </c>
      <c r="W448" s="18">
        <v>0</v>
      </c>
      <c r="X448" s="18">
        <v>0</v>
      </c>
      <c r="Y448" s="18">
        <v>0</v>
      </c>
      <c r="Z448" s="18">
        <v>1.1356191308145887</v>
      </c>
      <c r="AA448" s="18">
        <v>0</v>
      </c>
      <c r="AB448" s="18">
        <v>0</v>
      </c>
      <c r="AC448" s="18">
        <v>0</v>
      </c>
      <c r="AD448" s="18">
        <v>0</v>
      </c>
      <c r="AE448" s="18">
        <v>0</v>
      </c>
      <c r="AF448" s="18">
        <v>0</v>
      </c>
      <c r="AG448" s="18">
        <v>0</v>
      </c>
      <c r="AH448" s="18">
        <v>0</v>
      </c>
      <c r="AI448" s="18">
        <v>0</v>
      </c>
      <c r="AJ448" s="18">
        <v>0</v>
      </c>
      <c r="AK448">
        <v>35.531666218122645</v>
      </c>
      <c r="AL448">
        <v>10.319219581684761</v>
      </c>
      <c r="AM448">
        <v>37.529043567000713</v>
      </c>
      <c r="AN448">
        <v>19.1090706955688</v>
      </c>
      <c r="AO448">
        <v>3.2857597104992782</v>
      </c>
      <c r="AP448">
        <v>1609.7841082702435</v>
      </c>
      <c r="AQ448">
        <v>36.904915144514362</v>
      </c>
      <c r="AR448">
        <v>24.115596536738195</v>
      </c>
      <c r="AS448">
        <v>38.979488318747421</v>
      </c>
      <c r="AT448">
        <v>7.0800615498866186</v>
      </c>
      <c r="AU448">
        <v>0.74259051175400492</v>
      </c>
      <c r="AV448">
        <v>3.1466940221718303</v>
      </c>
      <c r="AW448">
        <v>0.58490950965581867</v>
      </c>
    </row>
    <row r="449" spans="1:49" x14ac:dyDescent="0.3">
      <c r="A449" s="22">
        <v>446</v>
      </c>
      <c r="B449" s="19" t="s">
        <v>74</v>
      </c>
      <c r="C449" s="16" t="s">
        <v>59</v>
      </c>
      <c r="D449" s="16">
        <v>15</v>
      </c>
      <c r="E449" s="16" t="str">
        <f t="shared" si="15"/>
        <v>Adult</v>
      </c>
      <c r="F449" s="16" t="s">
        <v>66</v>
      </c>
      <c r="G449" s="16">
        <v>2016</v>
      </c>
      <c r="H449" s="20" t="s">
        <v>92</v>
      </c>
      <c r="I449" s="16" t="s">
        <v>49</v>
      </c>
      <c r="J449" s="18">
        <v>4.0959040375140932</v>
      </c>
      <c r="K449" s="18">
        <v>53.730513903252287</v>
      </c>
      <c r="L449" s="18">
        <v>4.5242882566390339</v>
      </c>
      <c r="M449" s="18">
        <v>0</v>
      </c>
      <c r="N449" s="18">
        <v>0</v>
      </c>
      <c r="O449" s="18">
        <v>0</v>
      </c>
      <c r="P449" s="18">
        <v>0.94452604489654934</v>
      </c>
      <c r="Q449" s="18">
        <v>0</v>
      </c>
      <c r="R449" s="18">
        <v>0</v>
      </c>
      <c r="S449" s="18">
        <v>0.61984521696336048</v>
      </c>
      <c r="T449" s="18">
        <v>5.5984794065851471</v>
      </c>
      <c r="U449" s="18">
        <v>0</v>
      </c>
      <c r="V449" s="18">
        <v>0</v>
      </c>
      <c r="W449" s="18">
        <v>12.689677657639173</v>
      </c>
      <c r="X449" s="18">
        <v>14.699771057641223</v>
      </c>
      <c r="Y449" s="18">
        <v>0</v>
      </c>
      <c r="Z449" s="18">
        <v>2.5597952308342276</v>
      </c>
      <c r="AA449" s="18">
        <v>0</v>
      </c>
      <c r="AB449" s="18">
        <v>0</v>
      </c>
      <c r="AC449" s="18">
        <v>0</v>
      </c>
      <c r="AD449" s="18">
        <v>0</v>
      </c>
      <c r="AE449" s="18">
        <v>0.5371991880349124</v>
      </c>
      <c r="AF449" s="18">
        <v>0</v>
      </c>
      <c r="AG449" s="18">
        <v>0</v>
      </c>
      <c r="AH449" s="18">
        <v>0</v>
      </c>
      <c r="AI449" s="18">
        <v>0</v>
      </c>
      <c r="AJ449" s="18">
        <v>0</v>
      </c>
      <c r="AK449">
        <v>26.212866544735625</v>
      </c>
      <c r="AL449">
        <v>9.9407924553920566</v>
      </c>
      <c r="AM449">
        <v>43.376510467968963</v>
      </c>
      <c r="AN449">
        <v>20.400641021768099</v>
      </c>
      <c r="AO449">
        <v>3.7824628419415043</v>
      </c>
      <c r="AP449">
        <v>1537.5069958242696</v>
      </c>
      <c r="AQ449">
        <v>28.505829880339164</v>
      </c>
      <c r="AR449">
        <v>24.323311255657703</v>
      </c>
      <c r="AS449">
        <v>47.170858864003151</v>
      </c>
      <c r="AT449">
        <v>7.0003852635468826</v>
      </c>
      <c r="AU449">
        <v>0.49163901974588509</v>
      </c>
      <c r="AV449">
        <v>3.1112823393541702</v>
      </c>
      <c r="AW449">
        <v>0.39871544536608416</v>
      </c>
    </row>
    <row r="450" spans="1:49" x14ac:dyDescent="0.3">
      <c r="A450" s="22">
        <v>447</v>
      </c>
      <c r="B450" s="19" t="s">
        <v>74</v>
      </c>
      <c r="C450" s="16" t="s">
        <v>59</v>
      </c>
      <c r="D450" s="16">
        <v>15</v>
      </c>
      <c r="E450" s="16" t="str">
        <f t="shared" si="15"/>
        <v>Adult</v>
      </c>
      <c r="F450" s="16" t="s">
        <v>66</v>
      </c>
      <c r="G450" s="16">
        <v>2016</v>
      </c>
      <c r="H450" s="20" t="s">
        <v>92</v>
      </c>
      <c r="I450" s="16" t="s">
        <v>49</v>
      </c>
      <c r="J450" s="18">
        <v>68.809784094014745</v>
      </c>
      <c r="K450" s="18">
        <v>4.796392456955453</v>
      </c>
      <c r="L450" s="18">
        <v>3.3205793932768519</v>
      </c>
      <c r="M450" s="18">
        <v>0</v>
      </c>
      <c r="N450" s="18">
        <v>0</v>
      </c>
      <c r="O450" s="18">
        <v>0</v>
      </c>
      <c r="P450" s="18">
        <v>4.5094288056846139</v>
      </c>
      <c r="Q450" s="18">
        <v>2.254714402842307</v>
      </c>
      <c r="R450" s="18">
        <v>0</v>
      </c>
      <c r="S450" s="18">
        <v>0</v>
      </c>
      <c r="T450" s="18">
        <v>6.0125717409128177</v>
      </c>
      <c r="U450" s="18">
        <v>0</v>
      </c>
      <c r="V450" s="18">
        <v>0</v>
      </c>
      <c r="W450" s="18">
        <v>6.8324678874009281</v>
      </c>
      <c r="X450" s="18">
        <v>0</v>
      </c>
      <c r="Y450" s="18">
        <v>0</v>
      </c>
      <c r="Z450" s="18">
        <v>3.464061218912271</v>
      </c>
      <c r="AA450" s="18">
        <v>0</v>
      </c>
      <c r="AB450" s="18">
        <v>0</v>
      </c>
      <c r="AC450" s="18">
        <v>0</v>
      </c>
      <c r="AD450" s="18">
        <v>0</v>
      </c>
      <c r="AE450" s="18">
        <v>0</v>
      </c>
      <c r="AF450" s="18">
        <v>0</v>
      </c>
      <c r="AG450" s="18">
        <v>0</v>
      </c>
      <c r="AH450" s="18">
        <v>0</v>
      </c>
      <c r="AI450" s="18">
        <v>0</v>
      </c>
      <c r="AJ450" s="18">
        <v>0</v>
      </c>
      <c r="AK450">
        <v>17.149165960069741</v>
      </c>
      <c r="AL450">
        <v>5.7595862397644959</v>
      </c>
      <c r="AM450">
        <v>54.163376664317937</v>
      </c>
      <c r="AN450">
        <v>22.330312665529039</v>
      </c>
      <c r="AO450">
        <v>2.561460264980326</v>
      </c>
      <c r="AP450">
        <v>1409.0213470197025</v>
      </c>
      <c r="AQ450">
        <v>20.349873013553189</v>
      </c>
      <c r="AR450">
        <v>15.377739648745756</v>
      </c>
      <c r="AS450">
        <v>64.272387337701048</v>
      </c>
      <c r="AT450">
        <v>12.38153916891495</v>
      </c>
      <c r="AU450">
        <v>0.28618688277347187</v>
      </c>
      <c r="AV450">
        <v>5.5029062972955343</v>
      </c>
      <c r="AW450">
        <v>0.25549077928043862</v>
      </c>
    </row>
    <row r="451" spans="1:49" x14ac:dyDescent="0.3">
      <c r="A451" s="22">
        <v>448</v>
      </c>
      <c r="B451" s="16" t="s">
        <v>71</v>
      </c>
      <c r="C451" s="16" t="s">
        <v>59</v>
      </c>
      <c r="D451" s="16" t="s">
        <v>46</v>
      </c>
      <c r="E451" s="16" t="s">
        <v>46</v>
      </c>
      <c r="F451" s="18" t="s">
        <v>66</v>
      </c>
      <c r="G451" s="16">
        <v>2016</v>
      </c>
      <c r="H451" s="20" t="s">
        <v>92</v>
      </c>
      <c r="I451" s="16" t="s">
        <v>49</v>
      </c>
      <c r="J451" s="18">
        <v>10.230253570387642</v>
      </c>
      <c r="K451" s="18">
        <v>42.298163800641213</v>
      </c>
      <c r="L451" s="18">
        <v>5.9020693675313325</v>
      </c>
      <c r="M451" s="18">
        <v>0</v>
      </c>
      <c r="N451" s="18">
        <v>0</v>
      </c>
      <c r="O451" s="18">
        <v>0</v>
      </c>
      <c r="P451" s="18">
        <v>2.0037889828038473</v>
      </c>
      <c r="Q451" s="18">
        <v>0</v>
      </c>
      <c r="R451" s="18">
        <v>0</v>
      </c>
      <c r="S451" s="18">
        <v>24.045467793646168</v>
      </c>
      <c r="T451" s="18">
        <v>3.2060623724861563</v>
      </c>
      <c r="U451" s="18">
        <v>0</v>
      </c>
      <c r="V451" s="18">
        <v>0</v>
      </c>
      <c r="W451" s="18">
        <v>0</v>
      </c>
      <c r="X451" s="18">
        <v>0</v>
      </c>
      <c r="Y451" s="18">
        <v>0</v>
      </c>
      <c r="Z451" s="18">
        <v>12.314194112503642</v>
      </c>
      <c r="AA451" s="18">
        <v>0</v>
      </c>
      <c r="AB451" s="18">
        <v>0</v>
      </c>
      <c r="AC451" s="18">
        <v>0</v>
      </c>
      <c r="AD451" s="18">
        <v>0</v>
      </c>
      <c r="AE451" s="18">
        <v>0</v>
      </c>
      <c r="AF451" s="18">
        <v>0</v>
      </c>
      <c r="AG451" s="18">
        <v>0</v>
      </c>
      <c r="AH451" s="18">
        <v>0</v>
      </c>
      <c r="AI451" s="18">
        <v>0</v>
      </c>
      <c r="AJ451" s="18">
        <v>0</v>
      </c>
      <c r="AK451">
        <v>22.241947994795247</v>
      </c>
      <c r="AL451">
        <v>7.8097734695154593</v>
      </c>
      <c r="AM451">
        <v>44.950110366836547</v>
      </c>
      <c r="AN451">
        <v>28.520117390416466</v>
      </c>
      <c r="AO451">
        <v>3.3099025223398995</v>
      </c>
      <c r="AP451">
        <v>1417.2548937296554</v>
      </c>
      <c r="AQ451">
        <v>26.239836751900075</v>
      </c>
      <c r="AR451">
        <v>20.730475458087589</v>
      </c>
      <c r="AS451">
        <v>53.029687790012318</v>
      </c>
      <c r="AT451">
        <v>8.6035860865757705</v>
      </c>
      <c r="AU451">
        <v>0.42156931322639413</v>
      </c>
      <c r="AV451">
        <v>3.8238160384781206</v>
      </c>
      <c r="AW451">
        <v>0.35574537252093225</v>
      </c>
    </row>
    <row r="452" spans="1:49" x14ac:dyDescent="0.3">
      <c r="A452" s="22">
        <v>449</v>
      </c>
      <c r="B452" s="16" t="s">
        <v>71</v>
      </c>
      <c r="C452" s="16" t="s">
        <v>59</v>
      </c>
      <c r="D452" s="16" t="s">
        <v>46</v>
      </c>
      <c r="E452" s="16" t="s">
        <v>46</v>
      </c>
      <c r="F452" s="18" t="s">
        <v>66</v>
      </c>
      <c r="G452" s="16">
        <v>2016</v>
      </c>
      <c r="H452" s="20" t="s">
        <v>92</v>
      </c>
      <c r="I452" s="16" t="s">
        <v>49</v>
      </c>
      <c r="J452" s="18">
        <v>2.7597100910611414</v>
      </c>
      <c r="K452" s="18">
        <v>2.9478721427244006</v>
      </c>
      <c r="L452" s="18">
        <v>0.18816205166325961</v>
      </c>
      <c r="M452" s="18">
        <v>0</v>
      </c>
      <c r="N452" s="18">
        <v>0</v>
      </c>
      <c r="O452" s="18">
        <v>0</v>
      </c>
      <c r="P452" s="18">
        <v>0</v>
      </c>
      <c r="Q452" s="18">
        <v>0</v>
      </c>
      <c r="R452" s="18">
        <v>0</v>
      </c>
      <c r="S452" s="18">
        <v>0</v>
      </c>
      <c r="T452" s="18">
        <v>0.25552871213529083</v>
      </c>
      <c r="U452" s="18">
        <v>0</v>
      </c>
      <c r="V452" s="18">
        <v>0</v>
      </c>
      <c r="W452" s="18">
        <v>0</v>
      </c>
      <c r="X452" s="18">
        <v>93.848727002415899</v>
      </c>
      <c r="Y452" s="18">
        <v>0</v>
      </c>
      <c r="Z452" s="18">
        <v>0</v>
      </c>
      <c r="AA452" s="18">
        <v>0</v>
      </c>
      <c r="AB452" s="18">
        <v>0</v>
      </c>
      <c r="AC452" s="18">
        <v>0</v>
      </c>
      <c r="AD452" s="18">
        <v>0</v>
      </c>
      <c r="AE452" s="18">
        <v>0</v>
      </c>
      <c r="AF452" s="18">
        <v>0</v>
      </c>
      <c r="AG452" s="18">
        <v>0</v>
      </c>
      <c r="AH452" s="18">
        <v>0</v>
      </c>
      <c r="AI452" s="18">
        <v>0</v>
      </c>
      <c r="AJ452" s="18">
        <v>0</v>
      </c>
      <c r="AK452">
        <v>61.756642582299683</v>
      </c>
      <c r="AL452">
        <v>22.993123109537709</v>
      </c>
      <c r="AM452">
        <v>5.0685215788252496</v>
      </c>
      <c r="AN452">
        <v>12.475168949854719</v>
      </c>
      <c r="AO452">
        <v>8.787635429114049</v>
      </c>
      <c r="AP452">
        <v>1982.3180361548175</v>
      </c>
      <c r="AQ452">
        <v>52.089071740424188</v>
      </c>
      <c r="AR452">
        <v>43.635848315171792</v>
      </c>
      <c r="AS452">
        <v>4.2750799444040171</v>
      </c>
      <c r="AT452">
        <v>2.9063108931646342</v>
      </c>
      <c r="AU452">
        <v>2.2007492172370742</v>
      </c>
      <c r="AV452">
        <v>1.2916937302953935</v>
      </c>
      <c r="AW452">
        <v>1.0872064815403217</v>
      </c>
    </row>
    <row r="453" spans="1:49" x14ac:dyDescent="0.3">
      <c r="A453" s="22">
        <v>450</v>
      </c>
      <c r="B453" s="16" t="s">
        <v>71</v>
      </c>
      <c r="C453" s="16" t="s">
        <v>59</v>
      </c>
      <c r="D453" s="16" t="s">
        <v>46</v>
      </c>
      <c r="E453" s="16" t="s">
        <v>46</v>
      </c>
      <c r="F453" s="18" t="s">
        <v>66</v>
      </c>
      <c r="G453" s="16">
        <v>2016</v>
      </c>
      <c r="H453" s="20" t="s">
        <v>92</v>
      </c>
      <c r="I453" s="16" t="s">
        <v>49</v>
      </c>
      <c r="J453" s="18">
        <v>40.788129670447823</v>
      </c>
      <c r="K453" s="18">
        <v>4.2094511047793128</v>
      </c>
      <c r="L453" s="18">
        <v>0</v>
      </c>
      <c r="M453" s="18">
        <v>0</v>
      </c>
      <c r="N453" s="18">
        <v>0</v>
      </c>
      <c r="O453" s="18">
        <v>0</v>
      </c>
      <c r="P453" s="18">
        <v>8.279124778237728</v>
      </c>
      <c r="Q453" s="18">
        <v>8.5748078060319326</v>
      </c>
      <c r="R453" s="18">
        <v>0</v>
      </c>
      <c r="S453" s="18">
        <v>0.59136605558840927</v>
      </c>
      <c r="T453" s="18">
        <v>30.455351862803077</v>
      </c>
      <c r="U453" s="18">
        <v>0</v>
      </c>
      <c r="V453" s="18">
        <v>0</v>
      </c>
      <c r="W453" s="18">
        <v>0</v>
      </c>
      <c r="X453" s="18">
        <v>5.9136605558840918</v>
      </c>
      <c r="Y453" s="18">
        <v>0</v>
      </c>
      <c r="Z453" s="18">
        <v>1.1881081662276221</v>
      </c>
      <c r="AA453" s="18">
        <v>0</v>
      </c>
      <c r="AB453" s="18">
        <v>0</v>
      </c>
      <c r="AC453" s="18">
        <v>0</v>
      </c>
      <c r="AD453" s="18">
        <v>0</v>
      </c>
      <c r="AE453" s="18">
        <v>0</v>
      </c>
      <c r="AF453" s="18">
        <v>0</v>
      </c>
      <c r="AG453" s="18">
        <v>0</v>
      </c>
      <c r="AH453" s="18">
        <v>0</v>
      </c>
      <c r="AI453" s="18">
        <v>0</v>
      </c>
      <c r="AJ453" s="18">
        <v>0</v>
      </c>
      <c r="AK453">
        <v>35.840746633062082</v>
      </c>
      <c r="AL453">
        <v>11.123905474345953</v>
      </c>
      <c r="AM453">
        <v>38.472184212637671</v>
      </c>
      <c r="AN453">
        <v>15.065050151943066</v>
      </c>
      <c r="AO453">
        <v>3.4186240740392075</v>
      </c>
      <c r="AP453">
        <v>1660.9935276849949</v>
      </c>
      <c r="AQ453">
        <v>36.078243154867138</v>
      </c>
      <c r="AR453">
        <v>25.194639050048067</v>
      </c>
      <c r="AS453">
        <v>38.727117795084759</v>
      </c>
      <c r="AT453">
        <v>6.6804712622811184</v>
      </c>
      <c r="AU453">
        <v>0.72265266998394839</v>
      </c>
      <c r="AV453">
        <v>2.9690983387916083</v>
      </c>
      <c r="AW453">
        <v>0.56441257148604529</v>
      </c>
    </row>
    <row r="454" spans="1:49" x14ac:dyDescent="0.3">
      <c r="A454" s="22">
        <v>451</v>
      </c>
      <c r="B454" s="16" t="s">
        <v>61</v>
      </c>
      <c r="C454" s="16" t="s">
        <v>59</v>
      </c>
      <c r="D454" s="16">
        <v>8</v>
      </c>
      <c r="E454" s="16" t="str">
        <f t="shared" ref="E454:E468" si="16">IF(AND( OR(D454 &gt;= 4, D454="Adult"),D454&lt;&gt;"Subadult"),"Adult","Subadult")</f>
        <v>Adult</v>
      </c>
      <c r="F454" s="16" t="s">
        <v>66</v>
      </c>
      <c r="G454" s="16">
        <v>2016</v>
      </c>
      <c r="H454" s="20" t="s">
        <v>92</v>
      </c>
      <c r="I454" s="16" t="s">
        <v>49</v>
      </c>
      <c r="J454" s="18">
        <v>2.464090151575272</v>
      </c>
      <c r="K454" s="18">
        <v>62.637885882072851</v>
      </c>
      <c r="L454" s="18">
        <v>0.35711451472105393</v>
      </c>
      <c r="M454" s="18">
        <v>0</v>
      </c>
      <c r="N454" s="18">
        <v>0</v>
      </c>
      <c r="O454" s="18">
        <v>0</v>
      </c>
      <c r="P454" s="18">
        <v>0.65470994365526558</v>
      </c>
      <c r="Q454" s="18">
        <v>0.98206491548289843</v>
      </c>
      <c r="R454" s="18">
        <v>0</v>
      </c>
      <c r="S454" s="18">
        <v>2.3642303520884589</v>
      </c>
      <c r="T454" s="18">
        <v>5.0194429013570367</v>
      </c>
      <c r="U454" s="18">
        <v>0</v>
      </c>
      <c r="V454" s="18">
        <v>0</v>
      </c>
      <c r="W454" s="18">
        <v>0</v>
      </c>
      <c r="X454" s="18">
        <v>23.543105044573185</v>
      </c>
      <c r="Y454" s="18">
        <v>0</v>
      </c>
      <c r="Z454" s="18">
        <v>1.977356294473984</v>
      </c>
      <c r="AA454" s="18">
        <v>0</v>
      </c>
      <c r="AB454" s="18">
        <v>0</v>
      </c>
      <c r="AC454" s="18">
        <v>0</v>
      </c>
      <c r="AD454" s="18">
        <v>0</v>
      </c>
      <c r="AE454" s="18">
        <v>0</v>
      </c>
      <c r="AF454" s="18">
        <v>0</v>
      </c>
      <c r="AG454" s="18">
        <v>0</v>
      </c>
      <c r="AH454" s="18">
        <v>0</v>
      </c>
      <c r="AI454" s="18">
        <v>0</v>
      </c>
      <c r="AJ454" s="18">
        <v>0</v>
      </c>
      <c r="AK454">
        <v>23.740783277780722</v>
      </c>
      <c r="AL454">
        <v>9.720501482787915</v>
      </c>
      <c r="AM454">
        <v>46.31309339559516</v>
      </c>
      <c r="AN454">
        <v>20.158505425790182</v>
      </c>
      <c r="AO454">
        <v>3.8157011864506334</v>
      </c>
      <c r="AP454">
        <v>1536.986083761326</v>
      </c>
      <c r="AQ454">
        <v>25.826251818304307</v>
      </c>
      <c r="AR454">
        <v>23.792360233189171</v>
      </c>
      <c r="AS454">
        <v>50.381387948506514</v>
      </c>
      <c r="AT454">
        <v>7.2068171377186898</v>
      </c>
      <c r="AU454">
        <v>0.42368838425070532</v>
      </c>
      <c r="AV454">
        <v>3.2030298389860836</v>
      </c>
      <c r="AW454">
        <v>0.348185880468659</v>
      </c>
    </row>
    <row r="455" spans="1:49" x14ac:dyDescent="0.3">
      <c r="A455" s="22">
        <v>452</v>
      </c>
      <c r="B455" s="16" t="s">
        <v>61</v>
      </c>
      <c r="C455" s="16" t="s">
        <v>59</v>
      </c>
      <c r="D455" s="16">
        <v>8</v>
      </c>
      <c r="E455" s="16" t="str">
        <f t="shared" si="16"/>
        <v>Adult</v>
      </c>
      <c r="F455" s="16" t="s">
        <v>66</v>
      </c>
      <c r="G455" s="16">
        <v>2016</v>
      </c>
      <c r="H455" s="20" t="s">
        <v>92</v>
      </c>
      <c r="I455" s="16" t="s">
        <v>49</v>
      </c>
      <c r="J455" s="18">
        <v>51.878595031207922</v>
      </c>
      <c r="K455" s="18">
        <v>0.99131073308040618</v>
      </c>
      <c r="L455" s="18">
        <v>3.8000244768082241</v>
      </c>
      <c r="M455" s="18">
        <v>0</v>
      </c>
      <c r="N455" s="18">
        <v>0</v>
      </c>
      <c r="O455" s="18">
        <v>0</v>
      </c>
      <c r="P455" s="18">
        <v>21.876147350385509</v>
      </c>
      <c r="Q455" s="18">
        <v>16.827805654142697</v>
      </c>
      <c r="R455" s="18">
        <v>0</v>
      </c>
      <c r="S455" s="18">
        <v>1.0096683392485619</v>
      </c>
      <c r="T455" s="18">
        <v>0.67311222616570798</v>
      </c>
      <c r="U455" s="18">
        <v>0</v>
      </c>
      <c r="V455" s="18">
        <v>0</v>
      </c>
      <c r="W455" s="18">
        <v>0</v>
      </c>
      <c r="X455" s="18">
        <v>0</v>
      </c>
      <c r="Y455" s="18">
        <v>0</v>
      </c>
      <c r="Z455" s="18">
        <v>2.9433361889609593</v>
      </c>
      <c r="AA455" s="18">
        <v>0</v>
      </c>
      <c r="AB455" s="18">
        <v>0</v>
      </c>
      <c r="AC455" s="18">
        <v>0</v>
      </c>
      <c r="AD455" s="18">
        <v>0</v>
      </c>
      <c r="AE455" s="18">
        <v>0</v>
      </c>
      <c r="AF455" s="18">
        <v>0</v>
      </c>
      <c r="AG455" s="18">
        <v>0</v>
      </c>
      <c r="AH455" s="18">
        <v>0</v>
      </c>
      <c r="AI455" s="18">
        <v>0</v>
      </c>
      <c r="AJ455" s="18">
        <v>0</v>
      </c>
      <c r="AK455">
        <v>26.165957290233376</v>
      </c>
      <c r="AL455">
        <v>7.7414422771290878</v>
      </c>
      <c r="AM455">
        <v>47.644040676168579</v>
      </c>
      <c r="AN455">
        <v>21.083018251007779</v>
      </c>
      <c r="AO455">
        <v>3.0238350639811205</v>
      </c>
      <c r="AP455">
        <v>1525.336224463837</v>
      </c>
      <c r="AQ455">
        <v>28.681860358130777</v>
      </c>
      <c r="AR455">
        <v>19.093040196299416</v>
      </c>
      <c r="AS455">
        <v>52.225099445569803</v>
      </c>
      <c r="AT455">
        <v>9.5343988011720171</v>
      </c>
      <c r="AU455">
        <v>0.4724334951145433</v>
      </c>
      <c r="AV455">
        <v>4.2375105782986742</v>
      </c>
      <c r="AW455">
        <v>0.4021678145582519</v>
      </c>
    </row>
    <row r="456" spans="1:49" x14ac:dyDescent="0.3">
      <c r="A456" s="22">
        <v>453</v>
      </c>
      <c r="B456" s="16" t="s">
        <v>61</v>
      </c>
      <c r="C456" s="16" t="s">
        <v>59</v>
      </c>
      <c r="D456" s="16">
        <v>8</v>
      </c>
      <c r="E456" s="16" t="str">
        <f t="shared" si="16"/>
        <v>Adult</v>
      </c>
      <c r="F456" s="16" t="s">
        <v>66</v>
      </c>
      <c r="G456" s="16">
        <v>2016</v>
      </c>
      <c r="H456" s="20" t="s">
        <v>92</v>
      </c>
      <c r="I456" s="16" t="s">
        <v>49</v>
      </c>
      <c r="J456" s="18">
        <v>23.956510872281928</v>
      </c>
      <c r="K456" s="18">
        <v>40.996000999750066</v>
      </c>
      <c r="L456" s="18">
        <v>3.3741564608847785</v>
      </c>
      <c r="M456" s="18">
        <v>0</v>
      </c>
      <c r="N456" s="18">
        <v>0</v>
      </c>
      <c r="O456" s="18">
        <v>0</v>
      </c>
      <c r="P456" s="18">
        <v>0</v>
      </c>
      <c r="Q456" s="18">
        <v>0</v>
      </c>
      <c r="R456" s="18">
        <v>0</v>
      </c>
      <c r="S456" s="18">
        <v>8.5916020994751303</v>
      </c>
      <c r="T456" s="18">
        <v>0</v>
      </c>
      <c r="U456" s="18">
        <v>0</v>
      </c>
      <c r="V456" s="18">
        <v>0</v>
      </c>
      <c r="W456" s="18">
        <v>13.746563359160211</v>
      </c>
      <c r="X456" s="18">
        <v>6.2484378905273674</v>
      </c>
      <c r="Y456" s="18">
        <v>0</v>
      </c>
      <c r="Z456" s="18">
        <v>3.0867283179205196</v>
      </c>
      <c r="AA456" s="18">
        <v>0</v>
      </c>
      <c r="AB456" s="18">
        <v>0</v>
      </c>
      <c r="AC456" s="18">
        <v>0</v>
      </c>
      <c r="AD456" s="18">
        <v>0</v>
      </c>
      <c r="AE456" s="18">
        <v>0</v>
      </c>
      <c r="AF456" s="18">
        <v>0</v>
      </c>
      <c r="AG456" s="18">
        <v>0</v>
      </c>
      <c r="AH456" s="18">
        <v>0</v>
      </c>
      <c r="AI456" s="18">
        <v>0</v>
      </c>
      <c r="AJ456" s="18">
        <v>0</v>
      </c>
      <c r="AK456">
        <v>22.510121156837123</v>
      </c>
      <c r="AL456">
        <v>8.3775885062141686</v>
      </c>
      <c r="AM456">
        <v>47.75597110809538</v>
      </c>
      <c r="AN456">
        <v>22.799544582663703</v>
      </c>
      <c r="AO456">
        <v>3.2015509521131431</v>
      </c>
      <c r="AP456">
        <v>1490.0139422734485</v>
      </c>
      <c r="AQ456">
        <v>25.259443221588668</v>
      </c>
      <c r="AR456">
        <v>21.151807420197798</v>
      </c>
      <c r="AS456">
        <v>53.588749358213526</v>
      </c>
      <c r="AT456">
        <v>8.3873888306655129</v>
      </c>
      <c r="AU456">
        <v>0.40101004303847587</v>
      </c>
      <c r="AV456">
        <v>3.727728369184673</v>
      </c>
      <c r="AW456">
        <v>0.33796166780610348</v>
      </c>
    </row>
    <row r="457" spans="1:49" x14ac:dyDescent="0.3">
      <c r="A457" s="22">
        <v>454</v>
      </c>
      <c r="B457" s="16" t="s">
        <v>93</v>
      </c>
      <c r="C457" s="16" t="s">
        <v>59</v>
      </c>
      <c r="D457" s="16">
        <v>4</v>
      </c>
      <c r="E457" s="16" t="str">
        <f t="shared" si="16"/>
        <v>Adult</v>
      </c>
      <c r="F457" s="16" t="s">
        <v>66</v>
      </c>
      <c r="G457" s="16">
        <v>2016</v>
      </c>
      <c r="H457" s="20" t="s">
        <v>92</v>
      </c>
      <c r="I457" s="16" t="s">
        <v>53</v>
      </c>
      <c r="J457" s="18">
        <v>4.8088340061743056</v>
      </c>
      <c r="K457" s="18">
        <v>5.770600807409167</v>
      </c>
      <c r="L457" s="18">
        <v>0.96176680123486114</v>
      </c>
      <c r="M457" s="18">
        <v>0</v>
      </c>
      <c r="N457" s="18">
        <v>0</v>
      </c>
      <c r="O457" s="18">
        <v>0</v>
      </c>
      <c r="P457" s="18">
        <v>0</v>
      </c>
      <c r="Q457" s="18">
        <v>0</v>
      </c>
      <c r="R457" s="18">
        <v>0</v>
      </c>
      <c r="S457" s="18">
        <v>2.6122061268107339</v>
      </c>
      <c r="T457" s="18">
        <v>15.673236760864404</v>
      </c>
      <c r="U457" s="18">
        <v>0</v>
      </c>
      <c r="V457" s="18">
        <v>0</v>
      </c>
      <c r="W457" s="18">
        <v>0</v>
      </c>
      <c r="X457" s="18">
        <v>7.1241985276656372</v>
      </c>
      <c r="Y457" s="18">
        <v>0</v>
      </c>
      <c r="Z457" s="18">
        <v>0</v>
      </c>
      <c r="AA457" s="18">
        <v>63.04915696984088</v>
      </c>
      <c r="AB457" s="18">
        <v>0</v>
      </c>
      <c r="AC457" s="18">
        <v>0</v>
      </c>
      <c r="AD457" s="18">
        <v>0</v>
      </c>
      <c r="AE457" s="18">
        <v>0</v>
      </c>
      <c r="AF457" s="18">
        <v>0</v>
      </c>
      <c r="AG457" s="18">
        <v>0</v>
      </c>
      <c r="AH457" s="18">
        <v>0</v>
      </c>
      <c r="AI457" s="18">
        <v>0</v>
      </c>
      <c r="AJ457" s="18">
        <v>0</v>
      </c>
      <c r="AK457">
        <v>24.930797084069383</v>
      </c>
      <c r="AL457">
        <v>9.1329669990080422</v>
      </c>
      <c r="AM457">
        <v>44.101402629191575</v>
      </c>
      <c r="AN457">
        <v>20.314628164159895</v>
      </c>
      <c r="AO457">
        <v>3.481496978237431</v>
      </c>
      <c r="AP457">
        <v>1497.8005977084058</v>
      </c>
      <c r="AQ457">
        <v>27.830335218412809</v>
      </c>
      <c r="AR457">
        <v>22.939116129900999</v>
      </c>
      <c r="AS457">
        <v>49.230548651686178</v>
      </c>
      <c r="AT457">
        <v>7.5585732129283656</v>
      </c>
      <c r="AU457">
        <v>0.46832144830851719</v>
      </c>
      <c r="AV457">
        <v>3.3593658724126079</v>
      </c>
      <c r="AW457">
        <v>0.3856237285102817</v>
      </c>
    </row>
    <row r="458" spans="1:49" x14ac:dyDescent="0.3">
      <c r="A458" s="22">
        <v>455</v>
      </c>
      <c r="B458" s="16" t="s">
        <v>64</v>
      </c>
      <c r="C458" s="16" t="s">
        <v>59</v>
      </c>
      <c r="D458" s="16" t="s">
        <v>46</v>
      </c>
      <c r="E458" s="16" t="str">
        <f t="shared" si="16"/>
        <v>Adult</v>
      </c>
      <c r="F458" s="16" t="s">
        <v>66</v>
      </c>
      <c r="G458" s="16">
        <v>2016</v>
      </c>
      <c r="H458" s="20" t="s">
        <v>92</v>
      </c>
      <c r="I458" s="16" t="s">
        <v>49</v>
      </c>
      <c r="J458" s="18">
        <v>0.49694471029963921</v>
      </c>
      <c r="K458" s="18">
        <v>3.4786129720974737</v>
      </c>
      <c r="L458" s="18">
        <v>0</v>
      </c>
      <c r="M458" s="18">
        <v>0</v>
      </c>
      <c r="N458" s="18">
        <v>0</v>
      </c>
      <c r="O458" s="18">
        <v>0</v>
      </c>
      <c r="P458" s="18">
        <v>0</v>
      </c>
      <c r="Q458" s="18">
        <v>0</v>
      </c>
      <c r="R458" s="18">
        <v>0</v>
      </c>
      <c r="S458" s="18">
        <v>2.6319664286240148</v>
      </c>
      <c r="T458" s="18">
        <v>78.351615990576448</v>
      </c>
      <c r="U458" s="18">
        <v>0</v>
      </c>
      <c r="V458" s="18">
        <v>0</v>
      </c>
      <c r="W458" s="18">
        <v>13.988073326952804</v>
      </c>
      <c r="X458" s="18">
        <v>0</v>
      </c>
      <c r="Y458" s="18">
        <v>0</v>
      </c>
      <c r="Z458" s="18">
        <v>1.0527865714496061</v>
      </c>
      <c r="AA458" s="18">
        <v>0</v>
      </c>
      <c r="AB458" s="18">
        <v>0</v>
      </c>
      <c r="AC458" s="18">
        <v>0</v>
      </c>
      <c r="AD458" s="18">
        <v>0</v>
      </c>
      <c r="AE458" s="18">
        <v>0</v>
      </c>
      <c r="AF458" s="18">
        <v>0</v>
      </c>
      <c r="AG458" s="18">
        <v>0</v>
      </c>
      <c r="AH458" s="18">
        <v>0</v>
      </c>
      <c r="AI458" s="18">
        <v>0</v>
      </c>
      <c r="AJ458" s="18">
        <v>0</v>
      </c>
      <c r="AK458">
        <v>62.9676072024128</v>
      </c>
      <c r="AL458">
        <v>18.470814448121057</v>
      </c>
      <c r="AM458">
        <v>12.626782203161442</v>
      </c>
      <c r="AN458">
        <v>6.0264056659226952</v>
      </c>
      <c r="AO458">
        <v>4.3876384373870643</v>
      </c>
      <c r="AP458">
        <v>1958.8102303995156</v>
      </c>
      <c r="AQ458">
        <v>53.747850408643757</v>
      </c>
      <c r="AR458">
        <v>35.474188808815299</v>
      </c>
      <c r="AS458">
        <v>10.777960782540925</v>
      </c>
      <c r="AT458">
        <v>4.092639748934519</v>
      </c>
      <c r="AU458">
        <v>2.0248383792647831</v>
      </c>
      <c r="AV458">
        <v>1.8189509995264526</v>
      </c>
      <c r="AW458">
        <v>1.1620616746143266</v>
      </c>
    </row>
    <row r="459" spans="1:49" x14ac:dyDescent="0.3">
      <c r="A459" s="22">
        <v>456</v>
      </c>
      <c r="B459" s="16" t="s">
        <v>64</v>
      </c>
      <c r="C459" s="16" t="s">
        <v>59</v>
      </c>
      <c r="D459" s="16" t="s">
        <v>46</v>
      </c>
      <c r="E459" s="16" t="str">
        <f t="shared" si="16"/>
        <v>Adult</v>
      </c>
      <c r="F459" s="16" t="s">
        <v>66</v>
      </c>
      <c r="G459" s="16">
        <v>2016</v>
      </c>
      <c r="H459" s="20" t="s">
        <v>92</v>
      </c>
      <c r="I459" s="16" t="s">
        <v>49</v>
      </c>
      <c r="J459" s="18">
        <v>3.6870135190495699</v>
      </c>
      <c r="K459" s="18">
        <v>0</v>
      </c>
      <c r="L459" s="18">
        <v>0</v>
      </c>
      <c r="M459" s="18">
        <v>0</v>
      </c>
      <c r="N459" s="18">
        <v>0</v>
      </c>
      <c r="O459" s="18">
        <v>0</v>
      </c>
      <c r="P459" s="18">
        <v>0</v>
      </c>
      <c r="Q459" s="18">
        <v>0</v>
      </c>
      <c r="R459" s="18">
        <v>0</v>
      </c>
      <c r="S459" s="18">
        <v>3.0042332377440939</v>
      </c>
      <c r="T459" s="18">
        <v>13.519049569848423</v>
      </c>
      <c r="U459" s="18">
        <v>0</v>
      </c>
      <c r="V459" s="18">
        <v>0</v>
      </c>
      <c r="W459" s="18">
        <v>0</v>
      </c>
      <c r="X459" s="18">
        <v>77.836952068824246</v>
      </c>
      <c r="Y459" s="18">
        <v>0</v>
      </c>
      <c r="Z459" s="18">
        <v>1.952751604533661</v>
      </c>
      <c r="AA459" s="18">
        <v>0</v>
      </c>
      <c r="AB459" s="18">
        <v>0</v>
      </c>
      <c r="AC459" s="18">
        <v>0</v>
      </c>
      <c r="AD459" s="18">
        <v>0</v>
      </c>
      <c r="AE459" s="18">
        <v>0</v>
      </c>
      <c r="AF459" s="18">
        <v>0</v>
      </c>
      <c r="AG459" s="18">
        <v>0</v>
      </c>
      <c r="AH459" s="18">
        <v>0</v>
      </c>
      <c r="AI459" s="18">
        <v>0</v>
      </c>
      <c r="AJ459" s="18">
        <v>0</v>
      </c>
      <c r="AK459">
        <v>62.004275031214547</v>
      </c>
      <c r="AL459">
        <v>22.14600445108746</v>
      </c>
      <c r="AM459">
        <v>5.7157222627442881</v>
      </c>
      <c r="AN459">
        <v>12.365495376336469</v>
      </c>
      <c r="AO459">
        <v>8.1196567772926382</v>
      </c>
      <c r="AP459">
        <v>1965.4110422049021</v>
      </c>
      <c r="AQ459">
        <v>52.747819985730281</v>
      </c>
      <c r="AR459">
        <v>42.389742886315418</v>
      </c>
      <c r="AS459">
        <v>4.862437127954288</v>
      </c>
      <c r="AT459">
        <v>3.0578878209623728</v>
      </c>
      <c r="AU459">
        <v>2.2254282969631234</v>
      </c>
      <c r="AV459">
        <v>1.3590612537610545</v>
      </c>
      <c r="AW459">
        <v>1.1163044746253177</v>
      </c>
    </row>
    <row r="460" spans="1:49" x14ac:dyDescent="0.3">
      <c r="A460" s="22">
        <v>457</v>
      </c>
      <c r="B460" s="16" t="s">
        <v>64</v>
      </c>
      <c r="C460" s="16" t="s">
        <v>59</v>
      </c>
      <c r="D460" s="16" t="s">
        <v>46</v>
      </c>
      <c r="E460" s="16" t="str">
        <f t="shared" si="16"/>
        <v>Adult</v>
      </c>
      <c r="F460" s="16" t="s">
        <v>66</v>
      </c>
      <c r="G460" s="16">
        <v>2016</v>
      </c>
      <c r="H460" s="20" t="s">
        <v>92</v>
      </c>
      <c r="I460" s="16" t="s">
        <v>49</v>
      </c>
      <c r="J460" s="18">
        <v>94.437172774869111</v>
      </c>
      <c r="K460" s="18">
        <v>0</v>
      </c>
      <c r="L460" s="18">
        <v>1.963350785340314</v>
      </c>
      <c r="M460" s="18">
        <v>0</v>
      </c>
      <c r="N460" s="18">
        <v>0</v>
      </c>
      <c r="O460" s="18">
        <v>0</v>
      </c>
      <c r="P460" s="18">
        <v>1.5997673065735893</v>
      </c>
      <c r="Q460" s="18">
        <v>0</v>
      </c>
      <c r="R460" s="18">
        <v>0</v>
      </c>
      <c r="S460" s="18">
        <v>0.79988365328679467</v>
      </c>
      <c r="T460" s="18">
        <v>1.199825479930192</v>
      </c>
      <c r="U460" s="18">
        <v>0</v>
      </c>
      <c r="V460" s="18">
        <v>0</v>
      </c>
      <c r="W460" s="18">
        <v>0</v>
      </c>
      <c r="X460" s="18">
        <v>0</v>
      </c>
      <c r="Y460" s="18">
        <v>0</v>
      </c>
      <c r="Z460" s="18">
        <v>0</v>
      </c>
      <c r="AA460" s="18">
        <v>0</v>
      </c>
      <c r="AB460" s="18">
        <v>0</v>
      </c>
      <c r="AC460" s="18">
        <v>0</v>
      </c>
      <c r="AD460" s="18">
        <v>0</v>
      </c>
      <c r="AE460" s="18">
        <v>0</v>
      </c>
      <c r="AF460" s="18">
        <v>0</v>
      </c>
      <c r="AG460" s="18">
        <v>0</v>
      </c>
      <c r="AH460" s="18">
        <v>0</v>
      </c>
      <c r="AI460" s="18">
        <v>0</v>
      </c>
      <c r="AJ460" s="18">
        <v>0</v>
      </c>
      <c r="AK460">
        <v>7.2296491231766478</v>
      </c>
      <c r="AL460">
        <v>3.0516824923341219</v>
      </c>
      <c r="AM460">
        <v>65.369623370574956</v>
      </c>
      <c r="AN460">
        <v>23.162633364446314</v>
      </c>
      <c r="AO460">
        <v>1.7101354714574764</v>
      </c>
      <c r="AP460">
        <v>1328.6641314571366</v>
      </c>
      <c r="AQ460">
        <v>9.097839738244879</v>
      </c>
      <c r="AR460">
        <v>8.6405806135298171</v>
      </c>
      <c r="AS460">
        <v>82.261579648225293</v>
      </c>
      <c r="AT460">
        <v>23.789916767593681</v>
      </c>
      <c r="AU460">
        <v>0.10566371150036485</v>
      </c>
      <c r="AV460">
        <v>10.573296341152746</v>
      </c>
      <c r="AW460">
        <v>0.10008386722655892</v>
      </c>
    </row>
    <row r="461" spans="1:49" x14ac:dyDescent="0.3">
      <c r="A461" s="22">
        <v>458</v>
      </c>
      <c r="B461" s="16" t="s">
        <v>64</v>
      </c>
      <c r="C461" s="16" t="s">
        <v>59</v>
      </c>
      <c r="D461" s="16" t="s">
        <v>46</v>
      </c>
      <c r="E461" s="16" t="str">
        <f t="shared" si="16"/>
        <v>Adult</v>
      </c>
      <c r="F461" s="16" t="s">
        <v>66</v>
      </c>
      <c r="G461" s="16">
        <v>2016</v>
      </c>
      <c r="H461" s="20" t="s">
        <v>92</v>
      </c>
      <c r="I461" s="16" t="s">
        <v>49</v>
      </c>
      <c r="J461" s="18">
        <v>2.4421990822449704</v>
      </c>
      <c r="K461" s="18">
        <v>0</v>
      </c>
      <c r="L461" s="18">
        <v>1.3700141193081539</v>
      </c>
      <c r="M461" s="18">
        <v>0</v>
      </c>
      <c r="N461" s="18">
        <v>0</v>
      </c>
      <c r="O461" s="18">
        <v>0</v>
      </c>
      <c r="P461" s="18">
        <v>0</v>
      </c>
      <c r="Q461" s="18">
        <v>0</v>
      </c>
      <c r="R461" s="18">
        <v>0</v>
      </c>
      <c r="S461" s="18">
        <v>0</v>
      </c>
      <c r="T461" s="18">
        <v>0</v>
      </c>
      <c r="U461" s="18">
        <v>0</v>
      </c>
      <c r="V461" s="18">
        <v>0</v>
      </c>
      <c r="W461" s="18">
        <v>0</v>
      </c>
      <c r="X461" s="18">
        <v>96.187786798446879</v>
      </c>
      <c r="Y461" s="18">
        <v>0</v>
      </c>
      <c r="Z461" s="18">
        <v>0</v>
      </c>
      <c r="AA461" s="18">
        <v>0</v>
      </c>
      <c r="AB461" s="18">
        <v>0</v>
      </c>
      <c r="AC461" s="18">
        <v>0</v>
      </c>
      <c r="AD461" s="18">
        <v>0</v>
      </c>
      <c r="AE461" s="18">
        <v>0</v>
      </c>
      <c r="AF461" s="18">
        <v>0</v>
      </c>
      <c r="AG461" s="18">
        <v>0</v>
      </c>
      <c r="AH461" s="18">
        <v>0</v>
      </c>
      <c r="AI461" s="18">
        <v>0</v>
      </c>
      <c r="AJ461" s="18">
        <v>0</v>
      </c>
      <c r="AK461">
        <v>63.050143033302874</v>
      </c>
      <c r="AL461">
        <v>23.484083821055094</v>
      </c>
      <c r="AM461">
        <v>3.4305046845096978</v>
      </c>
      <c r="AN461">
        <v>12.425843801353228</v>
      </c>
      <c r="AO461">
        <v>8.959583501995839</v>
      </c>
      <c r="AP461">
        <v>1995.0276631899189</v>
      </c>
      <c r="AQ461">
        <v>52.841291926309907</v>
      </c>
      <c r="AR461">
        <v>44.283658299528526</v>
      </c>
      <c r="AS461">
        <v>2.8750497741615462</v>
      </c>
      <c r="AT461">
        <v>2.8308810437053586</v>
      </c>
      <c r="AU461">
        <v>2.3426010403341957</v>
      </c>
      <c r="AV461">
        <v>1.2581693527579372</v>
      </c>
      <c r="AW461">
        <v>1.1204991418284878</v>
      </c>
    </row>
    <row r="462" spans="1:49" x14ac:dyDescent="0.3">
      <c r="A462" s="22">
        <v>459</v>
      </c>
      <c r="B462" s="16" t="s">
        <v>83</v>
      </c>
      <c r="C462" s="16" t="s">
        <v>59</v>
      </c>
      <c r="D462" s="16">
        <v>4</v>
      </c>
      <c r="E462" s="16" t="str">
        <f t="shared" si="16"/>
        <v>Adult</v>
      </c>
      <c r="F462" s="16" t="s">
        <v>66</v>
      </c>
      <c r="G462" s="16">
        <v>2016</v>
      </c>
      <c r="H462" s="20" t="s">
        <v>92</v>
      </c>
      <c r="I462" s="16" t="s">
        <v>49</v>
      </c>
      <c r="J462" s="18">
        <v>63.371266002844948</v>
      </c>
      <c r="K462" s="18">
        <v>0</v>
      </c>
      <c r="L462" s="18">
        <v>11.522048364153628</v>
      </c>
      <c r="M462" s="18">
        <v>0</v>
      </c>
      <c r="N462" s="18">
        <v>0</v>
      </c>
      <c r="O462" s="18">
        <v>0</v>
      </c>
      <c r="P462" s="18">
        <v>9.3883357041251774</v>
      </c>
      <c r="Q462" s="18">
        <v>1.1735419630156472</v>
      </c>
      <c r="R462" s="18">
        <v>0</v>
      </c>
      <c r="S462" s="18">
        <v>0</v>
      </c>
      <c r="T462" s="18">
        <v>8.9971550497866275</v>
      </c>
      <c r="U462" s="18">
        <v>0</v>
      </c>
      <c r="V462" s="18">
        <v>0</v>
      </c>
      <c r="W462" s="18">
        <v>0</v>
      </c>
      <c r="X462" s="18">
        <v>0</v>
      </c>
      <c r="Y462" s="18">
        <v>0</v>
      </c>
      <c r="Z462" s="18">
        <v>5.5476529160739689</v>
      </c>
      <c r="AA462" s="18">
        <v>0</v>
      </c>
      <c r="AB462" s="18">
        <v>0</v>
      </c>
      <c r="AC462" s="18">
        <v>0</v>
      </c>
      <c r="AD462" s="18">
        <v>0</v>
      </c>
      <c r="AE462" s="18">
        <v>0</v>
      </c>
      <c r="AF462" s="18">
        <v>0</v>
      </c>
      <c r="AG462" s="18">
        <v>0</v>
      </c>
      <c r="AH462" s="18">
        <v>0</v>
      </c>
      <c r="AI462" s="18">
        <v>0</v>
      </c>
      <c r="AJ462" s="18">
        <v>0</v>
      </c>
      <c r="AK462">
        <v>16.950930005769106</v>
      </c>
      <c r="AL462">
        <v>5.5697734456148762</v>
      </c>
      <c r="AM462">
        <v>52.585072025582093</v>
      </c>
      <c r="AN462">
        <v>24.263327203657774</v>
      </c>
      <c r="AO462">
        <v>2.6180298466402476</v>
      </c>
      <c r="AP462">
        <v>1372.1768309882239</v>
      </c>
      <c r="AQ462">
        <v>20.654739483711033</v>
      </c>
      <c r="AR462">
        <v>15.270253242297303</v>
      </c>
      <c r="AS462">
        <v>64.075007273991645</v>
      </c>
      <c r="AT462">
        <v>12.484529704901625</v>
      </c>
      <c r="AU462">
        <v>0.2914792373434229</v>
      </c>
      <c r="AV462">
        <v>5.5486798688451673</v>
      </c>
      <c r="AW462">
        <v>0.26031472263514444</v>
      </c>
    </row>
    <row r="463" spans="1:49" x14ac:dyDescent="0.3">
      <c r="A463" s="22">
        <v>460</v>
      </c>
      <c r="B463" s="16" t="s">
        <v>90</v>
      </c>
      <c r="C463" s="16" t="s">
        <v>59</v>
      </c>
      <c r="D463" s="16">
        <v>16</v>
      </c>
      <c r="E463" s="16" t="str">
        <f t="shared" si="16"/>
        <v>Adult</v>
      </c>
      <c r="F463" s="16" t="s">
        <v>66</v>
      </c>
      <c r="G463" s="16">
        <v>2016</v>
      </c>
      <c r="H463" s="20" t="s">
        <v>92</v>
      </c>
      <c r="I463" s="16" t="s">
        <v>49</v>
      </c>
      <c r="J463" s="18">
        <v>6.7913206861021882</v>
      </c>
      <c r="K463" s="18">
        <v>0</v>
      </c>
      <c r="L463" s="18">
        <v>0</v>
      </c>
      <c r="M463" s="18">
        <v>0</v>
      </c>
      <c r="N463" s="18">
        <v>0</v>
      </c>
      <c r="O463" s="18">
        <v>0</v>
      </c>
      <c r="P463" s="18">
        <v>0</v>
      </c>
      <c r="Q463" s="18">
        <v>0</v>
      </c>
      <c r="R463" s="18">
        <v>0</v>
      </c>
      <c r="S463" s="18">
        <v>6.0003636584035398</v>
      </c>
      <c r="T463" s="18">
        <v>67.00406085217287</v>
      </c>
      <c r="U463" s="18">
        <v>0</v>
      </c>
      <c r="V463" s="18">
        <v>0</v>
      </c>
      <c r="W463" s="18">
        <v>6.0609733923268072</v>
      </c>
      <c r="X463" s="18">
        <v>0</v>
      </c>
      <c r="Y463" s="18">
        <v>0</v>
      </c>
      <c r="Z463" s="18">
        <v>14.143281410994607</v>
      </c>
      <c r="AA463" s="18">
        <v>0</v>
      </c>
      <c r="AB463" s="18">
        <v>0</v>
      </c>
      <c r="AC463" s="18">
        <v>0</v>
      </c>
      <c r="AD463" s="18">
        <v>0</v>
      </c>
      <c r="AE463" s="18">
        <v>0</v>
      </c>
      <c r="AF463" s="18">
        <v>0</v>
      </c>
      <c r="AG463" s="18">
        <v>0</v>
      </c>
      <c r="AH463" s="18">
        <v>0</v>
      </c>
      <c r="AI463" s="18">
        <v>0</v>
      </c>
      <c r="AJ463" s="18">
        <v>0</v>
      </c>
      <c r="AK463">
        <v>54.307547993207962</v>
      </c>
      <c r="AL463">
        <v>15.704835654921572</v>
      </c>
      <c r="AM463">
        <v>15.195938082444586</v>
      </c>
      <c r="AN463">
        <v>14.1011856148727</v>
      </c>
      <c r="AO463">
        <v>4.8220612344671263</v>
      </c>
      <c r="AP463">
        <v>1752.9142045230606</v>
      </c>
      <c r="AQ463">
        <v>51.800721341835164</v>
      </c>
      <c r="AR463">
        <v>33.704782345517067</v>
      </c>
      <c r="AS463">
        <v>14.494496312647739</v>
      </c>
      <c r="AT463">
        <v>4.4256105318664432</v>
      </c>
      <c r="AU463">
        <v>1.7574818176004965</v>
      </c>
      <c r="AV463">
        <v>1.9669380141628641</v>
      </c>
      <c r="AW463">
        <v>1.0747198461041758</v>
      </c>
    </row>
    <row r="464" spans="1:49" x14ac:dyDescent="0.3">
      <c r="A464" s="22">
        <v>461</v>
      </c>
      <c r="B464" s="16" t="s">
        <v>90</v>
      </c>
      <c r="C464" s="16" t="s">
        <v>59</v>
      </c>
      <c r="D464" s="16">
        <v>16</v>
      </c>
      <c r="E464" s="16" t="str">
        <f t="shared" si="16"/>
        <v>Adult</v>
      </c>
      <c r="F464" s="16" t="s">
        <v>66</v>
      </c>
      <c r="G464" s="16">
        <v>2016</v>
      </c>
      <c r="H464" s="20" t="s">
        <v>92</v>
      </c>
      <c r="I464" s="16" t="s">
        <v>49</v>
      </c>
      <c r="J464" s="18">
        <v>0.96447707878547329</v>
      </c>
      <c r="K464" s="18">
        <v>9.6447707878547337</v>
      </c>
      <c r="L464" s="18">
        <v>0.1071641198650526</v>
      </c>
      <c r="M464" s="18">
        <v>0</v>
      </c>
      <c r="N464" s="18">
        <v>0</v>
      </c>
      <c r="O464" s="18">
        <v>0</v>
      </c>
      <c r="P464" s="18">
        <v>0</v>
      </c>
      <c r="Q464" s="18">
        <v>0</v>
      </c>
      <c r="R464" s="18">
        <v>0</v>
      </c>
      <c r="S464" s="18">
        <v>5.6757293113713043</v>
      </c>
      <c r="T464" s="18">
        <v>79.241913077991669</v>
      </c>
      <c r="U464" s="18">
        <v>0</v>
      </c>
      <c r="V464" s="18">
        <v>0</v>
      </c>
      <c r="W464" s="18">
        <v>4.365945624131772</v>
      </c>
      <c r="X464" s="18">
        <v>0</v>
      </c>
      <c r="Y464" s="18">
        <v>0</v>
      </c>
      <c r="Z464" s="18">
        <v>0</v>
      </c>
      <c r="AA464" s="18">
        <v>0</v>
      </c>
      <c r="AB464" s="18">
        <v>0</v>
      </c>
      <c r="AC464" s="18">
        <v>0</v>
      </c>
      <c r="AD464" s="18">
        <v>0</v>
      </c>
      <c r="AE464" s="18">
        <v>0</v>
      </c>
      <c r="AF464" s="18">
        <v>0</v>
      </c>
      <c r="AG464" s="18">
        <v>0</v>
      </c>
      <c r="AH464" s="18">
        <v>0</v>
      </c>
      <c r="AI464" s="18">
        <v>0</v>
      </c>
      <c r="AJ464" s="18">
        <v>0</v>
      </c>
      <c r="AK464">
        <v>58.592600393246791</v>
      </c>
      <c r="AL464">
        <v>17.37386094605208</v>
      </c>
      <c r="AM464">
        <v>17.584938549610694</v>
      </c>
      <c r="AN464">
        <v>6.6788309337892739</v>
      </c>
      <c r="AO464">
        <v>3.9474333963922446</v>
      </c>
      <c r="AP464">
        <v>1927.2930999150567</v>
      </c>
      <c r="AQ464">
        <v>50.831307320005656</v>
      </c>
      <c r="AR464">
        <v>33.913090272532301</v>
      </c>
      <c r="AS464">
        <v>15.255602407462021</v>
      </c>
      <c r="AT464">
        <v>4.3846062299795001</v>
      </c>
      <c r="AU464">
        <v>1.6760472681710992</v>
      </c>
      <c r="AV464">
        <v>1.9487138799908887</v>
      </c>
      <c r="AW464">
        <v>1.0338144975875638</v>
      </c>
    </row>
    <row r="465" spans="1:49" x14ac:dyDescent="0.3">
      <c r="A465" s="22">
        <v>462</v>
      </c>
      <c r="B465" s="16" t="s">
        <v>61</v>
      </c>
      <c r="C465" s="16" t="s">
        <v>59</v>
      </c>
      <c r="D465" s="16">
        <v>8</v>
      </c>
      <c r="E465" s="16" t="str">
        <f t="shared" si="16"/>
        <v>Adult</v>
      </c>
      <c r="F465" s="16" t="s">
        <v>66</v>
      </c>
      <c r="G465" s="16">
        <v>2016</v>
      </c>
      <c r="H465" s="20" t="s">
        <v>92</v>
      </c>
      <c r="I465" s="16" t="s">
        <v>49</v>
      </c>
      <c r="J465" s="18">
        <v>1.7716535433070866</v>
      </c>
      <c r="K465" s="18">
        <v>0</v>
      </c>
      <c r="L465" s="18">
        <v>0</v>
      </c>
      <c r="M465" s="18">
        <v>0</v>
      </c>
      <c r="N465" s="18">
        <v>0</v>
      </c>
      <c r="O465" s="18">
        <v>0</v>
      </c>
      <c r="P465" s="18">
        <v>0</v>
      </c>
      <c r="Q465" s="18">
        <v>0</v>
      </c>
      <c r="R465" s="18">
        <v>0</v>
      </c>
      <c r="S465" s="18">
        <v>2.4889130238030592</v>
      </c>
      <c r="T465" s="18">
        <v>7.4667390714091786</v>
      </c>
      <c r="U465" s="18">
        <v>0</v>
      </c>
      <c r="V465" s="18">
        <v>0</v>
      </c>
      <c r="W465" s="18">
        <v>75.798714815820446</v>
      </c>
      <c r="X465" s="18">
        <v>12.444565119015296</v>
      </c>
      <c r="Y465" s="18">
        <v>0</v>
      </c>
      <c r="Z465" s="18">
        <v>2.941442664494525E-2</v>
      </c>
      <c r="AA465" s="18">
        <v>0</v>
      </c>
      <c r="AB465" s="18">
        <v>0</v>
      </c>
      <c r="AC465" s="18">
        <v>0</v>
      </c>
      <c r="AD465" s="18">
        <v>0</v>
      </c>
      <c r="AE465" s="18">
        <v>0</v>
      </c>
      <c r="AF465" s="18">
        <v>0</v>
      </c>
      <c r="AG465" s="18">
        <v>0</v>
      </c>
      <c r="AH465" s="18">
        <v>0</v>
      </c>
      <c r="AI465" s="18">
        <v>0</v>
      </c>
      <c r="AJ465" s="18">
        <v>0</v>
      </c>
      <c r="AK465">
        <v>68.756112055368817</v>
      </c>
      <c r="AL465">
        <v>20.93122358870507</v>
      </c>
      <c r="AM465">
        <v>3.4812791459303134</v>
      </c>
      <c r="AN465">
        <v>11.706083597127449</v>
      </c>
      <c r="AO465">
        <v>6.4029059209505528</v>
      </c>
      <c r="AP465">
        <v>1995.2418122928061</v>
      </c>
      <c r="AQ465">
        <v>57.617186372248099</v>
      </c>
      <c r="AR465">
        <v>39.465523755349565</v>
      </c>
      <c r="AS465">
        <v>2.9172898724023346</v>
      </c>
      <c r="AT465">
        <v>3.4511786133840716</v>
      </c>
      <c r="AU465">
        <v>2.8164302858559718</v>
      </c>
      <c r="AV465">
        <v>1.5338571615040322</v>
      </c>
      <c r="AW465">
        <v>1.3594469418264592</v>
      </c>
    </row>
    <row r="466" spans="1:49" x14ac:dyDescent="0.3">
      <c r="A466" s="22">
        <v>463</v>
      </c>
      <c r="B466" s="16" t="s">
        <v>93</v>
      </c>
      <c r="C466" s="16" t="s">
        <v>59</v>
      </c>
      <c r="D466" s="16">
        <v>4</v>
      </c>
      <c r="E466" s="16" t="str">
        <f t="shared" si="16"/>
        <v>Adult</v>
      </c>
      <c r="F466" s="16" t="s">
        <v>66</v>
      </c>
      <c r="G466" s="16">
        <v>2016</v>
      </c>
      <c r="H466" s="20" t="s">
        <v>92</v>
      </c>
      <c r="I466" s="16" t="s">
        <v>53</v>
      </c>
      <c r="J466" s="18">
        <v>89.959109495683762</v>
      </c>
      <c r="K466" s="18">
        <v>1.4311676510676961</v>
      </c>
      <c r="L466" s="18">
        <v>4.0890504316219891</v>
      </c>
      <c r="M466" s="18">
        <v>0</v>
      </c>
      <c r="N466" s="18">
        <v>0</v>
      </c>
      <c r="O466" s="18">
        <v>0</v>
      </c>
      <c r="P466" s="18">
        <v>0</v>
      </c>
      <c r="Q466" s="18">
        <v>0</v>
      </c>
      <c r="R466" s="18">
        <v>0</v>
      </c>
      <c r="S466" s="18">
        <v>1.665909435105255</v>
      </c>
      <c r="T466" s="18">
        <v>0</v>
      </c>
      <c r="U466" s="18">
        <v>0</v>
      </c>
      <c r="V466" s="18">
        <v>0</v>
      </c>
      <c r="W466" s="18">
        <v>0</v>
      </c>
      <c r="X466" s="18">
        <v>0</v>
      </c>
      <c r="Y466" s="18">
        <v>0</v>
      </c>
      <c r="Z466" s="18">
        <v>2.8547629865212776</v>
      </c>
      <c r="AA466" s="18">
        <v>0</v>
      </c>
      <c r="AB466" s="18">
        <v>0</v>
      </c>
      <c r="AC466" s="18">
        <v>0</v>
      </c>
      <c r="AD466" s="18">
        <v>0</v>
      </c>
      <c r="AE466" s="18">
        <v>0</v>
      </c>
      <c r="AF466" s="18">
        <v>0</v>
      </c>
      <c r="AG466" s="18">
        <v>0</v>
      </c>
      <c r="AH466" s="18">
        <v>0</v>
      </c>
      <c r="AI466" s="18">
        <v>0</v>
      </c>
      <c r="AJ466" s="18">
        <v>0</v>
      </c>
      <c r="AK466">
        <v>6.3823908712422863</v>
      </c>
      <c r="AL466">
        <v>2.9813384971826089</v>
      </c>
      <c r="AM466">
        <v>64.349611482313946</v>
      </c>
      <c r="AN466">
        <v>24.85937802514967</v>
      </c>
      <c r="AO466">
        <v>1.8704130338494493</v>
      </c>
      <c r="AP466">
        <v>1294.7970336154699</v>
      </c>
      <c r="AQ466">
        <v>8.2417222619976229</v>
      </c>
      <c r="AR466">
        <v>8.6622035231908416</v>
      </c>
      <c r="AS466">
        <v>83.096074214811537</v>
      </c>
      <c r="AT466">
        <v>23.724914973726932</v>
      </c>
      <c r="AU466">
        <v>9.4791338503107947E-2</v>
      </c>
      <c r="AV466">
        <v>10.544406654989748</v>
      </c>
      <c r="AW466">
        <v>8.9819931946959947E-2</v>
      </c>
    </row>
    <row r="467" spans="1:49" x14ac:dyDescent="0.3">
      <c r="A467" s="22">
        <v>464</v>
      </c>
      <c r="B467" s="19" t="s">
        <v>76</v>
      </c>
      <c r="C467" s="16" t="s">
        <v>59</v>
      </c>
      <c r="D467" s="16">
        <v>9</v>
      </c>
      <c r="E467" s="16" t="str">
        <f t="shared" si="16"/>
        <v>Adult</v>
      </c>
      <c r="F467" s="16" t="s">
        <v>66</v>
      </c>
      <c r="G467" s="16">
        <v>2016</v>
      </c>
      <c r="H467" s="20" t="s">
        <v>92</v>
      </c>
      <c r="I467" s="16" t="s">
        <v>51</v>
      </c>
      <c r="J467" s="18">
        <v>30.004040948275868</v>
      </c>
      <c r="K467" s="18">
        <v>3.0913254310344835</v>
      </c>
      <c r="L467" s="18">
        <v>36.732219827586206</v>
      </c>
      <c r="M467" s="18">
        <v>0</v>
      </c>
      <c r="N467" s="18">
        <v>0</v>
      </c>
      <c r="O467" s="18">
        <v>0</v>
      </c>
      <c r="P467" s="18">
        <v>4.8154633620689671</v>
      </c>
      <c r="Q467" s="18">
        <v>6.6675646551724155</v>
      </c>
      <c r="R467" s="18">
        <v>0</v>
      </c>
      <c r="S467" s="18">
        <v>0.37042025862068978</v>
      </c>
      <c r="T467" s="18">
        <v>14.4463900862069</v>
      </c>
      <c r="U467" s="18">
        <v>0</v>
      </c>
      <c r="V467" s="18">
        <v>0</v>
      </c>
      <c r="W467" s="18">
        <v>0</v>
      </c>
      <c r="X467" s="18">
        <v>0</v>
      </c>
      <c r="Y467" s="18">
        <v>0</v>
      </c>
      <c r="Z467" s="18">
        <v>3.0643857758620698</v>
      </c>
      <c r="AA467" s="18">
        <v>0</v>
      </c>
      <c r="AB467" s="18">
        <v>0</v>
      </c>
      <c r="AC467" s="18">
        <v>0</v>
      </c>
      <c r="AD467" s="18">
        <v>0</v>
      </c>
      <c r="AE467" s="18">
        <v>0</v>
      </c>
      <c r="AF467" s="18">
        <v>0</v>
      </c>
      <c r="AG467" s="18">
        <v>0</v>
      </c>
      <c r="AH467" s="18">
        <v>0</v>
      </c>
      <c r="AI467" s="18">
        <v>0</v>
      </c>
      <c r="AJ467" s="18">
        <v>0.80818965517241381</v>
      </c>
      <c r="AK467">
        <v>19.797271922405464</v>
      </c>
      <c r="AL467">
        <v>8.216895529544221</v>
      </c>
      <c r="AM467">
        <v>45.476342068057832</v>
      </c>
      <c r="AN467">
        <v>25.095466633556541</v>
      </c>
      <c r="AO467">
        <v>2.5548003819962921</v>
      </c>
      <c r="AP467">
        <v>1400.494435742</v>
      </c>
      <c r="AQ467">
        <v>23.635251814995311</v>
      </c>
      <c r="AR467">
        <v>22.072176934974973</v>
      </c>
      <c r="AS467">
        <v>54.292571250029717</v>
      </c>
      <c r="AT467">
        <v>7.9438291208363374</v>
      </c>
      <c r="AU467">
        <v>0.36871071308409264</v>
      </c>
      <c r="AV467">
        <v>3.5305907203717051</v>
      </c>
      <c r="AW467">
        <v>0.30950474370367181</v>
      </c>
    </row>
    <row r="468" spans="1:49" x14ac:dyDescent="0.3">
      <c r="A468" s="22">
        <v>465</v>
      </c>
      <c r="B468" s="16" t="s">
        <v>95</v>
      </c>
      <c r="C468" s="16" t="s">
        <v>59</v>
      </c>
      <c r="D468" s="16">
        <v>2</v>
      </c>
      <c r="E468" s="16" t="str">
        <f t="shared" si="16"/>
        <v>Subadult</v>
      </c>
      <c r="F468" s="16" t="s">
        <v>131</v>
      </c>
      <c r="G468" s="16">
        <v>2016</v>
      </c>
      <c r="H468" s="20" t="s">
        <v>92</v>
      </c>
      <c r="I468" s="16" t="s">
        <v>49</v>
      </c>
      <c r="J468" s="18">
        <v>97.590361445783131</v>
      </c>
      <c r="K468" s="18">
        <v>0.79341757272994407</v>
      </c>
      <c r="L468" s="18">
        <v>0</v>
      </c>
      <c r="M468" s="18">
        <v>0</v>
      </c>
      <c r="N468" s="18">
        <v>0</v>
      </c>
      <c r="O468" s="18">
        <v>0</v>
      </c>
      <c r="P468" s="18">
        <v>0</v>
      </c>
      <c r="Q468" s="18">
        <v>0</v>
      </c>
      <c r="R468" s="18">
        <v>0</v>
      </c>
      <c r="S468" s="18">
        <v>1.6162209814869231</v>
      </c>
      <c r="T468" s="18">
        <v>0</v>
      </c>
      <c r="U468" s="18">
        <v>0</v>
      </c>
      <c r="V468" s="18">
        <v>0</v>
      </c>
      <c r="W468" s="18">
        <v>0</v>
      </c>
      <c r="X468" s="18">
        <v>0</v>
      </c>
      <c r="Y468" s="18">
        <v>0</v>
      </c>
      <c r="Z468" s="18">
        <v>0</v>
      </c>
      <c r="AA468" s="18">
        <v>0</v>
      </c>
      <c r="AB468" s="18">
        <v>0</v>
      </c>
      <c r="AC468" s="18">
        <v>0</v>
      </c>
      <c r="AD468" s="18">
        <v>0</v>
      </c>
      <c r="AE468" s="18">
        <v>0</v>
      </c>
      <c r="AF468" s="18">
        <v>0</v>
      </c>
      <c r="AG468" s="18">
        <v>0</v>
      </c>
      <c r="AH468" s="18">
        <v>0</v>
      </c>
      <c r="AI468" s="18">
        <v>0</v>
      </c>
      <c r="AJ468" s="18">
        <v>0</v>
      </c>
      <c r="AK468">
        <v>6.0578637204403876</v>
      </c>
      <c r="AL468">
        <v>2.760237826140441</v>
      </c>
      <c r="AM468">
        <v>66.712907440013524</v>
      </c>
      <c r="AN468">
        <v>23.254852625100565</v>
      </c>
      <c r="AO468">
        <v>1.6440531693805913</v>
      </c>
      <c r="AP468">
        <v>1320.567440822193</v>
      </c>
      <c r="AQ468">
        <v>7.6699968721552825</v>
      </c>
      <c r="AR468">
        <v>7.8632975347894316</v>
      </c>
      <c r="AS468">
        <v>84.466705593055266</v>
      </c>
      <c r="AT468">
        <v>26.363949682628299</v>
      </c>
      <c r="AU468">
        <v>8.7197199683885146E-2</v>
      </c>
      <c r="AV468">
        <v>11.717310970057023</v>
      </c>
      <c r="AW468">
        <v>8.3071554341171472E-2</v>
      </c>
    </row>
    <row r="469" spans="1:49" x14ac:dyDescent="0.3">
      <c r="A469" s="22">
        <v>466</v>
      </c>
      <c r="B469" s="16" t="s">
        <v>95</v>
      </c>
      <c r="C469" s="16" t="s">
        <v>59</v>
      </c>
      <c r="D469" s="16">
        <v>2</v>
      </c>
      <c r="E469" s="16" t="s">
        <v>84</v>
      </c>
      <c r="F469" s="16" t="s">
        <v>131</v>
      </c>
      <c r="G469" s="16">
        <v>2016</v>
      </c>
      <c r="H469" s="20" t="s">
        <v>92</v>
      </c>
      <c r="I469" s="16" t="s">
        <v>49</v>
      </c>
      <c r="J469" s="18">
        <v>0.54606128021033462</v>
      </c>
      <c r="K469" s="18">
        <v>69.622813226817669</v>
      </c>
      <c r="L469" s="18">
        <v>0</v>
      </c>
      <c r="M469" s="18">
        <v>0</v>
      </c>
      <c r="N469" s="18">
        <v>0</v>
      </c>
      <c r="O469" s="18">
        <v>0</v>
      </c>
      <c r="P469" s="18">
        <v>0</v>
      </c>
      <c r="Q469" s="18">
        <v>0</v>
      </c>
      <c r="R469" s="18">
        <v>0</v>
      </c>
      <c r="S469" s="18">
        <v>15.016685205784203</v>
      </c>
      <c r="T469" s="18">
        <v>1.6685205784204671</v>
      </c>
      <c r="U469" s="18">
        <v>0</v>
      </c>
      <c r="V469" s="18">
        <v>0</v>
      </c>
      <c r="W469" s="18">
        <v>13.145919708767314</v>
      </c>
      <c r="X469" s="18">
        <v>0</v>
      </c>
      <c r="Y469" s="18">
        <v>0</v>
      </c>
      <c r="Z469" s="18">
        <v>0</v>
      </c>
      <c r="AA469" s="18">
        <v>0</v>
      </c>
      <c r="AB469" s="18">
        <v>0</v>
      </c>
      <c r="AC469" s="18">
        <v>0</v>
      </c>
      <c r="AD469" s="18">
        <v>0</v>
      </c>
      <c r="AE469" s="18">
        <v>0</v>
      </c>
      <c r="AF469" s="18">
        <v>0</v>
      </c>
      <c r="AG469" s="18">
        <v>0</v>
      </c>
      <c r="AH469" s="18">
        <v>0</v>
      </c>
      <c r="AI469" s="18">
        <v>0</v>
      </c>
      <c r="AJ469" s="18">
        <v>0</v>
      </c>
      <c r="AK469">
        <v>22.133515705617981</v>
      </c>
      <c r="AL469">
        <v>8.324770261812386</v>
      </c>
      <c r="AM469">
        <v>50.600776997054886</v>
      </c>
      <c r="AN469">
        <v>21.870163265060405</v>
      </c>
      <c r="AO469">
        <v>2.6617587032078873</v>
      </c>
      <c r="AP469">
        <v>1529.2952312380721</v>
      </c>
      <c r="AQ469">
        <v>24.198884233643557</v>
      </c>
      <c r="AR469">
        <v>20.478574107358092</v>
      </c>
      <c r="AS469">
        <v>55.322541658998361</v>
      </c>
      <c r="AT469">
        <v>8.7370930866791117</v>
      </c>
      <c r="AU469">
        <v>0.37561833084693619</v>
      </c>
      <c r="AV469">
        <v>3.8831524829684954</v>
      </c>
      <c r="AW469">
        <v>0.3192417946489382</v>
      </c>
    </row>
    <row r="470" spans="1:49" x14ac:dyDescent="0.3">
      <c r="A470" s="22">
        <v>467</v>
      </c>
      <c r="B470" s="16" t="s">
        <v>95</v>
      </c>
      <c r="C470" s="16" t="s">
        <v>59</v>
      </c>
      <c r="D470" s="16">
        <v>2</v>
      </c>
      <c r="E470" s="16" t="s">
        <v>84</v>
      </c>
      <c r="F470" s="16" t="s">
        <v>131</v>
      </c>
      <c r="G470" s="16">
        <v>2016</v>
      </c>
      <c r="H470" s="20" t="s">
        <v>92</v>
      </c>
      <c r="I470" s="16" t="s">
        <v>49</v>
      </c>
      <c r="J470" s="18">
        <v>5.7938001386550457</v>
      </c>
      <c r="K470" s="18">
        <v>6.6851540061404382</v>
      </c>
      <c r="L470" s="18">
        <v>0</v>
      </c>
      <c r="M470" s="18">
        <v>0</v>
      </c>
      <c r="N470" s="18">
        <v>0</v>
      </c>
      <c r="O470" s="18">
        <v>0</v>
      </c>
      <c r="P470" s="18">
        <v>0</v>
      </c>
      <c r="Q470" s="18">
        <v>0</v>
      </c>
      <c r="R470" s="18">
        <v>0</v>
      </c>
      <c r="S470" s="18">
        <v>3.4498695982304968</v>
      </c>
      <c r="T470" s="18">
        <v>23.604370935261297</v>
      </c>
      <c r="U470" s="18">
        <v>0</v>
      </c>
      <c r="V470" s="18">
        <v>0</v>
      </c>
      <c r="W470" s="18">
        <v>59.093460103661144</v>
      </c>
      <c r="X470" s="18">
        <v>0</v>
      </c>
      <c r="Y470" s="18">
        <v>0</v>
      </c>
      <c r="Z470" s="18">
        <v>1.3733452180515666</v>
      </c>
      <c r="AA470" s="18">
        <v>0</v>
      </c>
      <c r="AB470" s="18">
        <v>0</v>
      </c>
      <c r="AC470" s="18">
        <v>0</v>
      </c>
      <c r="AD470" s="18">
        <v>0</v>
      </c>
      <c r="AE470" s="18">
        <v>0</v>
      </c>
      <c r="AF470" s="18">
        <v>0</v>
      </c>
      <c r="AG470" s="18">
        <v>0</v>
      </c>
      <c r="AH470" s="18">
        <v>0</v>
      </c>
      <c r="AI470" s="18">
        <v>0</v>
      </c>
      <c r="AJ470" s="18">
        <v>0</v>
      </c>
      <c r="AK470">
        <v>60.459688282759643</v>
      </c>
      <c r="AL470">
        <v>18.005538406442099</v>
      </c>
      <c r="AM470">
        <v>12.629015827167169</v>
      </c>
      <c r="AN470">
        <v>12.242137560086972</v>
      </c>
      <c r="AO470">
        <v>5.1955656059800255</v>
      </c>
      <c r="AP470">
        <v>1899.4114875683279</v>
      </c>
      <c r="AQ470">
        <v>53.22101054479257</v>
      </c>
      <c r="AR470">
        <v>35.662012117107651</v>
      </c>
      <c r="AS470">
        <v>11.116977338099787</v>
      </c>
      <c r="AT470">
        <v>4.0592345788325233</v>
      </c>
      <c r="AU470">
        <v>1.9735781961021364</v>
      </c>
      <c r="AV470">
        <v>1.8041042572588988</v>
      </c>
      <c r="AW470">
        <v>1.1377118480884159</v>
      </c>
    </row>
    <row r="471" spans="1:49" x14ac:dyDescent="0.3">
      <c r="A471" s="22">
        <v>468</v>
      </c>
      <c r="B471" s="16" t="s">
        <v>95</v>
      </c>
      <c r="C471" s="16" t="s">
        <v>59</v>
      </c>
      <c r="D471" s="16">
        <v>2</v>
      </c>
      <c r="E471" s="16" t="s">
        <v>84</v>
      </c>
      <c r="F471" s="16" t="s">
        <v>131</v>
      </c>
      <c r="G471" s="16">
        <v>2016</v>
      </c>
      <c r="H471" s="20" t="s">
        <v>92</v>
      </c>
      <c r="I471" s="16" t="s">
        <v>49</v>
      </c>
      <c r="J471" s="18">
        <v>12.353344880551653</v>
      </c>
      <c r="K471" s="18">
        <v>57.707768227719868</v>
      </c>
      <c r="L471" s="18">
        <v>0</v>
      </c>
      <c r="M471" s="18">
        <v>0</v>
      </c>
      <c r="N471" s="18">
        <v>0</v>
      </c>
      <c r="O471" s="18">
        <v>0</v>
      </c>
      <c r="P471" s="18">
        <v>0</v>
      </c>
      <c r="Q471" s="18">
        <v>0</v>
      </c>
      <c r="R471" s="18">
        <v>0</v>
      </c>
      <c r="S471" s="18">
        <v>0.71897774437073114</v>
      </c>
      <c r="T471" s="18">
        <v>22.64779894767803</v>
      </c>
      <c r="U471" s="18">
        <v>0</v>
      </c>
      <c r="V471" s="18">
        <v>0</v>
      </c>
      <c r="W471" s="18">
        <v>0</v>
      </c>
      <c r="X471" s="18">
        <v>0</v>
      </c>
      <c r="Y471" s="18">
        <v>0</v>
      </c>
      <c r="Z471" s="18">
        <v>0.59479067943396846</v>
      </c>
      <c r="AA471" s="18">
        <v>5.977319520245759</v>
      </c>
      <c r="AB471" s="18">
        <v>0</v>
      </c>
      <c r="AC471" s="18">
        <v>0</v>
      </c>
      <c r="AD471" s="18">
        <v>0</v>
      </c>
      <c r="AE471" s="18">
        <v>0</v>
      </c>
      <c r="AF471" s="18">
        <v>0</v>
      </c>
      <c r="AG471" s="18">
        <v>0</v>
      </c>
      <c r="AH471" s="18">
        <v>0</v>
      </c>
      <c r="AI471" s="18">
        <v>0</v>
      </c>
      <c r="AJ471" s="18">
        <v>0</v>
      </c>
      <c r="AK471">
        <v>18.804311693016384</v>
      </c>
      <c r="AL471">
        <v>7.1308065250672463</v>
      </c>
      <c r="AM471">
        <v>53.637135585002746</v>
      </c>
      <c r="AN471">
        <v>18.887087301364922</v>
      </c>
      <c r="AO471">
        <v>2.3471721802965675</v>
      </c>
      <c r="AP471">
        <v>1479.4819399615096</v>
      </c>
      <c r="AQ471">
        <v>21.251228758859579</v>
      </c>
      <c r="AR471">
        <v>18.132086254463431</v>
      </c>
      <c r="AS471">
        <v>60.616684986676994</v>
      </c>
      <c r="AT471">
        <v>10.158941632108855</v>
      </c>
      <c r="AU471">
        <v>0.30944460253328671</v>
      </c>
      <c r="AV471">
        <v>4.5150851698261585</v>
      </c>
      <c r="AW471">
        <v>0.26986108384834556</v>
      </c>
    </row>
    <row r="472" spans="1:49" x14ac:dyDescent="0.3">
      <c r="A472" s="22">
        <v>469</v>
      </c>
      <c r="B472" s="16" t="s">
        <v>86</v>
      </c>
      <c r="C472" s="16" t="s">
        <v>59</v>
      </c>
      <c r="D472" s="16">
        <v>2</v>
      </c>
      <c r="E472" s="16" t="str">
        <f>IF(AND( OR(D472 &gt;= 4, D472="Adult"),D472&lt;&gt;"Subadult"),"Adult","Subadult")</f>
        <v>Subadult</v>
      </c>
      <c r="F472" s="16" t="s">
        <v>131</v>
      </c>
      <c r="G472" s="16">
        <v>2016</v>
      </c>
      <c r="H472" s="20" t="s">
        <v>92</v>
      </c>
      <c r="I472" s="16" t="s">
        <v>51</v>
      </c>
      <c r="J472" s="18">
        <v>10.94003241491086</v>
      </c>
      <c r="K472" s="18">
        <v>5.4700162074554299</v>
      </c>
      <c r="L472" s="18">
        <v>0</v>
      </c>
      <c r="M472" s="18">
        <v>0</v>
      </c>
      <c r="N472" s="18">
        <v>0</v>
      </c>
      <c r="O472" s="18">
        <v>0</v>
      </c>
      <c r="P472" s="18">
        <v>0</v>
      </c>
      <c r="Q472" s="18">
        <v>0</v>
      </c>
      <c r="R472" s="18">
        <v>0</v>
      </c>
      <c r="S472" s="18">
        <v>0</v>
      </c>
      <c r="T472" s="18">
        <v>66.855753646677471</v>
      </c>
      <c r="U472" s="18">
        <v>0</v>
      </c>
      <c r="V472" s="18">
        <v>0</v>
      </c>
      <c r="W472" s="18">
        <v>0</v>
      </c>
      <c r="X472" s="18">
        <v>16.207455429497568</v>
      </c>
      <c r="Y472" s="18">
        <v>0</v>
      </c>
      <c r="Z472" s="18">
        <v>0.52674230145867107</v>
      </c>
      <c r="AA472" s="18">
        <v>0</v>
      </c>
      <c r="AB472" s="18">
        <v>0</v>
      </c>
      <c r="AC472" s="18">
        <v>0</v>
      </c>
      <c r="AD472" s="18">
        <v>0</v>
      </c>
      <c r="AE472" s="18">
        <v>0</v>
      </c>
      <c r="AF472" s="18">
        <v>0</v>
      </c>
      <c r="AG472" s="18">
        <v>0</v>
      </c>
      <c r="AH472" s="18">
        <v>0</v>
      </c>
      <c r="AI472" s="18">
        <v>0</v>
      </c>
      <c r="AJ472" s="18">
        <v>0</v>
      </c>
      <c r="AK472">
        <v>55.010736396655211</v>
      </c>
      <c r="AL472">
        <v>17.098557777679694</v>
      </c>
      <c r="AM472">
        <v>19.200422510824737</v>
      </c>
      <c r="AN472">
        <v>7.8484694655234888</v>
      </c>
      <c r="AO472">
        <v>4.5705415640656391</v>
      </c>
      <c r="AP472">
        <v>1884.0583205293749</v>
      </c>
      <c r="AQ472">
        <v>48.819057378947761</v>
      </c>
      <c r="AR472">
        <v>34.141604672597026</v>
      </c>
      <c r="AS472">
        <v>17.039337948455206</v>
      </c>
      <c r="AT472">
        <v>4.3401999088107033</v>
      </c>
      <c r="AU472">
        <v>1.5154898556221048</v>
      </c>
      <c r="AV472">
        <v>1.9289777372492014</v>
      </c>
      <c r="AW472">
        <v>0.95385225200731338</v>
      </c>
    </row>
    <row r="473" spans="1:49" x14ac:dyDescent="0.3">
      <c r="A473" s="22">
        <v>470</v>
      </c>
      <c r="B473" s="16" t="s">
        <v>96</v>
      </c>
      <c r="C473" s="16" t="s">
        <v>59</v>
      </c>
      <c r="D473" s="16">
        <v>3</v>
      </c>
      <c r="E473" s="16" t="s">
        <v>84</v>
      </c>
      <c r="F473" s="16" t="s">
        <v>131</v>
      </c>
      <c r="G473" s="16">
        <v>2016</v>
      </c>
      <c r="H473" s="20" t="s">
        <v>92</v>
      </c>
      <c r="I473" s="16" t="s">
        <v>55</v>
      </c>
      <c r="J473" s="18">
        <v>0</v>
      </c>
      <c r="K473" s="18">
        <v>0</v>
      </c>
      <c r="L473" s="18">
        <v>0</v>
      </c>
      <c r="M473" s="18">
        <v>0</v>
      </c>
      <c r="N473" s="18">
        <v>0</v>
      </c>
      <c r="O473" s="18">
        <v>0</v>
      </c>
      <c r="P473" s="18">
        <v>0</v>
      </c>
      <c r="Q473" s="18">
        <v>0</v>
      </c>
      <c r="R473" s="18">
        <v>0</v>
      </c>
      <c r="S473" s="18">
        <v>0</v>
      </c>
      <c r="T473" s="18">
        <v>0</v>
      </c>
      <c r="U473" s="18">
        <v>0</v>
      </c>
      <c r="V473" s="18">
        <v>0</v>
      </c>
      <c r="W473" s="18">
        <v>7.6942805847653259</v>
      </c>
      <c r="X473" s="18">
        <v>0</v>
      </c>
      <c r="Y473" s="18">
        <v>0</v>
      </c>
      <c r="Z473" s="18">
        <v>0</v>
      </c>
      <c r="AA473" s="18">
        <v>92.305719415234677</v>
      </c>
      <c r="AB473" s="18">
        <v>0</v>
      </c>
      <c r="AC473" s="18">
        <v>0</v>
      </c>
      <c r="AD473" s="18">
        <v>0</v>
      </c>
      <c r="AE473" s="18">
        <v>0</v>
      </c>
      <c r="AF473" s="18">
        <v>0</v>
      </c>
      <c r="AG473" s="18">
        <v>0</v>
      </c>
      <c r="AH473" s="18">
        <v>0</v>
      </c>
      <c r="AI473" s="18">
        <v>0</v>
      </c>
      <c r="AJ473" s="18">
        <v>0</v>
      </c>
      <c r="AK473">
        <v>17.177459113254812</v>
      </c>
      <c r="AL473">
        <v>6.8332353382155127</v>
      </c>
      <c r="AM473">
        <v>49.990243184443109</v>
      </c>
      <c r="AN473">
        <v>23.661142303349546</v>
      </c>
      <c r="AO473">
        <v>3.2458451697393174</v>
      </c>
      <c r="AP473">
        <v>1380.110295841177</v>
      </c>
      <c r="AQ473">
        <v>20.810446617135607</v>
      </c>
      <c r="AR473">
        <v>18.626505011832091</v>
      </c>
      <c r="AS473">
        <v>60.563048371032266</v>
      </c>
      <c r="AT473">
        <v>9.8295608117074824</v>
      </c>
      <c r="AU473">
        <v>0.3022950998398527</v>
      </c>
      <c r="AV473">
        <v>4.3686936940922143</v>
      </c>
      <c r="AW473">
        <v>0.26279282718670732</v>
      </c>
    </row>
    <row r="474" spans="1:49" x14ac:dyDescent="0.3">
      <c r="A474" s="22">
        <v>471</v>
      </c>
      <c r="B474" s="16" t="s">
        <v>96</v>
      </c>
      <c r="C474" s="16" t="s">
        <v>59</v>
      </c>
      <c r="D474" s="16">
        <v>3</v>
      </c>
      <c r="E474" s="16" t="s">
        <v>84</v>
      </c>
      <c r="F474" s="16" t="s">
        <v>131</v>
      </c>
      <c r="G474" s="16">
        <v>2016</v>
      </c>
      <c r="H474" s="20" t="s">
        <v>92</v>
      </c>
      <c r="I474" s="16" t="s">
        <v>55</v>
      </c>
      <c r="J474" s="18">
        <v>46.1184543384771</v>
      </c>
      <c r="K474" s="18">
        <v>4.553503668100177</v>
      </c>
      <c r="L474" s="18">
        <v>5.6918795851252204</v>
      </c>
      <c r="M474" s="18">
        <v>0</v>
      </c>
      <c r="N474" s="18">
        <v>0</v>
      </c>
      <c r="O474" s="18">
        <v>0</v>
      </c>
      <c r="P474" s="18">
        <v>11.884433763386458</v>
      </c>
      <c r="Q474" s="18">
        <v>19.333944683362851</v>
      </c>
      <c r="R474" s="18">
        <v>0</v>
      </c>
      <c r="S474" s="18">
        <v>0.57972847626275403</v>
      </c>
      <c r="T474" s="18">
        <v>11.536596677628804</v>
      </c>
      <c r="U474" s="18">
        <v>0</v>
      </c>
      <c r="V474" s="18">
        <v>0</v>
      </c>
      <c r="W474" s="18">
        <v>0</v>
      </c>
      <c r="X474" s="18">
        <v>0</v>
      </c>
      <c r="Y474" s="18">
        <v>0</v>
      </c>
      <c r="Z474" s="18">
        <v>0.30145880765663208</v>
      </c>
      <c r="AA474" s="18">
        <v>0</v>
      </c>
      <c r="AB474" s="18">
        <v>0</v>
      </c>
      <c r="AC474" s="18">
        <v>0</v>
      </c>
      <c r="AD474" s="18">
        <v>0</v>
      </c>
      <c r="AE474" s="18">
        <v>0</v>
      </c>
      <c r="AF474" s="18">
        <v>0</v>
      </c>
      <c r="AG474" s="18">
        <v>0</v>
      </c>
      <c r="AH474" s="18">
        <v>0</v>
      </c>
      <c r="AI474" s="18">
        <v>0</v>
      </c>
      <c r="AJ474" s="18">
        <v>0</v>
      </c>
      <c r="AK474">
        <v>27.571026419495453</v>
      </c>
      <c r="AL474">
        <v>9.1157352376944836</v>
      </c>
      <c r="AM474">
        <v>46.457794246899162</v>
      </c>
      <c r="AN474">
        <v>18.383432763370134</v>
      </c>
      <c r="AO474">
        <v>2.8055783140175512</v>
      </c>
      <c r="AP474">
        <v>1580.6958411841847</v>
      </c>
      <c r="AQ474">
        <v>29.163584145866622</v>
      </c>
      <c r="AR474">
        <v>21.695126330259466</v>
      </c>
      <c r="AS474">
        <v>49.14128952387388</v>
      </c>
      <c r="AT474">
        <v>8.1209928476507276</v>
      </c>
      <c r="AU474">
        <v>0.49611796614679332</v>
      </c>
      <c r="AV474">
        <v>3.6093301545114351</v>
      </c>
      <c r="AW474">
        <v>0.41170327146309038</v>
      </c>
    </row>
    <row r="475" spans="1:49" x14ac:dyDescent="0.3">
      <c r="A475" s="22">
        <v>472</v>
      </c>
      <c r="B475" s="16" t="s">
        <v>86</v>
      </c>
      <c r="C475" s="16" t="s">
        <v>59</v>
      </c>
      <c r="D475" s="16">
        <v>2</v>
      </c>
      <c r="E475" s="16" t="str">
        <f t="shared" ref="E475:E514" si="17">IF(AND( OR(D475 &gt;= 4, D475="Adult"),D475&lt;&gt;"Subadult"),"Adult","Subadult")</f>
        <v>Subadult</v>
      </c>
      <c r="F475" s="16" t="s">
        <v>131</v>
      </c>
      <c r="G475" s="16">
        <v>2016</v>
      </c>
      <c r="H475" s="20" t="s">
        <v>92</v>
      </c>
      <c r="I475" s="16" t="s">
        <v>51</v>
      </c>
      <c r="J475" s="18">
        <v>31.710016602102936</v>
      </c>
      <c r="K475" s="18">
        <v>2.4903154399557277</v>
      </c>
      <c r="L475" s="18">
        <v>5.9767570558937466</v>
      </c>
      <c r="M475" s="18">
        <v>0</v>
      </c>
      <c r="N475" s="18">
        <v>0</v>
      </c>
      <c r="O475" s="18">
        <v>0</v>
      </c>
      <c r="P475" s="18">
        <v>15.894976326631005</v>
      </c>
      <c r="Q475" s="18">
        <v>9.469347598844001</v>
      </c>
      <c r="R475" s="18">
        <v>0</v>
      </c>
      <c r="S475" s="18">
        <v>0</v>
      </c>
      <c r="T475" s="18">
        <v>8.4547746418250007</v>
      </c>
      <c r="U475" s="18">
        <v>0</v>
      </c>
      <c r="V475" s="18">
        <v>0</v>
      </c>
      <c r="W475" s="18">
        <v>15.372317530590909</v>
      </c>
      <c r="X475" s="18">
        <v>0</v>
      </c>
      <c r="Y475" s="18">
        <v>0</v>
      </c>
      <c r="Z475" s="18">
        <v>3.0375699440447641</v>
      </c>
      <c r="AA475" s="18">
        <v>0</v>
      </c>
      <c r="AB475" s="18">
        <v>0</v>
      </c>
      <c r="AC475" s="18">
        <v>0</v>
      </c>
      <c r="AD475" s="18">
        <v>0</v>
      </c>
      <c r="AE475" s="18">
        <v>7.59392486011191</v>
      </c>
      <c r="AF475" s="18">
        <v>0</v>
      </c>
      <c r="AG475" s="18">
        <v>0</v>
      </c>
      <c r="AH475" s="18">
        <v>0</v>
      </c>
      <c r="AI475" s="18">
        <v>0</v>
      </c>
      <c r="AJ475" s="18">
        <v>0</v>
      </c>
      <c r="AK475">
        <v>35.070284520629592</v>
      </c>
      <c r="AL475">
        <v>10.090650425535735</v>
      </c>
      <c r="AM475">
        <v>37.793222879066008</v>
      </c>
      <c r="AN475">
        <v>18.654397350309615</v>
      </c>
      <c r="AO475">
        <v>4.0814415450312973</v>
      </c>
      <c r="AP475">
        <v>1597.8881127315651</v>
      </c>
      <c r="AQ475">
        <v>36.696884626203733</v>
      </c>
      <c r="AR475">
        <v>23.756999378368011</v>
      </c>
      <c r="AS475">
        <v>39.546115995428224</v>
      </c>
      <c r="AT475">
        <v>7.2208930373115292</v>
      </c>
      <c r="AU475">
        <v>0.73240283419719232</v>
      </c>
      <c r="AV475">
        <v>3.2092857943606794</v>
      </c>
      <c r="AW475">
        <v>0.57970108437023438</v>
      </c>
    </row>
    <row r="476" spans="1:49" x14ac:dyDescent="0.3">
      <c r="A476" s="22">
        <v>473</v>
      </c>
      <c r="B476" s="16" t="s">
        <v>90</v>
      </c>
      <c r="C476" s="16" t="s">
        <v>59</v>
      </c>
      <c r="D476" s="16">
        <v>16</v>
      </c>
      <c r="E476" s="16" t="str">
        <f t="shared" si="17"/>
        <v>Adult</v>
      </c>
      <c r="F476" s="16" t="s">
        <v>91</v>
      </c>
      <c r="G476" s="16">
        <v>2016</v>
      </c>
      <c r="H476" s="20" t="s">
        <v>92</v>
      </c>
      <c r="I476" s="16" t="s">
        <v>49</v>
      </c>
      <c r="J476" s="18">
        <v>14.982499075154376</v>
      </c>
      <c r="K476" s="18">
        <v>0</v>
      </c>
      <c r="L476" s="18">
        <v>0.23049998577160577</v>
      </c>
      <c r="M476" s="18">
        <v>0</v>
      </c>
      <c r="N476" s="18">
        <v>0</v>
      </c>
      <c r="O476" s="18">
        <v>0</v>
      </c>
      <c r="P476" s="18">
        <v>0</v>
      </c>
      <c r="Q476" s="18">
        <v>0</v>
      </c>
      <c r="R476" s="18">
        <v>0</v>
      </c>
      <c r="S476" s="18">
        <v>1.7216356961953272</v>
      </c>
      <c r="T476" s="18">
        <v>0</v>
      </c>
      <c r="U476" s="18">
        <v>0</v>
      </c>
      <c r="V476" s="18">
        <v>0</v>
      </c>
      <c r="W476" s="18">
        <v>79.963575310890405</v>
      </c>
      <c r="X476" s="18">
        <v>0</v>
      </c>
      <c r="Y476" s="18">
        <v>0</v>
      </c>
      <c r="Z476" s="18">
        <v>0</v>
      </c>
      <c r="AA476" s="18">
        <v>0</v>
      </c>
      <c r="AB476" s="18">
        <v>0</v>
      </c>
      <c r="AC476" s="18">
        <v>0</v>
      </c>
      <c r="AD476" s="18">
        <v>0</v>
      </c>
      <c r="AE476" s="18">
        <v>0</v>
      </c>
      <c r="AF476" s="18">
        <v>0</v>
      </c>
      <c r="AG476" s="18">
        <v>0</v>
      </c>
      <c r="AH476" s="18">
        <v>0</v>
      </c>
      <c r="AI476" s="18">
        <v>3.1017899319882756</v>
      </c>
      <c r="AJ476" s="18">
        <v>0</v>
      </c>
      <c r="AK476">
        <v>60.595108434691191</v>
      </c>
      <c r="AL476">
        <v>18.816940798742582</v>
      </c>
      <c r="AM476">
        <v>11.499001538883276</v>
      </c>
      <c r="AN476">
        <v>13.455235380261898</v>
      </c>
      <c r="AO476">
        <v>5.5273708292940693</v>
      </c>
      <c r="AP476">
        <v>1913.3068316068607</v>
      </c>
      <c r="AQ476">
        <v>52.952835179977818</v>
      </c>
      <c r="AR476">
        <v>36.998420804998794</v>
      </c>
      <c r="AS476">
        <v>10.048744015023406</v>
      </c>
      <c r="AT476">
        <v>3.8313406384523492</v>
      </c>
      <c r="AU476">
        <v>1.9987869009595365</v>
      </c>
      <c r="AV476">
        <v>1.7028180615343775</v>
      </c>
      <c r="AW476">
        <v>1.1255265940582735</v>
      </c>
    </row>
    <row r="477" spans="1:49" x14ac:dyDescent="0.3">
      <c r="A477" s="22">
        <v>474</v>
      </c>
      <c r="B477" s="16" t="s">
        <v>62</v>
      </c>
      <c r="C477" s="16" t="s">
        <v>59</v>
      </c>
      <c r="D477" s="16">
        <v>8</v>
      </c>
      <c r="E477" s="16" t="str">
        <f t="shared" si="17"/>
        <v>Adult</v>
      </c>
      <c r="F477" s="16" t="s">
        <v>91</v>
      </c>
      <c r="G477" s="16">
        <v>2016</v>
      </c>
      <c r="H477" s="20" t="s">
        <v>92</v>
      </c>
      <c r="I477" s="16" t="s">
        <v>49</v>
      </c>
      <c r="J477" s="18">
        <v>8.3599095891259267</v>
      </c>
      <c r="K477" s="18">
        <v>53.670619562188449</v>
      </c>
      <c r="L477" s="18">
        <v>0.83599095891259256</v>
      </c>
      <c r="M477" s="18">
        <v>0</v>
      </c>
      <c r="N477" s="18">
        <v>0</v>
      </c>
      <c r="O477" s="18">
        <v>0</v>
      </c>
      <c r="P477" s="18">
        <v>0</v>
      </c>
      <c r="Q477" s="18">
        <v>0</v>
      </c>
      <c r="R477" s="18">
        <v>0</v>
      </c>
      <c r="S477" s="18">
        <v>6.4711892745456234</v>
      </c>
      <c r="T477" s="18">
        <v>0</v>
      </c>
      <c r="U477" s="18">
        <v>0</v>
      </c>
      <c r="V477" s="18">
        <v>0</v>
      </c>
      <c r="W477" s="18">
        <v>23.531597361984087</v>
      </c>
      <c r="X477" s="18">
        <v>0</v>
      </c>
      <c r="Y477" s="18">
        <v>0</v>
      </c>
      <c r="Z477" s="18">
        <v>4.025141654023594</v>
      </c>
      <c r="AA477" s="18">
        <v>3.1055515992197416</v>
      </c>
      <c r="AB477" s="18">
        <v>0</v>
      </c>
      <c r="AC477" s="18">
        <v>0</v>
      </c>
      <c r="AD477" s="18">
        <v>0</v>
      </c>
      <c r="AE477" s="18">
        <v>0</v>
      </c>
      <c r="AF477" s="18">
        <v>0</v>
      </c>
      <c r="AG477" s="18">
        <v>0</v>
      </c>
      <c r="AH477" s="18">
        <v>0</v>
      </c>
      <c r="AI477" s="18">
        <v>0</v>
      </c>
      <c r="AJ477" s="18">
        <v>0</v>
      </c>
      <c r="AK477">
        <v>24.222922658332081</v>
      </c>
      <c r="AL477">
        <v>8.618636898754831</v>
      </c>
      <c r="AM477">
        <v>46.045264537368098</v>
      </c>
      <c r="AN477">
        <v>22.354228609899426</v>
      </c>
      <c r="AO477">
        <v>3.2570121313888309</v>
      </c>
      <c r="AP477">
        <v>1499.1172100432636</v>
      </c>
      <c r="AQ477">
        <v>27.016384318316515</v>
      </c>
      <c r="AR477">
        <v>21.628270155193508</v>
      </c>
      <c r="AS477">
        <v>51.35534552648997</v>
      </c>
      <c r="AT477">
        <v>8.1530511171496389</v>
      </c>
      <c r="AU477">
        <v>0.44312465853974192</v>
      </c>
      <c r="AV477">
        <v>3.6235782742887275</v>
      </c>
      <c r="AW477">
        <v>0.37017053849658416</v>
      </c>
    </row>
    <row r="478" spans="1:49" x14ac:dyDescent="0.3">
      <c r="A478" s="22">
        <v>475</v>
      </c>
      <c r="B478" s="16" t="s">
        <v>62</v>
      </c>
      <c r="C478" s="16" t="s">
        <v>59</v>
      </c>
      <c r="D478" s="16">
        <v>8</v>
      </c>
      <c r="E478" s="16" t="str">
        <f t="shared" si="17"/>
        <v>Adult</v>
      </c>
      <c r="F478" s="16" t="s">
        <v>91</v>
      </c>
      <c r="G478" s="16">
        <v>2016</v>
      </c>
      <c r="H478" s="20" t="s">
        <v>92</v>
      </c>
      <c r="I478" s="16" t="s">
        <v>49</v>
      </c>
      <c r="J478" s="18">
        <v>28.138026864289024</v>
      </c>
      <c r="K478" s="18">
        <v>65.446966188050013</v>
      </c>
      <c r="L478" s="18">
        <v>0.62528948587308941</v>
      </c>
      <c r="M478" s="18">
        <v>0</v>
      </c>
      <c r="N478" s="18">
        <v>0</v>
      </c>
      <c r="O478" s="18">
        <v>0</v>
      </c>
      <c r="P478" s="18">
        <v>0.42457928053111005</v>
      </c>
      <c r="Q478" s="18">
        <v>0.42457928053111005</v>
      </c>
      <c r="R478" s="18">
        <v>0</v>
      </c>
      <c r="S478" s="18">
        <v>0.42457928053111005</v>
      </c>
      <c r="T478" s="18">
        <v>0</v>
      </c>
      <c r="U478" s="18">
        <v>0</v>
      </c>
      <c r="V478" s="18">
        <v>0</v>
      </c>
      <c r="W478" s="18">
        <v>0</v>
      </c>
      <c r="X478" s="18">
        <v>0</v>
      </c>
      <c r="Y478" s="18">
        <v>0</v>
      </c>
      <c r="Z478" s="18">
        <v>4.5159796201945337</v>
      </c>
      <c r="AA478" s="18">
        <v>0</v>
      </c>
      <c r="AB478" s="18">
        <v>0</v>
      </c>
      <c r="AC478" s="18">
        <v>0</v>
      </c>
      <c r="AD478" s="18">
        <v>0</v>
      </c>
      <c r="AE478" s="18">
        <v>0</v>
      </c>
      <c r="AF478" s="18">
        <v>0</v>
      </c>
      <c r="AG478" s="18">
        <v>0</v>
      </c>
      <c r="AH478" s="18">
        <v>0</v>
      </c>
      <c r="AI478" s="18">
        <v>0</v>
      </c>
      <c r="AJ478" s="18">
        <v>0</v>
      </c>
      <c r="AK478">
        <v>5.3618592664560634</v>
      </c>
      <c r="AL478">
        <v>3.405327546451451</v>
      </c>
      <c r="AM478">
        <v>64.587971865195698</v>
      </c>
      <c r="AN478">
        <v>24.850582109951489</v>
      </c>
      <c r="AO478">
        <v>2.0205599684683455</v>
      </c>
      <c r="AP478">
        <v>1297.6695988187212</v>
      </c>
      <c r="AQ478">
        <v>6.9085603158735269</v>
      </c>
      <c r="AR478">
        <v>9.8721910734536493</v>
      </c>
      <c r="AS478">
        <v>83.219248610672807</v>
      </c>
      <c r="AT478">
        <v>20.541293070190427</v>
      </c>
      <c r="AU478">
        <v>7.8858642143457822E-2</v>
      </c>
      <c r="AV478">
        <v>9.1294635867513012</v>
      </c>
      <c r="AW478">
        <v>7.4212627276098994E-2</v>
      </c>
    </row>
    <row r="479" spans="1:49" x14ac:dyDescent="0.3">
      <c r="A479" s="22">
        <v>476</v>
      </c>
      <c r="B479" s="16" t="s">
        <v>62</v>
      </c>
      <c r="C479" s="16" t="s">
        <v>59</v>
      </c>
      <c r="D479" s="16">
        <v>8</v>
      </c>
      <c r="E479" s="16" t="str">
        <f t="shared" si="17"/>
        <v>Adult</v>
      </c>
      <c r="F479" s="16" t="s">
        <v>91</v>
      </c>
      <c r="G479" s="16">
        <v>2016</v>
      </c>
      <c r="H479" s="20" t="s">
        <v>92</v>
      </c>
      <c r="I479" s="16" t="s">
        <v>49</v>
      </c>
      <c r="J479" s="18">
        <v>0</v>
      </c>
      <c r="K479" s="18">
        <v>6.3014827018121906</v>
      </c>
      <c r="L479" s="18">
        <v>0</v>
      </c>
      <c r="M479" s="18">
        <v>0</v>
      </c>
      <c r="N479" s="18">
        <v>0</v>
      </c>
      <c r="O479" s="18">
        <v>0</v>
      </c>
      <c r="P479" s="18">
        <v>0</v>
      </c>
      <c r="Q479" s="18">
        <v>0</v>
      </c>
      <c r="R479" s="18">
        <v>0</v>
      </c>
      <c r="S479" s="18">
        <v>0.7550796265788029</v>
      </c>
      <c r="T479" s="18">
        <v>9.060955518945633</v>
      </c>
      <c r="U479" s="18">
        <v>0</v>
      </c>
      <c r="V479" s="18">
        <v>0</v>
      </c>
      <c r="W479" s="18">
        <v>0</v>
      </c>
      <c r="X479" s="18">
        <v>0</v>
      </c>
      <c r="Y479" s="18">
        <v>0</v>
      </c>
      <c r="Z479" s="18">
        <v>83.882482152663371</v>
      </c>
      <c r="AA479" s="18">
        <v>0</v>
      </c>
      <c r="AB479" s="18">
        <v>0</v>
      </c>
      <c r="AC479" s="18">
        <v>0</v>
      </c>
      <c r="AD479" s="18">
        <v>0</v>
      </c>
      <c r="AE479" s="18">
        <v>0</v>
      </c>
      <c r="AF479" s="18">
        <v>0</v>
      </c>
      <c r="AG479" s="18">
        <v>0</v>
      </c>
      <c r="AH479" s="18">
        <v>0</v>
      </c>
      <c r="AI479" s="18">
        <v>0</v>
      </c>
      <c r="AJ479" s="18">
        <v>0</v>
      </c>
      <c r="AK479">
        <v>20.467831610658411</v>
      </c>
      <c r="AL479">
        <v>4.6810502471169686</v>
      </c>
      <c r="AM479">
        <v>15.23322275507471</v>
      </c>
      <c r="AN479">
        <v>51.693204283360785</v>
      </c>
      <c r="AO479">
        <v>8.3716982427237774</v>
      </c>
      <c r="AP479">
        <v>773.0227392915981</v>
      </c>
      <c r="AQ479">
        <v>44.270643945587253</v>
      </c>
      <c r="AR479">
        <v>22.780844772809697</v>
      </c>
      <c r="AS479">
        <v>32.948511281603047</v>
      </c>
      <c r="AT479">
        <v>7.6267188944876612</v>
      </c>
      <c r="AU479">
        <v>1.027797078427408</v>
      </c>
      <c r="AV479">
        <v>3.3896528419945158</v>
      </c>
      <c r="AW479">
        <v>0.79438642539423032</v>
      </c>
    </row>
    <row r="480" spans="1:49" x14ac:dyDescent="0.3">
      <c r="A480" s="22">
        <v>477</v>
      </c>
      <c r="B480" s="16" t="s">
        <v>58</v>
      </c>
      <c r="C480" s="16" t="s">
        <v>59</v>
      </c>
      <c r="D480" s="16">
        <v>11</v>
      </c>
      <c r="E480" s="16" t="str">
        <f t="shared" si="17"/>
        <v>Adult</v>
      </c>
      <c r="F480" s="16" t="s">
        <v>91</v>
      </c>
      <c r="G480" s="16">
        <v>2016</v>
      </c>
      <c r="H480" s="20" t="s">
        <v>92</v>
      </c>
      <c r="I480" s="16" t="s">
        <v>49</v>
      </c>
      <c r="J480" s="18">
        <v>0</v>
      </c>
      <c r="K480" s="18">
        <v>17.426184516090117</v>
      </c>
      <c r="L480" s="18">
        <v>0</v>
      </c>
      <c r="M480" s="18">
        <v>0</v>
      </c>
      <c r="N480" s="18">
        <v>0</v>
      </c>
      <c r="O480" s="18">
        <v>0</v>
      </c>
      <c r="P480" s="18">
        <v>0</v>
      </c>
      <c r="Q480" s="18">
        <v>0</v>
      </c>
      <c r="R480" s="18">
        <v>0</v>
      </c>
      <c r="S480" s="18">
        <v>0.33175498386464403</v>
      </c>
      <c r="T480" s="18">
        <v>0</v>
      </c>
      <c r="U480" s="18">
        <v>0</v>
      </c>
      <c r="V480" s="18">
        <v>0</v>
      </c>
      <c r="W480" s="18">
        <v>81.732364206653202</v>
      </c>
      <c r="X480" s="18">
        <v>0</v>
      </c>
      <c r="Y480" s="18">
        <v>0</v>
      </c>
      <c r="Z480" s="18">
        <v>0.50969629339204403</v>
      </c>
      <c r="AA480" s="18">
        <v>0</v>
      </c>
      <c r="AB480" s="18">
        <v>0</v>
      </c>
      <c r="AC480" s="18">
        <v>0</v>
      </c>
      <c r="AD480" s="18">
        <v>0</v>
      </c>
      <c r="AE480" s="18">
        <v>0</v>
      </c>
      <c r="AF480" s="18">
        <v>0</v>
      </c>
      <c r="AG480" s="18">
        <v>0</v>
      </c>
      <c r="AH480" s="18">
        <v>0</v>
      </c>
      <c r="AI480" s="18">
        <v>0</v>
      </c>
      <c r="AJ480" s="18">
        <v>0</v>
      </c>
      <c r="AK480">
        <v>59.322011075025813</v>
      </c>
      <c r="AL480">
        <v>17.937516663148056</v>
      </c>
      <c r="AM480">
        <v>12.856501305466992</v>
      </c>
      <c r="AN480">
        <v>14.078045359954157</v>
      </c>
      <c r="AO480">
        <v>5.5385913984980544</v>
      </c>
      <c r="AP480">
        <v>1881.6341038694695</v>
      </c>
      <c r="AQ480">
        <v>52.71290646437167</v>
      </c>
      <c r="AR480">
        <v>35.862943570161917</v>
      </c>
      <c r="AS480">
        <v>11.424149965466404</v>
      </c>
      <c r="AT480">
        <v>4.0238854539313573</v>
      </c>
      <c r="AU480">
        <v>1.926413472106375</v>
      </c>
      <c r="AV480">
        <v>1.7883935350806035</v>
      </c>
      <c r="AW480">
        <v>1.1147419416813023</v>
      </c>
    </row>
    <row r="481" spans="1:49" x14ac:dyDescent="0.3">
      <c r="A481" s="22">
        <v>478</v>
      </c>
      <c r="B481" s="16" t="s">
        <v>58</v>
      </c>
      <c r="C481" s="16" t="s">
        <v>59</v>
      </c>
      <c r="D481" s="16">
        <v>11</v>
      </c>
      <c r="E481" s="16" t="str">
        <f t="shared" si="17"/>
        <v>Adult</v>
      </c>
      <c r="F481" s="16" t="s">
        <v>91</v>
      </c>
      <c r="G481" s="16">
        <v>2016</v>
      </c>
      <c r="H481" s="20" t="s">
        <v>92</v>
      </c>
      <c r="I481" s="16" t="s">
        <v>49</v>
      </c>
      <c r="J481" s="18">
        <v>2.6184039857927339</v>
      </c>
      <c r="K481" s="18">
        <v>0</v>
      </c>
      <c r="L481" s="18">
        <v>0</v>
      </c>
      <c r="M481" s="18">
        <v>0</v>
      </c>
      <c r="N481" s="18">
        <v>0</v>
      </c>
      <c r="O481" s="18">
        <v>0</v>
      </c>
      <c r="P481" s="18">
        <v>0</v>
      </c>
      <c r="Q481" s="18">
        <v>0</v>
      </c>
      <c r="R481" s="18">
        <v>0</v>
      </c>
      <c r="S481" s="18">
        <v>1.0667571793970396</v>
      </c>
      <c r="T481" s="18">
        <v>4.667062659862049</v>
      </c>
      <c r="U481" s="18">
        <v>0</v>
      </c>
      <c r="V481" s="18">
        <v>0</v>
      </c>
      <c r="W481" s="18">
        <v>14.304243996460306</v>
      </c>
      <c r="X481" s="18">
        <v>75.88522662528942</v>
      </c>
      <c r="Y481" s="18">
        <v>0</v>
      </c>
      <c r="Z481" s="18">
        <v>1.3867843332161516</v>
      </c>
      <c r="AA481" s="18">
        <v>7.1521219982301515E-2</v>
      </c>
      <c r="AB481" s="18">
        <v>0</v>
      </c>
      <c r="AC481" s="18">
        <v>0</v>
      </c>
      <c r="AD481" s="18">
        <v>0</v>
      </c>
      <c r="AE481" s="18">
        <v>0</v>
      </c>
      <c r="AF481" s="18">
        <v>0</v>
      </c>
      <c r="AG481" s="18">
        <v>0</v>
      </c>
      <c r="AH481" s="18">
        <v>0</v>
      </c>
      <c r="AI481" s="18">
        <v>0</v>
      </c>
      <c r="AJ481" s="18">
        <v>0</v>
      </c>
      <c r="AK481">
        <v>63.870893644077036</v>
      </c>
      <c r="AL481">
        <v>22.614576645668034</v>
      </c>
      <c r="AM481">
        <v>3.7294308754371088</v>
      </c>
      <c r="AN481">
        <v>12.501056922121853</v>
      </c>
      <c r="AO481">
        <v>8.3369453913749751</v>
      </c>
      <c r="AP481">
        <v>1981.0377993763077</v>
      </c>
      <c r="AQ481">
        <v>53.907166338026599</v>
      </c>
      <c r="AR481">
        <v>42.945186289624424</v>
      </c>
      <c r="AS481">
        <v>3.1476473723489828</v>
      </c>
      <c r="AT481">
        <v>2.9892367908847595</v>
      </c>
      <c r="AU481">
        <v>2.4244942077589271</v>
      </c>
      <c r="AV481">
        <v>1.3285496848376708</v>
      </c>
      <c r="AW481">
        <v>1.1695346555032917</v>
      </c>
    </row>
    <row r="482" spans="1:49" x14ac:dyDescent="0.3">
      <c r="A482" s="22">
        <v>479</v>
      </c>
      <c r="B482" s="16" t="s">
        <v>58</v>
      </c>
      <c r="C482" s="16" t="s">
        <v>59</v>
      </c>
      <c r="D482" s="16">
        <v>11</v>
      </c>
      <c r="E482" s="16" t="str">
        <f t="shared" si="17"/>
        <v>Adult</v>
      </c>
      <c r="F482" s="16" t="s">
        <v>91</v>
      </c>
      <c r="G482" s="16">
        <v>2016</v>
      </c>
      <c r="H482" s="20" t="s">
        <v>92</v>
      </c>
      <c r="I482" s="16" t="s">
        <v>49</v>
      </c>
      <c r="J482" s="18">
        <v>0</v>
      </c>
      <c r="K482" s="18">
        <v>35.944700460829495</v>
      </c>
      <c r="L482" s="18">
        <v>0</v>
      </c>
      <c r="M482" s="18">
        <v>0</v>
      </c>
      <c r="N482" s="18">
        <v>0</v>
      </c>
      <c r="O482" s="18">
        <v>9.5238095238095255</v>
      </c>
      <c r="P482" s="18">
        <v>0</v>
      </c>
      <c r="Q482" s="18">
        <v>0</v>
      </c>
      <c r="R482" s="18">
        <v>0</v>
      </c>
      <c r="S482" s="18">
        <v>0</v>
      </c>
      <c r="T482" s="18">
        <v>0</v>
      </c>
      <c r="U482" s="18">
        <v>0</v>
      </c>
      <c r="V482" s="18">
        <v>51.203277009728623</v>
      </c>
      <c r="W482" s="18">
        <v>0</v>
      </c>
      <c r="X482" s="18">
        <v>0</v>
      </c>
      <c r="Y482" s="18">
        <v>0</v>
      </c>
      <c r="Z482" s="18">
        <v>3.3282130056323607</v>
      </c>
      <c r="AA482" s="18">
        <v>0</v>
      </c>
      <c r="AB482" s="18">
        <v>0</v>
      </c>
      <c r="AC482" s="18">
        <v>0</v>
      </c>
      <c r="AD482" s="18">
        <v>0</v>
      </c>
      <c r="AE482" s="18">
        <v>0</v>
      </c>
      <c r="AF482" s="18">
        <v>0</v>
      </c>
      <c r="AG482" s="18">
        <v>0</v>
      </c>
      <c r="AH482" s="18">
        <v>0</v>
      </c>
      <c r="AI482" s="18">
        <v>0</v>
      </c>
      <c r="AJ482" s="18">
        <v>0</v>
      </c>
      <c r="AK482">
        <v>39.772190916795338</v>
      </c>
      <c r="AL482">
        <v>11.010278228522267</v>
      </c>
      <c r="AM482">
        <v>30.683735565805438</v>
      </c>
      <c r="AN482">
        <v>22.2481056262965</v>
      </c>
      <c r="AO482">
        <v>5.1438565852635092</v>
      </c>
      <c r="AP482">
        <v>1592.2297577460924</v>
      </c>
      <c r="AQ482">
        <v>41.76476597637248</v>
      </c>
      <c r="AR482">
        <v>26.014252336506061</v>
      </c>
      <c r="AS482">
        <v>32.220981687121466</v>
      </c>
      <c r="AT482">
        <v>6.3991050017322717</v>
      </c>
      <c r="AU482">
        <v>0.95390650353279682</v>
      </c>
      <c r="AV482">
        <v>2.8440466674365656</v>
      </c>
      <c r="AW482">
        <v>0.71717348915310353</v>
      </c>
    </row>
    <row r="483" spans="1:49" x14ac:dyDescent="0.3">
      <c r="A483" s="22">
        <v>480</v>
      </c>
      <c r="B483" s="16" t="s">
        <v>58</v>
      </c>
      <c r="C483" s="16" t="s">
        <v>59</v>
      </c>
      <c r="D483" s="16">
        <v>11</v>
      </c>
      <c r="E483" s="16" t="str">
        <f t="shared" si="17"/>
        <v>Adult</v>
      </c>
      <c r="F483" s="16" t="s">
        <v>91</v>
      </c>
      <c r="G483" s="16">
        <v>2016</v>
      </c>
      <c r="H483" s="20" t="s">
        <v>92</v>
      </c>
      <c r="I483" s="16" t="s">
        <v>49</v>
      </c>
      <c r="J483" s="18">
        <v>1.1919678969657557</v>
      </c>
      <c r="K483" s="18">
        <v>1.7201452884356112</v>
      </c>
      <c r="L483" s="18">
        <v>0</v>
      </c>
      <c r="M483" s="18">
        <v>0</v>
      </c>
      <c r="N483" s="18">
        <v>0</v>
      </c>
      <c r="O483" s="18">
        <v>0</v>
      </c>
      <c r="P483" s="18">
        <v>0</v>
      </c>
      <c r="Q483" s="18">
        <v>0</v>
      </c>
      <c r="R483" s="18">
        <v>0</v>
      </c>
      <c r="S483" s="18">
        <v>0.59611612500726974</v>
      </c>
      <c r="T483" s="18">
        <v>30.241988780856609</v>
      </c>
      <c r="U483" s="18">
        <v>0</v>
      </c>
      <c r="V483" s="18">
        <v>0</v>
      </c>
      <c r="W483" s="18">
        <v>65.40094426909026</v>
      </c>
      <c r="X483" s="18">
        <v>0</v>
      </c>
      <c r="Y483" s="18">
        <v>0</v>
      </c>
      <c r="Z483" s="18">
        <v>0.84883763964449799</v>
      </c>
      <c r="AA483" s="18">
        <v>0</v>
      </c>
      <c r="AB483" s="18">
        <v>0</v>
      </c>
      <c r="AC483" s="18">
        <v>0</v>
      </c>
      <c r="AD483" s="18">
        <v>0</v>
      </c>
      <c r="AE483" s="18">
        <v>0</v>
      </c>
      <c r="AF483" s="18">
        <v>0</v>
      </c>
      <c r="AG483" s="18">
        <v>0</v>
      </c>
      <c r="AH483" s="18">
        <v>0</v>
      </c>
      <c r="AI483" s="18">
        <v>0</v>
      </c>
      <c r="AJ483" s="18">
        <v>0</v>
      </c>
      <c r="AK483">
        <v>67.06072376745783</v>
      </c>
      <c r="AL483">
        <v>19.764476258298668</v>
      </c>
      <c r="AM483">
        <v>6.4447833305989963</v>
      </c>
      <c r="AN483">
        <v>9.8768465318727738</v>
      </c>
      <c r="AO483">
        <v>5.5506224533229283</v>
      </c>
      <c r="AP483">
        <v>1972.5516755167057</v>
      </c>
      <c r="AQ483">
        <v>56.842886060167949</v>
      </c>
      <c r="AR483">
        <v>37.694302565859381</v>
      </c>
      <c r="AS483">
        <v>5.4628113739726762</v>
      </c>
      <c r="AT483">
        <v>3.7190718406815098</v>
      </c>
      <c r="AU483">
        <v>2.558665327419817</v>
      </c>
      <c r="AV483">
        <v>1.6529208180806712</v>
      </c>
      <c r="AW483">
        <v>1.317115091139228</v>
      </c>
    </row>
    <row r="484" spans="1:49" x14ac:dyDescent="0.3">
      <c r="A484" s="22">
        <v>481</v>
      </c>
      <c r="B484" s="16" t="s">
        <v>58</v>
      </c>
      <c r="C484" s="16" t="s">
        <v>59</v>
      </c>
      <c r="D484" s="16">
        <v>11</v>
      </c>
      <c r="E484" s="16" t="str">
        <f t="shared" si="17"/>
        <v>Adult</v>
      </c>
      <c r="F484" s="16" t="s">
        <v>91</v>
      </c>
      <c r="G484" s="16">
        <v>2016</v>
      </c>
      <c r="H484" s="20" t="s">
        <v>92</v>
      </c>
      <c r="I484" s="16" t="s">
        <v>49</v>
      </c>
      <c r="J484" s="18">
        <v>0.68032353163504422</v>
      </c>
      <c r="K484" s="18">
        <v>0</v>
      </c>
      <c r="L484" s="18">
        <v>6.8032353163504422E-2</v>
      </c>
      <c r="M484" s="18">
        <v>0</v>
      </c>
      <c r="N484" s="18">
        <v>0</v>
      </c>
      <c r="O484" s="18">
        <v>0</v>
      </c>
      <c r="P484" s="18">
        <v>0</v>
      </c>
      <c r="Q484" s="18">
        <v>0</v>
      </c>
      <c r="R484" s="18">
        <v>0</v>
      </c>
      <c r="S484" s="18">
        <v>0</v>
      </c>
      <c r="T484" s="18">
        <v>18.570312696852874</v>
      </c>
      <c r="U484" s="18">
        <v>0</v>
      </c>
      <c r="V484" s="18">
        <v>0</v>
      </c>
      <c r="W484" s="18">
        <v>79.371078690755155</v>
      </c>
      <c r="X484" s="18">
        <v>0</v>
      </c>
      <c r="Y484" s="18">
        <v>0</v>
      </c>
      <c r="Z484" s="18">
        <v>1.3102527275934184</v>
      </c>
      <c r="AA484" s="18">
        <v>0</v>
      </c>
      <c r="AB484" s="18">
        <v>0</v>
      </c>
      <c r="AC484" s="18">
        <v>0</v>
      </c>
      <c r="AD484" s="18">
        <v>0</v>
      </c>
      <c r="AE484" s="18">
        <v>0</v>
      </c>
      <c r="AF484" s="18">
        <v>0</v>
      </c>
      <c r="AG484" s="18">
        <v>0</v>
      </c>
      <c r="AH484" s="18">
        <v>0</v>
      </c>
      <c r="AI484" s="18">
        <v>0</v>
      </c>
      <c r="AJ484" s="18">
        <v>0</v>
      </c>
      <c r="AK484">
        <v>69.066712048550841</v>
      </c>
      <c r="AL484">
        <v>20.333453412838296</v>
      </c>
      <c r="AM484">
        <v>3.6985614713337625</v>
      </c>
      <c r="AN484">
        <v>10.831030966670328</v>
      </c>
      <c r="AO484">
        <v>5.940522881047043</v>
      </c>
      <c r="AP484">
        <v>1981.5798906434472</v>
      </c>
      <c r="AQ484">
        <v>58.276501033566277</v>
      </c>
      <c r="AR484">
        <v>38.602759394302709</v>
      </c>
      <c r="AS484">
        <v>3.1207395721310127</v>
      </c>
      <c r="AT484">
        <v>3.5785988755821228</v>
      </c>
      <c r="AU484">
        <v>2.8739459583989979</v>
      </c>
      <c r="AV484">
        <v>1.5904883891476103</v>
      </c>
      <c r="AW484">
        <v>1.39673091847952</v>
      </c>
    </row>
    <row r="485" spans="1:49" x14ac:dyDescent="0.3">
      <c r="A485" s="22">
        <v>482</v>
      </c>
      <c r="B485" s="16" t="s">
        <v>61</v>
      </c>
      <c r="C485" s="16" t="s">
        <v>59</v>
      </c>
      <c r="D485" s="16">
        <v>8</v>
      </c>
      <c r="E485" s="16" t="str">
        <f t="shared" si="17"/>
        <v>Adult</v>
      </c>
      <c r="F485" s="16" t="s">
        <v>91</v>
      </c>
      <c r="G485" s="16">
        <v>2016</v>
      </c>
      <c r="H485" s="20" t="s">
        <v>92</v>
      </c>
      <c r="I485" s="16" t="s">
        <v>49</v>
      </c>
      <c r="J485" s="18">
        <v>11.014413924394887</v>
      </c>
      <c r="K485" s="18">
        <v>58.192820233886323</v>
      </c>
      <c r="L485" s="18">
        <v>15.603753059559422</v>
      </c>
      <c r="M485" s="18">
        <v>0</v>
      </c>
      <c r="N485" s="18">
        <v>0</v>
      </c>
      <c r="O485" s="18">
        <v>0</v>
      </c>
      <c r="P485" s="18">
        <v>0</v>
      </c>
      <c r="Q485" s="18">
        <v>0</v>
      </c>
      <c r="R485" s="18">
        <v>0</v>
      </c>
      <c r="S485" s="18">
        <v>0</v>
      </c>
      <c r="T485" s="18">
        <v>0</v>
      </c>
      <c r="U485" s="18">
        <v>0</v>
      </c>
      <c r="V485" s="18">
        <v>0</v>
      </c>
      <c r="W485" s="18">
        <v>0</v>
      </c>
      <c r="X485" s="18">
        <v>13.598041881968994</v>
      </c>
      <c r="Y485" s="18">
        <v>0</v>
      </c>
      <c r="Z485" s="18">
        <v>1.5909709001903725</v>
      </c>
      <c r="AA485" s="18">
        <v>0</v>
      </c>
      <c r="AB485" s="18">
        <v>0</v>
      </c>
      <c r="AC485" s="18">
        <v>0</v>
      </c>
      <c r="AD485" s="18">
        <v>0</v>
      </c>
      <c r="AE485" s="18">
        <v>0</v>
      </c>
      <c r="AF485" s="18">
        <v>0</v>
      </c>
      <c r="AG485" s="18">
        <v>0</v>
      </c>
      <c r="AH485" s="18">
        <v>0</v>
      </c>
      <c r="AI485" s="18">
        <v>0</v>
      </c>
      <c r="AJ485" s="18">
        <v>0</v>
      </c>
      <c r="AK485">
        <v>12.595568732229905</v>
      </c>
      <c r="AL485">
        <v>6.7876250048871993</v>
      </c>
      <c r="AM485">
        <v>55.012066303258486</v>
      </c>
      <c r="AN485">
        <v>24.403231972088101</v>
      </c>
      <c r="AO485">
        <v>2.8060769296086465</v>
      </c>
      <c r="AP485">
        <v>1385.7501104772223</v>
      </c>
      <c r="AQ485">
        <v>15.197394365017129</v>
      </c>
      <c r="AR485">
        <v>18.426875866956941</v>
      </c>
      <c r="AS485">
        <v>66.37572976802592</v>
      </c>
      <c r="AT485">
        <v>9.9604257729043368</v>
      </c>
      <c r="AU485">
        <v>0.20381280983145802</v>
      </c>
      <c r="AV485">
        <v>4.4268558990685944</v>
      </c>
      <c r="AW485">
        <v>0.17920904966566126</v>
      </c>
    </row>
    <row r="486" spans="1:49" x14ac:dyDescent="0.3">
      <c r="A486" s="22">
        <v>483</v>
      </c>
      <c r="B486" s="16" t="s">
        <v>62</v>
      </c>
      <c r="C486" s="16" t="s">
        <v>59</v>
      </c>
      <c r="D486" s="16">
        <v>8</v>
      </c>
      <c r="E486" s="16" t="str">
        <f t="shared" si="17"/>
        <v>Adult</v>
      </c>
      <c r="F486" s="16" t="s">
        <v>91</v>
      </c>
      <c r="G486" s="16">
        <v>2016</v>
      </c>
      <c r="H486" s="20" t="s">
        <v>92</v>
      </c>
      <c r="I486" s="16" t="s">
        <v>49</v>
      </c>
      <c r="J486" s="18">
        <v>10.104790419161677</v>
      </c>
      <c r="K486" s="18">
        <v>7.0733532934131746</v>
      </c>
      <c r="L486" s="18">
        <v>0</v>
      </c>
      <c r="M486" s="18">
        <v>0</v>
      </c>
      <c r="N486" s="18">
        <v>0</v>
      </c>
      <c r="O486" s="18">
        <v>0</v>
      </c>
      <c r="P486" s="18">
        <v>0</v>
      </c>
      <c r="Q486" s="18">
        <v>0</v>
      </c>
      <c r="R486" s="18">
        <v>0</v>
      </c>
      <c r="S486" s="18">
        <v>0</v>
      </c>
      <c r="T486" s="18">
        <v>0</v>
      </c>
      <c r="U486" s="18">
        <v>0</v>
      </c>
      <c r="V486" s="18">
        <v>0</v>
      </c>
      <c r="W486" s="18">
        <v>0</v>
      </c>
      <c r="X486" s="18">
        <v>82.335329341317362</v>
      </c>
      <c r="Y486" s="18">
        <v>0</v>
      </c>
      <c r="Z486" s="18">
        <v>0.48652694610778446</v>
      </c>
      <c r="AA486" s="18">
        <v>0</v>
      </c>
      <c r="AB486" s="18">
        <v>0</v>
      </c>
      <c r="AC486" s="18">
        <v>0</v>
      </c>
      <c r="AD486" s="18">
        <v>0</v>
      </c>
      <c r="AE486" s="18">
        <v>0</v>
      </c>
      <c r="AF486" s="18">
        <v>0</v>
      </c>
      <c r="AG486" s="18">
        <v>0</v>
      </c>
      <c r="AH486" s="18">
        <v>0</v>
      </c>
      <c r="AI486" s="18">
        <v>0</v>
      </c>
      <c r="AJ486" s="18">
        <v>0</v>
      </c>
      <c r="AK486">
        <v>54.669368423257886</v>
      </c>
      <c r="AL486">
        <v>20.483200073096366</v>
      </c>
      <c r="AM486">
        <v>12.632837858052191</v>
      </c>
      <c r="AN486">
        <v>13.989641706928133</v>
      </c>
      <c r="AO486">
        <v>7.9405208009408659</v>
      </c>
      <c r="AP486">
        <v>1895.8708757733898</v>
      </c>
      <c r="AQ486">
        <v>48.213823616230769</v>
      </c>
      <c r="AR486">
        <v>40.645066950329117</v>
      </c>
      <c r="AS486">
        <v>11.141109433440104</v>
      </c>
      <c r="AT486">
        <v>3.2857271344875492</v>
      </c>
      <c r="AU486">
        <v>1.6508426683445885</v>
      </c>
      <c r="AV486">
        <v>1.4603231708833551</v>
      </c>
      <c r="AW486">
        <v>0.93101725176493066</v>
      </c>
    </row>
    <row r="487" spans="1:49" x14ac:dyDescent="0.3">
      <c r="A487" s="22">
        <v>484</v>
      </c>
      <c r="B487" s="16" t="s">
        <v>62</v>
      </c>
      <c r="C487" s="16" t="s">
        <v>59</v>
      </c>
      <c r="D487" s="16">
        <v>8</v>
      </c>
      <c r="E487" s="16" t="str">
        <f t="shared" si="17"/>
        <v>Adult</v>
      </c>
      <c r="F487" s="16" t="s">
        <v>91</v>
      </c>
      <c r="G487" s="16">
        <v>2016</v>
      </c>
      <c r="H487" s="20" t="s">
        <v>92</v>
      </c>
      <c r="I487" s="16" t="s">
        <v>49</v>
      </c>
      <c r="J487" s="18">
        <v>14.867325702393339</v>
      </c>
      <c r="K487" s="18">
        <v>2.3413111342351716</v>
      </c>
      <c r="L487" s="18">
        <v>21.657127991675338</v>
      </c>
      <c r="M487" s="18">
        <v>0</v>
      </c>
      <c r="N487" s="18">
        <v>0</v>
      </c>
      <c r="O487" s="18">
        <v>0</v>
      </c>
      <c r="P487" s="18">
        <v>11.446409989594173</v>
      </c>
      <c r="Q487" s="18">
        <v>1.6692681234824833</v>
      </c>
      <c r="R487" s="18">
        <v>0</v>
      </c>
      <c r="S487" s="18">
        <v>0</v>
      </c>
      <c r="T487" s="18">
        <v>1.1923343739160597</v>
      </c>
      <c r="U487" s="18">
        <v>0</v>
      </c>
      <c r="V487" s="18">
        <v>0</v>
      </c>
      <c r="W487" s="18">
        <v>0</v>
      </c>
      <c r="X487" s="18">
        <v>46.826222684703438</v>
      </c>
      <c r="Y487" s="18">
        <v>0</v>
      </c>
      <c r="Z487" s="18">
        <v>0</v>
      </c>
      <c r="AA487" s="18">
        <v>0</v>
      </c>
      <c r="AB487" s="18">
        <v>0</v>
      </c>
      <c r="AC487" s="18">
        <v>0</v>
      </c>
      <c r="AD487" s="18">
        <v>0</v>
      </c>
      <c r="AE487" s="18">
        <v>0</v>
      </c>
      <c r="AF487" s="18">
        <v>0</v>
      </c>
      <c r="AG487" s="18">
        <v>0</v>
      </c>
      <c r="AH487" s="18">
        <v>0</v>
      </c>
      <c r="AI487" s="18">
        <v>0</v>
      </c>
      <c r="AJ487" s="18">
        <v>0</v>
      </c>
      <c r="AK487">
        <v>41.111858583349431</v>
      </c>
      <c r="AL487">
        <v>15.195540043378482</v>
      </c>
      <c r="AM487">
        <v>25.991663044836876</v>
      </c>
      <c r="AN487">
        <v>19.744980743709476</v>
      </c>
      <c r="AO487">
        <v>5.660760885685387</v>
      </c>
      <c r="AP487">
        <v>1693.6270980551735</v>
      </c>
      <c r="AQ487">
        <v>40.586872771635896</v>
      </c>
      <c r="AR487">
        <v>33.75336974050208</v>
      </c>
      <c r="AS487">
        <v>25.659757487862016</v>
      </c>
      <c r="AT487">
        <v>4.4160011053655799</v>
      </c>
      <c r="AU487">
        <v>0.99817068168711165</v>
      </c>
      <c r="AV487">
        <v>1.9626671579402579</v>
      </c>
      <c r="AW487">
        <v>0.6831297166976853</v>
      </c>
    </row>
    <row r="488" spans="1:49" x14ac:dyDescent="0.3">
      <c r="A488" s="22">
        <v>485</v>
      </c>
      <c r="B488" s="16" t="s">
        <v>62</v>
      </c>
      <c r="C488" s="16" t="s">
        <v>59</v>
      </c>
      <c r="D488" s="16">
        <v>8</v>
      </c>
      <c r="E488" s="16" t="str">
        <f t="shared" si="17"/>
        <v>Adult</v>
      </c>
      <c r="F488" s="16" t="s">
        <v>91</v>
      </c>
      <c r="G488" s="16">
        <v>2016</v>
      </c>
      <c r="H488" s="20" t="s">
        <v>92</v>
      </c>
      <c r="I488" s="16" t="s">
        <v>49</v>
      </c>
      <c r="J488" s="18">
        <v>58.747079439252339</v>
      </c>
      <c r="K488" s="18">
        <v>5.9141355140186906</v>
      </c>
      <c r="L488" s="18">
        <v>32.527745327102799</v>
      </c>
      <c r="M488" s="18">
        <v>0</v>
      </c>
      <c r="N488" s="18">
        <v>0</v>
      </c>
      <c r="O488" s="18">
        <v>0</v>
      </c>
      <c r="P488" s="18">
        <v>2.0078855140186915</v>
      </c>
      <c r="Q488" s="18">
        <v>0</v>
      </c>
      <c r="R488" s="18">
        <v>0</v>
      </c>
      <c r="S488" s="18">
        <v>0</v>
      </c>
      <c r="T488" s="18">
        <v>0.80315420560747675</v>
      </c>
      <c r="U488" s="18">
        <v>0</v>
      </c>
      <c r="V488" s="18">
        <v>0</v>
      </c>
      <c r="W488" s="18">
        <v>0</v>
      </c>
      <c r="X488" s="18">
        <v>0</v>
      </c>
      <c r="Y488" s="18">
        <v>0</v>
      </c>
      <c r="Z488" s="18">
        <v>0</v>
      </c>
      <c r="AA488" s="18">
        <v>0</v>
      </c>
      <c r="AB488" s="18">
        <v>0</v>
      </c>
      <c r="AC488" s="18">
        <v>0</v>
      </c>
      <c r="AD488" s="18">
        <v>0</v>
      </c>
      <c r="AE488" s="18">
        <v>0</v>
      </c>
      <c r="AF488" s="18">
        <v>0</v>
      </c>
      <c r="AG488" s="18">
        <v>0</v>
      </c>
      <c r="AH488" s="18">
        <v>0</v>
      </c>
      <c r="AI488" s="18">
        <v>0</v>
      </c>
      <c r="AJ488" s="18">
        <v>0</v>
      </c>
      <c r="AK488">
        <v>6.5576589964646228</v>
      </c>
      <c r="AL488">
        <v>4.3713795809245015</v>
      </c>
      <c r="AM488">
        <v>60.261872069035093</v>
      </c>
      <c r="AN488">
        <v>27.45984360634565</v>
      </c>
      <c r="AO488">
        <v>1.7204368492550444</v>
      </c>
      <c r="AP488">
        <v>1281.6738592495349</v>
      </c>
      <c r="AQ488">
        <v>8.5547549893144375</v>
      </c>
      <c r="AR488">
        <v>12.830978696145973</v>
      </c>
      <c r="AS488">
        <v>78.614266314539591</v>
      </c>
      <c r="AT488">
        <v>15.285684948770356</v>
      </c>
      <c r="AU488">
        <v>0.10145952476566639</v>
      </c>
      <c r="AV488">
        <v>6.7936377550090459</v>
      </c>
      <c r="AW488">
        <v>9.3550572129964732E-2</v>
      </c>
    </row>
    <row r="489" spans="1:49" x14ac:dyDescent="0.3">
      <c r="A489" s="22">
        <v>486</v>
      </c>
      <c r="B489" s="16" t="s">
        <v>64</v>
      </c>
      <c r="C489" s="16" t="s">
        <v>59</v>
      </c>
      <c r="D489" s="16" t="s">
        <v>46</v>
      </c>
      <c r="E489" s="16" t="str">
        <f t="shared" si="17"/>
        <v>Adult</v>
      </c>
      <c r="F489" s="16" t="s">
        <v>91</v>
      </c>
      <c r="G489" s="16">
        <v>2016</v>
      </c>
      <c r="H489" s="20" t="s">
        <v>92</v>
      </c>
      <c r="I489" s="16" t="s">
        <v>49</v>
      </c>
      <c r="J489" s="18">
        <v>0.53233990888997273</v>
      </c>
      <c r="K489" s="18">
        <v>0</v>
      </c>
      <c r="L489" s="18">
        <v>5.6035779883155029E-2</v>
      </c>
      <c r="M489" s="18">
        <v>0</v>
      </c>
      <c r="N489" s="18">
        <v>0</v>
      </c>
      <c r="O489" s="18">
        <v>0</v>
      </c>
      <c r="P489" s="18">
        <v>0</v>
      </c>
      <c r="Q489" s="18">
        <v>0</v>
      </c>
      <c r="R489" s="18">
        <v>0</v>
      </c>
      <c r="S489" s="18">
        <v>0</v>
      </c>
      <c r="T489" s="18">
        <v>0</v>
      </c>
      <c r="U489" s="18">
        <v>0</v>
      </c>
      <c r="V489" s="18">
        <v>99.411624311226873</v>
      </c>
      <c r="W489" s="18">
        <v>0</v>
      </c>
      <c r="X489" s="18">
        <v>0</v>
      </c>
      <c r="Y489" s="18">
        <v>0</v>
      </c>
      <c r="Z489" s="18">
        <v>0</v>
      </c>
      <c r="AA489" s="18">
        <v>0</v>
      </c>
      <c r="AB489" s="18">
        <v>0</v>
      </c>
      <c r="AC489" s="18">
        <v>0</v>
      </c>
      <c r="AD489" s="18">
        <v>0</v>
      </c>
      <c r="AE489" s="18">
        <v>0</v>
      </c>
      <c r="AF489" s="18">
        <v>0</v>
      </c>
      <c r="AG489" s="18">
        <v>0</v>
      </c>
      <c r="AH489" s="18">
        <v>0</v>
      </c>
      <c r="AI489" s="18">
        <v>0</v>
      </c>
      <c r="AJ489" s="18">
        <v>0</v>
      </c>
      <c r="AK489">
        <v>72.600704556249909</v>
      </c>
      <c r="AL489">
        <v>17.911366620638763</v>
      </c>
      <c r="AM489">
        <v>1.4805998980649053</v>
      </c>
      <c r="AN489">
        <v>17.34253622108951</v>
      </c>
      <c r="AO489">
        <v>7.8630037097991705</v>
      </c>
      <c r="AP489">
        <v>1912.4650227445738</v>
      </c>
      <c r="AQ489">
        <v>63.472208157744859</v>
      </c>
      <c r="AR489">
        <v>35.233356127027342</v>
      </c>
      <c r="AS489">
        <v>1.294435715227799</v>
      </c>
      <c r="AT489">
        <v>4.1359939765262252</v>
      </c>
      <c r="AU489">
        <v>3.7438546774627572</v>
      </c>
      <c r="AV489">
        <v>1.8382195451227672</v>
      </c>
      <c r="AW489">
        <v>1.7376415314631906</v>
      </c>
    </row>
    <row r="490" spans="1:49" x14ac:dyDescent="0.3">
      <c r="A490" s="22">
        <v>487</v>
      </c>
      <c r="B490" s="16" t="s">
        <v>90</v>
      </c>
      <c r="C490" s="16" t="s">
        <v>59</v>
      </c>
      <c r="D490" s="16">
        <v>16</v>
      </c>
      <c r="E490" s="16" t="str">
        <f t="shared" si="17"/>
        <v>Adult</v>
      </c>
      <c r="F490" s="16" t="s">
        <v>91</v>
      </c>
      <c r="G490" s="16">
        <v>2016</v>
      </c>
      <c r="H490" s="20" t="s">
        <v>92</v>
      </c>
      <c r="I490" s="16" t="s">
        <v>49</v>
      </c>
      <c r="J490" s="18">
        <v>27.489659560929052</v>
      </c>
      <c r="K490" s="18">
        <v>0</v>
      </c>
      <c r="L490" s="18">
        <v>0.95450206808781435</v>
      </c>
      <c r="M490" s="18">
        <v>0</v>
      </c>
      <c r="N490" s="18">
        <v>0</v>
      </c>
      <c r="O490" s="18">
        <v>0</v>
      </c>
      <c r="P490" s="18">
        <v>0</v>
      </c>
      <c r="Q490" s="18">
        <v>0</v>
      </c>
      <c r="R490" s="18">
        <v>0</v>
      </c>
      <c r="S490" s="18">
        <v>0.77774242584933018</v>
      </c>
      <c r="T490" s="18">
        <v>0</v>
      </c>
      <c r="U490" s="18">
        <v>0</v>
      </c>
      <c r="V490" s="18">
        <v>0</v>
      </c>
      <c r="W490" s="18">
        <v>0</v>
      </c>
      <c r="X490" s="18">
        <v>0</v>
      </c>
      <c r="Y490" s="18">
        <v>0</v>
      </c>
      <c r="Z490" s="18">
        <v>0</v>
      </c>
      <c r="AA490" s="18">
        <v>68.830204687665713</v>
      </c>
      <c r="AB490" s="18">
        <v>0</v>
      </c>
      <c r="AC490" s="18">
        <v>1.9478912574680947</v>
      </c>
      <c r="AD490" s="18">
        <v>0</v>
      </c>
      <c r="AE490" s="18">
        <v>0</v>
      </c>
      <c r="AF490" s="18">
        <v>0</v>
      </c>
      <c r="AG490" s="18">
        <v>0</v>
      </c>
      <c r="AH490" s="18">
        <v>0</v>
      </c>
      <c r="AI490" s="18">
        <v>0</v>
      </c>
      <c r="AJ490" s="18">
        <v>0</v>
      </c>
      <c r="AK490">
        <v>10.969201718759047</v>
      </c>
      <c r="AL490">
        <v>4.8680549329827514</v>
      </c>
      <c r="AM490">
        <v>56.83252988499504</v>
      </c>
      <c r="AN490">
        <v>24.725468656958245</v>
      </c>
      <c r="AO490">
        <v>2.8116242915808258</v>
      </c>
      <c r="AP490">
        <v>1316.7811789935795</v>
      </c>
      <c r="AQ490">
        <v>13.928286313890695</v>
      </c>
      <c r="AR490">
        <v>13.907870912825679</v>
      </c>
      <c r="AS490">
        <v>72.163842773283619</v>
      </c>
      <c r="AT490">
        <v>13.927889585709885</v>
      </c>
      <c r="AU490">
        <v>0.17778116287097062</v>
      </c>
      <c r="AV490">
        <v>6.1901731492043934</v>
      </c>
      <c r="AW490">
        <v>0.16182187756462105</v>
      </c>
    </row>
    <row r="491" spans="1:49" x14ac:dyDescent="0.3">
      <c r="A491" s="22">
        <v>488</v>
      </c>
      <c r="B491" s="16" t="s">
        <v>58</v>
      </c>
      <c r="C491" s="16" t="s">
        <v>59</v>
      </c>
      <c r="D491" s="16">
        <v>11</v>
      </c>
      <c r="E491" s="16" t="str">
        <f t="shared" si="17"/>
        <v>Adult</v>
      </c>
      <c r="F491" s="16" t="s">
        <v>91</v>
      </c>
      <c r="G491" s="16">
        <v>2016</v>
      </c>
      <c r="H491" s="20" t="s">
        <v>92</v>
      </c>
      <c r="I491" s="16" t="s">
        <v>49</v>
      </c>
      <c r="J491" s="18">
        <v>81.262091545313893</v>
      </c>
      <c r="K491" s="18">
        <v>0.18466163987933007</v>
      </c>
      <c r="L491" s="18">
        <v>0.73864655951732028</v>
      </c>
      <c r="M491" s="18">
        <v>0</v>
      </c>
      <c r="N491" s="18">
        <v>0</v>
      </c>
      <c r="O491" s="18">
        <v>0</v>
      </c>
      <c r="P491" s="18">
        <v>4.8826650324529135</v>
      </c>
      <c r="Q491" s="18">
        <v>3.3817390156119345</v>
      </c>
      <c r="R491" s="18">
        <v>0</v>
      </c>
      <c r="S491" s="18">
        <v>0</v>
      </c>
      <c r="T491" s="18">
        <v>8.6405666478190373</v>
      </c>
      <c r="U491" s="18">
        <v>0</v>
      </c>
      <c r="V491" s="18">
        <v>0</v>
      </c>
      <c r="W491" s="18">
        <v>0</v>
      </c>
      <c r="X491" s="18">
        <v>0</v>
      </c>
      <c r="Y491" s="18">
        <v>0</v>
      </c>
      <c r="Z491" s="18">
        <v>0.71128927953519727</v>
      </c>
      <c r="AA491" s="18">
        <v>0</v>
      </c>
      <c r="AB491" s="18">
        <v>0</v>
      </c>
      <c r="AC491" s="18">
        <v>0.19834027987039152</v>
      </c>
      <c r="AD491" s="18">
        <v>0</v>
      </c>
      <c r="AE491" s="18">
        <v>0</v>
      </c>
      <c r="AF491" s="18">
        <v>0</v>
      </c>
      <c r="AG491" s="18">
        <v>0</v>
      </c>
      <c r="AH491" s="18">
        <v>0</v>
      </c>
      <c r="AI491" s="18">
        <v>0</v>
      </c>
      <c r="AJ491" s="18">
        <v>0</v>
      </c>
      <c r="AK491">
        <v>14.694963096713144</v>
      </c>
      <c r="AL491">
        <v>4.9647915850310707</v>
      </c>
      <c r="AM491">
        <v>58.515368465348665</v>
      </c>
      <c r="AN491">
        <v>21.074489406575136</v>
      </c>
      <c r="AO491">
        <v>2.1492082843631262</v>
      </c>
      <c r="AP491">
        <v>1410.8522031465423</v>
      </c>
      <c r="AQ491">
        <v>17.414990913227744</v>
      </c>
      <c r="AR491">
        <v>13.238485151904241</v>
      </c>
      <c r="AS491">
        <v>69.346523934868003</v>
      </c>
      <c r="AT491">
        <v>14.745902281737703</v>
      </c>
      <c r="AU491">
        <v>0.23148906816004852</v>
      </c>
      <c r="AV491">
        <v>6.5537343474389784</v>
      </c>
      <c r="AW491">
        <v>0.21087351210350749</v>
      </c>
    </row>
    <row r="492" spans="1:49" x14ac:dyDescent="0.3">
      <c r="A492" s="22">
        <v>489</v>
      </c>
      <c r="B492" s="16" t="s">
        <v>44</v>
      </c>
      <c r="C492" s="16" t="s">
        <v>45</v>
      </c>
      <c r="D492" s="16" t="s">
        <v>46</v>
      </c>
      <c r="E492" s="16" t="str">
        <f t="shared" si="17"/>
        <v>Adult</v>
      </c>
      <c r="F492" s="16" t="s">
        <v>47</v>
      </c>
      <c r="G492" s="16">
        <v>2017</v>
      </c>
      <c r="H492" s="20" t="s">
        <v>48</v>
      </c>
      <c r="I492" s="16" t="s">
        <v>49</v>
      </c>
      <c r="J492" s="18">
        <v>79.065925814686892</v>
      </c>
      <c r="K492" s="18">
        <v>1.8245982880312359</v>
      </c>
      <c r="L492" s="18">
        <v>0</v>
      </c>
      <c r="M492" s="18">
        <v>0</v>
      </c>
      <c r="N492" s="18">
        <v>2.6355308604895633</v>
      </c>
      <c r="O492" s="18">
        <v>0</v>
      </c>
      <c r="P492" s="18">
        <v>8.2594984231866651</v>
      </c>
      <c r="Q492" s="18">
        <v>0</v>
      </c>
      <c r="R492" s="18">
        <v>0</v>
      </c>
      <c r="S492" s="18">
        <v>0</v>
      </c>
      <c r="T492" s="18">
        <v>2.0648746057966663</v>
      </c>
      <c r="U492" s="18">
        <v>0</v>
      </c>
      <c r="V492" s="18">
        <v>0</v>
      </c>
      <c r="W492" s="18">
        <v>0</v>
      </c>
      <c r="X492" s="18">
        <v>0</v>
      </c>
      <c r="Y492" s="18">
        <v>0</v>
      </c>
      <c r="Z492" s="18">
        <v>6.1495720078089793</v>
      </c>
      <c r="AA492" s="18">
        <v>0</v>
      </c>
      <c r="AB492" s="18">
        <v>0</v>
      </c>
      <c r="AC492" s="18">
        <v>0</v>
      </c>
      <c r="AD492" s="18">
        <v>0</v>
      </c>
      <c r="AE492" s="18">
        <v>0</v>
      </c>
      <c r="AF492" s="18">
        <v>0</v>
      </c>
      <c r="AG492" s="18">
        <v>0</v>
      </c>
      <c r="AH492" s="18">
        <v>0</v>
      </c>
      <c r="AI492" s="18">
        <v>0</v>
      </c>
      <c r="AJ492" s="18">
        <v>0</v>
      </c>
      <c r="AK492">
        <v>11.713980867946717</v>
      </c>
      <c r="AL492">
        <v>3.6683694354904599</v>
      </c>
      <c r="AM492">
        <v>59.050194839793242</v>
      </c>
      <c r="AN492">
        <v>24.643623252237223</v>
      </c>
      <c r="AO492">
        <v>2.4170800902909786</v>
      </c>
      <c r="AP492">
        <v>1321.1810759965629</v>
      </c>
      <c r="AQ492">
        <v>14.824444860015435</v>
      </c>
      <c r="AR492">
        <v>10.445506726551852</v>
      </c>
      <c r="AS492">
        <v>74.730048413432741</v>
      </c>
      <c r="AT492">
        <v>19.290362367300339</v>
      </c>
      <c r="AU492">
        <v>0.18677055196180556</v>
      </c>
      <c r="AV492">
        <v>8.5734943854668177</v>
      </c>
      <c r="AW492">
        <v>0.17404576742296199</v>
      </c>
    </row>
    <row r="493" spans="1:49" x14ac:dyDescent="0.3">
      <c r="A493" s="22">
        <v>490</v>
      </c>
      <c r="B493" s="16" t="s">
        <v>52</v>
      </c>
      <c r="C493" s="16" t="s">
        <v>45</v>
      </c>
      <c r="D493" s="16">
        <v>6</v>
      </c>
      <c r="E493" s="16" t="str">
        <f t="shared" si="17"/>
        <v>Adult</v>
      </c>
      <c r="F493" s="16" t="s">
        <v>47</v>
      </c>
      <c r="G493" s="16">
        <v>2017</v>
      </c>
      <c r="H493" s="24" t="s">
        <v>48</v>
      </c>
      <c r="I493" s="16" t="s">
        <v>53</v>
      </c>
      <c r="J493" s="18">
        <v>37.610277046896776</v>
      </c>
      <c r="K493" s="18">
        <v>1.8108651911468816</v>
      </c>
      <c r="L493" s="18">
        <v>0</v>
      </c>
      <c r="M493" s="18">
        <v>17.512768921219628</v>
      </c>
      <c r="N493" s="18">
        <v>0</v>
      </c>
      <c r="O493" s="18">
        <v>0</v>
      </c>
      <c r="P493" s="18">
        <v>8.7963679512975297</v>
      </c>
      <c r="Q493" s="18">
        <v>0.28375380488056551</v>
      </c>
      <c r="R493" s="18">
        <v>0</v>
      </c>
      <c r="S493" s="18">
        <v>0.85126141464169636</v>
      </c>
      <c r="T493" s="18">
        <v>3.9725532683279163</v>
      </c>
      <c r="U493" s="18">
        <v>0</v>
      </c>
      <c r="V493" s="18">
        <v>0</v>
      </c>
      <c r="W493" s="18">
        <v>0</v>
      </c>
      <c r="X493" s="18">
        <v>0</v>
      </c>
      <c r="Y493" s="18">
        <v>0</v>
      </c>
      <c r="Z493" s="18">
        <v>0</v>
      </c>
      <c r="AA493" s="18">
        <v>0</v>
      </c>
      <c r="AB493" s="18">
        <v>0</v>
      </c>
      <c r="AC493" s="18">
        <v>0</v>
      </c>
      <c r="AD493" s="18">
        <v>0</v>
      </c>
      <c r="AE493" s="18">
        <v>0</v>
      </c>
      <c r="AF493" s="18">
        <v>29.162152401589019</v>
      </c>
      <c r="AG493" s="18">
        <v>0</v>
      </c>
      <c r="AH493" s="18">
        <v>0</v>
      </c>
      <c r="AI493" s="18">
        <v>0</v>
      </c>
      <c r="AJ493" s="18">
        <v>0</v>
      </c>
      <c r="AK493">
        <v>15.007303946961862</v>
      </c>
      <c r="AL493">
        <v>5.0455851878154583</v>
      </c>
      <c r="AM493">
        <v>57.121906188633751</v>
      </c>
      <c r="AN493">
        <v>22.479117286325312</v>
      </c>
      <c r="AO493">
        <v>2.237401084394214</v>
      </c>
      <c r="AP493">
        <v>1395.8153082327763</v>
      </c>
      <c r="AQ493">
        <v>17.97674237509915</v>
      </c>
      <c r="AR493">
        <v>13.598856069714532</v>
      </c>
      <c r="AS493">
        <v>68.424401555186307</v>
      </c>
      <c r="AT493">
        <v>14.295509331559765</v>
      </c>
      <c r="AU493">
        <v>0.24140115058023801</v>
      </c>
      <c r="AV493">
        <v>6.3535597029154518</v>
      </c>
      <c r="AW493">
        <v>0.21916640347678318</v>
      </c>
    </row>
    <row r="494" spans="1:49" x14ac:dyDescent="0.3">
      <c r="A494" s="22">
        <v>491</v>
      </c>
      <c r="B494" s="16" t="s">
        <v>44</v>
      </c>
      <c r="C494" s="16" t="s">
        <v>45</v>
      </c>
      <c r="D494" s="16" t="s">
        <v>46</v>
      </c>
      <c r="E494" s="16" t="str">
        <f t="shared" si="17"/>
        <v>Adult</v>
      </c>
      <c r="F494" s="16" t="s">
        <v>47</v>
      </c>
      <c r="G494" s="16">
        <v>2017</v>
      </c>
      <c r="H494" s="24" t="s">
        <v>48</v>
      </c>
      <c r="I494" s="16" t="s">
        <v>49</v>
      </c>
      <c r="J494" s="18">
        <v>0</v>
      </c>
      <c r="K494" s="18">
        <v>0</v>
      </c>
      <c r="L494" s="18">
        <v>0</v>
      </c>
      <c r="M494" s="18">
        <v>0</v>
      </c>
      <c r="N494" s="18">
        <v>0</v>
      </c>
      <c r="O494" s="18">
        <v>0</v>
      </c>
      <c r="P494" s="18">
        <v>0</v>
      </c>
      <c r="Q494" s="18">
        <v>0</v>
      </c>
      <c r="R494" s="18">
        <v>0</v>
      </c>
      <c r="S494" s="18">
        <v>0</v>
      </c>
      <c r="T494" s="18">
        <v>0</v>
      </c>
      <c r="U494" s="18">
        <v>0</v>
      </c>
      <c r="V494" s="18">
        <v>0</v>
      </c>
      <c r="W494" s="18">
        <v>0</v>
      </c>
      <c r="X494" s="18">
        <v>0</v>
      </c>
      <c r="Y494" s="18">
        <v>0</v>
      </c>
      <c r="Z494" s="18">
        <v>0</v>
      </c>
      <c r="AA494" s="18">
        <v>100</v>
      </c>
      <c r="AB494" s="18">
        <v>0</v>
      </c>
      <c r="AC494" s="18">
        <v>0</v>
      </c>
      <c r="AD494" s="18">
        <v>0</v>
      </c>
      <c r="AE494" s="18">
        <v>0</v>
      </c>
      <c r="AF494" s="18">
        <v>0</v>
      </c>
      <c r="AG494" s="18">
        <v>0</v>
      </c>
      <c r="AH494" s="18">
        <v>0</v>
      </c>
      <c r="AI494" s="18">
        <v>0</v>
      </c>
      <c r="AJ494" s="18">
        <v>0</v>
      </c>
      <c r="AK494">
        <v>12.653490714804255</v>
      </c>
      <c r="AL494">
        <v>5.6440079421234461</v>
      </c>
      <c r="AM494">
        <v>54.065562149525888</v>
      </c>
      <c r="AN494">
        <v>24.649845468396741</v>
      </c>
      <c r="AO494">
        <v>2.9870937251496521</v>
      </c>
      <c r="AP494">
        <v>1327.8701426742841</v>
      </c>
      <c r="AQ494">
        <v>15.932760136125951</v>
      </c>
      <c r="AR494">
        <v>15.990086075364546</v>
      </c>
      <c r="AS494">
        <v>68.077153788509492</v>
      </c>
      <c r="AT494">
        <v>11.821218812677364</v>
      </c>
      <c r="AU494">
        <v>0.21191729726712444</v>
      </c>
      <c r="AV494">
        <v>5.2538750278566066</v>
      </c>
      <c r="AW494">
        <v>0.18952400675846012</v>
      </c>
    </row>
    <row r="495" spans="1:49" x14ac:dyDescent="0.3">
      <c r="A495" s="22">
        <v>492</v>
      </c>
      <c r="B495" s="16" t="s">
        <v>85</v>
      </c>
      <c r="C495" s="16" t="s">
        <v>59</v>
      </c>
      <c r="D495" s="16">
        <v>4</v>
      </c>
      <c r="E495" s="16" t="str">
        <f t="shared" si="17"/>
        <v>Adult</v>
      </c>
      <c r="F495" s="16" t="s">
        <v>60</v>
      </c>
      <c r="G495" s="16">
        <v>2017</v>
      </c>
      <c r="H495" s="20" t="s">
        <v>48</v>
      </c>
      <c r="I495" s="16" t="s">
        <v>73</v>
      </c>
      <c r="J495" s="18">
        <v>96.299866528251528</v>
      </c>
      <c r="K495" s="18">
        <v>3.6037372089574369</v>
      </c>
      <c r="L495" s="18">
        <v>0</v>
      </c>
      <c r="M495" s="18">
        <v>0</v>
      </c>
      <c r="N495" s="18">
        <v>0</v>
      </c>
      <c r="O495" s="18">
        <v>0</v>
      </c>
      <c r="P495" s="18">
        <v>0</v>
      </c>
      <c r="Q495" s="18">
        <v>0</v>
      </c>
      <c r="R495" s="18">
        <v>0</v>
      </c>
      <c r="S495" s="18">
        <v>0</v>
      </c>
      <c r="T495" s="18">
        <v>0</v>
      </c>
      <c r="U495" s="18">
        <v>0</v>
      </c>
      <c r="V495" s="18">
        <v>0</v>
      </c>
      <c r="W495" s="18">
        <v>0</v>
      </c>
      <c r="X495" s="18">
        <v>0</v>
      </c>
      <c r="Y495" s="18">
        <v>0</v>
      </c>
      <c r="Z495" s="18">
        <v>9.6396262791042547E-2</v>
      </c>
      <c r="AA495" s="18">
        <v>0</v>
      </c>
      <c r="AB495" s="18">
        <v>0</v>
      </c>
      <c r="AC495" s="18">
        <v>0</v>
      </c>
      <c r="AD495" s="18">
        <v>0</v>
      </c>
      <c r="AE495" s="18">
        <v>0</v>
      </c>
      <c r="AF495" s="18">
        <v>0</v>
      </c>
      <c r="AG495" s="18">
        <v>0</v>
      </c>
      <c r="AH495" s="18">
        <v>0</v>
      </c>
      <c r="AI495" s="18">
        <v>0</v>
      </c>
      <c r="AJ495" s="18">
        <v>0</v>
      </c>
      <c r="AK495">
        <v>5.1339383882981728</v>
      </c>
      <c r="AL495">
        <v>2.5328483341671997</v>
      </c>
      <c r="AM495">
        <v>67.484364135361332</v>
      </c>
      <c r="AN495">
        <v>23.2347496683869</v>
      </c>
      <c r="AO495">
        <v>1.614099473786387</v>
      </c>
      <c r="AP495">
        <v>1309.463772526957</v>
      </c>
      <c r="AQ495">
        <v>6.5553130719069461</v>
      </c>
      <c r="AR495">
        <v>7.2767003051555186</v>
      </c>
      <c r="AS495">
        <v>86.167986622937534</v>
      </c>
      <c r="AT495">
        <v>28.670608320310816</v>
      </c>
      <c r="AU495">
        <v>7.3323947172739296E-2</v>
      </c>
      <c r="AV495">
        <v>12.74249258680481</v>
      </c>
      <c r="AW495">
        <v>7.0151800893199501E-2</v>
      </c>
    </row>
    <row r="496" spans="1:49" x14ac:dyDescent="0.3">
      <c r="A496" s="22">
        <v>493</v>
      </c>
      <c r="B496" s="16" t="s">
        <v>98</v>
      </c>
      <c r="C496" s="16" t="s">
        <v>59</v>
      </c>
      <c r="D496" s="16">
        <v>8</v>
      </c>
      <c r="E496" s="16" t="str">
        <f t="shared" si="17"/>
        <v>Adult</v>
      </c>
      <c r="F496" s="16" t="s">
        <v>60</v>
      </c>
      <c r="G496" s="16">
        <v>2017</v>
      </c>
      <c r="H496" s="24" t="s">
        <v>48</v>
      </c>
      <c r="I496" s="18" t="s">
        <v>51</v>
      </c>
      <c r="J496" s="18">
        <v>49.133789489008592</v>
      </c>
      <c r="K496" s="18">
        <v>4.5203086329887903</v>
      </c>
      <c r="L496" s="18">
        <v>13.757461056922407</v>
      </c>
      <c r="M496" s="18">
        <v>0</v>
      </c>
      <c r="N496" s="18">
        <v>0</v>
      </c>
      <c r="O496" s="18">
        <v>0</v>
      </c>
      <c r="P496" s="18">
        <v>14.012228854272823</v>
      </c>
      <c r="Q496" s="18">
        <v>0</v>
      </c>
      <c r="R496" s="18">
        <v>0</v>
      </c>
      <c r="S496" s="18">
        <v>3.2027951666909305</v>
      </c>
      <c r="T496" s="18">
        <v>6.0052409375454943</v>
      </c>
      <c r="U496" s="18">
        <v>0</v>
      </c>
      <c r="V496" s="18">
        <v>0</v>
      </c>
      <c r="W496" s="18">
        <v>0</v>
      </c>
      <c r="X496" s="18">
        <v>0</v>
      </c>
      <c r="Y496" s="18">
        <v>0</v>
      </c>
      <c r="Z496" s="18">
        <v>0.75702431212694732</v>
      </c>
      <c r="AA496" s="18">
        <v>0</v>
      </c>
      <c r="AB496" s="18">
        <v>0</v>
      </c>
      <c r="AC496" s="18">
        <v>0</v>
      </c>
      <c r="AD496" s="18">
        <v>0</v>
      </c>
      <c r="AE496" s="18">
        <v>0</v>
      </c>
      <c r="AF496" s="18">
        <v>0</v>
      </c>
      <c r="AG496" s="18">
        <v>0</v>
      </c>
      <c r="AH496" s="18">
        <v>8.6111515504440241</v>
      </c>
      <c r="AI496" s="18">
        <v>0</v>
      </c>
      <c r="AJ496" s="18">
        <v>0</v>
      </c>
      <c r="AK496">
        <v>18.642615628791749</v>
      </c>
      <c r="AL496">
        <v>6.0888171409839309</v>
      </c>
      <c r="AM496">
        <v>52.012446031676561</v>
      </c>
      <c r="AN496">
        <v>24.230966372310323</v>
      </c>
      <c r="AO496">
        <v>2.4783685400240145</v>
      </c>
      <c r="AP496">
        <v>1410.4139318068458</v>
      </c>
      <c r="AQ496">
        <v>22.100216559409706</v>
      </c>
      <c r="AR496">
        <v>16.24071456457969</v>
      </c>
      <c r="AS496">
        <v>61.659068876010593</v>
      </c>
      <c r="AT496">
        <v>11.604070219959127</v>
      </c>
      <c r="AU496">
        <v>0.32086420519621367</v>
      </c>
      <c r="AV496">
        <v>5.157364542204057</v>
      </c>
      <c r="AW496">
        <v>0.28370061614181868</v>
      </c>
    </row>
    <row r="497" spans="1:49" x14ac:dyDescent="0.3">
      <c r="A497" s="22">
        <v>494</v>
      </c>
      <c r="B497" s="16" t="s">
        <v>62</v>
      </c>
      <c r="C497" s="16" t="s">
        <v>59</v>
      </c>
      <c r="D497" s="16">
        <v>9</v>
      </c>
      <c r="E497" s="16" t="str">
        <f t="shared" si="17"/>
        <v>Adult</v>
      </c>
      <c r="F497" s="16" t="s">
        <v>60</v>
      </c>
      <c r="G497" s="16">
        <v>2017</v>
      </c>
      <c r="H497" s="24" t="s">
        <v>48</v>
      </c>
      <c r="I497" s="16" t="s">
        <v>49</v>
      </c>
      <c r="J497" s="18">
        <v>21.822968385562206</v>
      </c>
      <c r="K497" s="18">
        <v>0</v>
      </c>
      <c r="L497" s="18">
        <v>5.486917765512783</v>
      </c>
      <c r="M497" s="18">
        <v>0</v>
      </c>
      <c r="N497" s="18">
        <v>0</v>
      </c>
      <c r="O497" s="18">
        <v>0</v>
      </c>
      <c r="P497" s="18">
        <v>3.3023116181326939</v>
      </c>
      <c r="Q497" s="18">
        <v>6.8586472068909794</v>
      </c>
      <c r="R497" s="18">
        <v>0</v>
      </c>
      <c r="S497" s="18">
        <v>0</v>
      </c>
      <c r="T497" s="18">
        <v>13.717294413781959</v>
      </c>
      <c r="U497" s="18">
        <v>0</v>
      </c>
      <c r="V497" s="18">
        <v>0</v>
      </c>
      <c r="W497" s="18">
        <v>0</v>
      </c>
      <c r="X497" s="18">
        <v>0</v>
      </c>
      <c r="Y497" s="18">
        <v>0</v>
      </c>
      <c r="Z497" s="18">
        <v>0.72050435304713301</v>
      </c>
      <c r="AA497" s="18">
        <v>0</v>
      </c>
      <c r="AB497" s="18">
        <v>0</v>
      </c>
      <c r="AC497" s="18">
        <v>0</v>
      </c>
      <c r="AD497" s="18">
        <v>0</v>
      </c>
      <c r="AE497" s="18">
        <v>0</v>
      </c>
      <c r="AF497" s="18">
        <v>48.091356257072263</v>
      </c>
      <c r="AG497" s="18">
        <v>0</v>
      </c>
      <c r="AH497" s="18">
        <v>0</v>
      </c>
      <c r="AI497" s="18">
        <v>0</v>
      </c>
      <c r="AJ497" s="18">
        <v>0</v>
      </c>
      <c r="AK497">
        <v>20.598641440191464</v>
      </c>
      <c r="AL497">
        <v>7.3838642629851439</v>
      </c>
      <c r="AM497">
        <v>56.62561720372566</v>
      </c>
      <c r="AN497">
        <v>14.811499624808475</v>
      </c>
      <c r="AO497">
        <v>2.165487044992954</v>
      </c>
      <c r="AP497">
        <v>1568.9705780997954</v>
      </c>
      <c r="AQ497">
        <v>21.951290208202675</v>
      </c>
      <c r="AR497">
        <v>17.704664284395054</v>
      </c>
      <c r="AS497">
        <v>60.344045507402264</v>
      </c>
      <c r="AT497">
        <v>10.45851547285851</v>
      </c>
      <c r="AU497">
        <v>0.32180609759983964</v>
      </c>
      <c r="AV497">
        <v>4.6482290990482262</v>
      </c>
      <c r="AW497">
        <v>0.28125116054781585</v>
      </c>
    </row>
    <row r="498" spans="1:49" x14ac:dyDescent="0.3">
      <c r="A498" s="22">
        <v>495</v>
      </c>
      <c r="B498" s="16" t="s">
        <v>85</v>
      </c>
      <c r="C498" s="16" t="s">
        <v>59</v>
      </c>
      <c r="D498" s="16">
        <v>4</v>
      </c>
      <c r="E498" s="16" t="str">
        <f t="shared" si="17"/>
        <v>Adult</v>
      </c>
      <c r="F498" s="16" t="s">
        <v>60</v>
      </c>
      <c r="G498" s="16">
        <v>2017</v>
      </c>
      <c r="H498" s="24" t="s">
        <v>48</v>
      </c>
      <c r="I498" s="16" t="s">
        <v>73</v>
      </c>
      <c r="J498" s="18">
        <v>54.571011702415696</v>
      </c>
      <c r="K498" s="18">
        <v>5.4583195451400384</v>
      </c>
      <c r="L498" s="18">
        <v>27.395159592070033</v>
      </c>
      <c r="M498" s="18">
        <v>0</v>
      </c>
      <c r="N498" s="18">
        <v>0.60715682440359797</v>
      </c>
      <c r="O498" s="18">
        <v>0</v>
      </c>
      <c r="P498" s="18">
        <v>4.5211485815709516</v>
      </c>
      <c r="Q498" s="18">
        <v>0.81901868174844328</v>
      </c>
      <c r="R498" s="18">
        <v>0</v>
      </c>
      <c r="S498" s="18">
        <v>0</v>
      </c>
      <c r="T498" s="18">
        <v>2.4611925032339577</v>
      </c>
      <c r="U498" s="18">
        <v>0</v>
      </c>
      <c r="V498" s="18">
        <v>0</v>
      </c>
      <c r="W498" s="18">
        <v>0</v>
      </c>
      <c r="X498" s="18">
        <v>0</v>
      </c>
      <c r="Y498" s="18">
        <v>0</v>
      </c>
      <c r="Z498" s="18">
        <v>4.1669925694172854</v>
      </c>
      <c r="AA498" s="18">
        <v>0</v>
      </c>
      <c r="AB498" s="18">
        <v>0</v>
      </c>
      <c r="AC498" s="18">
        <v>0</v>
      </c>
      <c r="AD498" s="18">
        <v>0</v>
      </c>
      <c r="AE498" s="18">
        <v>0</v>
      </c>
      <c r="AF498" s="18">
        <v>0</v>
      </c>
      <c r="AG498" s="18">
        <v>0</v>
      </c>
      <c r="AH498" s="18">
        <v>0</v>
      </c>
      <c r="AI498" s="18">
        <v>0</v>
      </c>
      <c r="AJ498" s="18">
        <v>0</v>
      </c>
      <c r="AK498">
        <v>9.8254311850928389</v>
      </c>
      <c r="AL498">
        <v>4.7986926326765875</v>
      </c>
      <c r="AM498">
        <v>56.439779151965681</v>
      </c>
      <c r="AN498">
        <v>27.678725143027123</v>
      </c>
      <c r="AO498">
        <v>2.1870828741715727</v>
      </c>
      <c r="AP498">
        <v>1288.4811336769119</v>
      </c>
      <c r="AQ498">
        <v>12.749989512531423</v>
      </c>
      <c r="AR498">
        <v>14.010823451184539</v>
      </c>
      <c r="AS498">
        <v>73.239187036284008</v>
      </c>
      <c r="AT498">
        <v>13.809013289542049</v>
      </c>
      <c r="AU498">
        <v>0.16044540137523347</v>
      </c>
      <c r="AV498">
        <v>6.1373392397964679</v>
      </c>
      <c r="AW498">
        <v>0.14613166739232272</v>
      </c>
    </row>
    <row r="499" spans="1:49" x14ac:dyDescent="0.3">
      <c r="A499" s="22">
        <v>496</v>
      </c>
      <c r="B499" s="16" t="s">
        <v>93</v>
      </c>
      <c r="C499" s="16" t="s">
        <v>59</v>
      </c>
      <c r="D499" s="16">
        <v>5</v>
      </c>
      <c r="E499" s="16" t="str">
        <f t="shared" si="17"/>
        <v>Adult</v>
      </c>
      <c r="F499" s="16" t="s">
        <v>60</v>
      </c>
      <c r="G499" s="16">
        <v>2017</v>
      </c>
      <c r="H499" s="24" t="s">
        <v>48</v>
      </c>
      <c r="I499" s="16" t="s">
        <v>53</v>
      </c>
      <c r="J499" s="18">
        <v>78.247272221836141</v>
      </c>
      <c r="K499" s="18">
        <v>1.8764333866147755</v>
      </c>
      <c r="L499" s="18">
        <v>8.0686635624435343</v>
      </c>
      <c r="M499" s="18">
        <v>0</v>
      </c>
      <c r="N499" s="18">
        <v>0.37528667732295506</v>
      </c>
      <c r="O499" s="18">
        <v>0</v>
      </c>
      <c r="P499" s="18">
        <v>0</v>
      </c>
      <c r="Q499" s="18">
        <v>0</v>
      </c>
      <c r="R499" s="18">
        <v>0</v>
      </c>
      <c r="S499" s="18">
        <v>0.38223643060671353</v>
      </c>
      <c r="T499" s="18">
        <v>5.7335464591007028</v>
      </c>
      <c r="U499" s="18">
        <v>0</v>
      </c>
      <c r="V499" s="18">
        <v>0</v>
      </c>
      <c r="W499" s="18">
        <v>0</v>
      </c>
      <c r="X499" s="18">
        <v>4.8648272986308987</v>
      </c>
      <c r="Y499" s="18">
        <v>0</v>
      </c>
      <c r="Z499" s="18">
        <v>0.45173396344429778</v>
      </c>
      <c r="AA499" s="18">
        <v>0</v>
      </c>
      <c r="AB499" s="18">
        <v>0</v>
      </c>
      <c r="AC499" s="18">
        <v>0</v>
      </c>
      <c r="AD499" s="18">
        <v>0</v>
      </c>
      <c r="AE499" s="18">
        <v>0</v>
      </c>
      <c r="AF499" s="18">
        <v>0</v>
      </c>
      <c r="AG499" s="18">
        <v>0</v>
      </c>
      <c r="AH499" s="18">
        <v>0</v>
      </c>
      <c r="AI499" s="18">
        <v>0</v>
      </c>
      <c r="AJ499" s="18">
        <v>0</v>
      </c>
      <c r="AK499">
        <v>11.740572832126201</v>
      </c>
      <c r="AL499">
        <v>4.9618189031616806</v>
      </c>
      <c r="AM499">
        <v>59.16549019084659</v>
      </c>
      <c r="AN499">
        <v>22.791055480025712</v>
      </c>
      <c r="AO499">
        <v>2.1725484510918931</v>
      </c>
      <c r="AP499">
        <v>1372.2130008810473</v>
      </c>
      <c r="AQ499">
        <v>14.305532568712842</v>
      </c>
      <c r="AR499">
        <v>13.603108775175036</v>
      </c>
      <c r="AS499">
        <v>72.091358656112135</v>
      </c>
      <c r="AT499">
        <v>14.290336750861929</v>
      </c>
      <c r="AU499">
        <v>0.18308226242449929</v>
      </c>
      <c r="AV499">
        <v>6.3512607781608565</v>
      </c>
      <c r="AW499">
        <v>0.1669364779025381</v>
      </c>
    </row>
    <row r="500" spans="1:49" x14ac:dyDescent="0.3">
      <c r="A500" s="22">
        <v>497</v>
      </c>
      <c r="B500" s="16" t="s">
        <v>71</v>
      </c>
      <c r="C500" s="16" t="s">
        <v>59</v>
      </c>
      <c r="D500" s="16" t="s">
        <v>46</v>
      </c>
      <c r="E500" s="16" t="str">
        <f t="shared" si="17"/>
        <v>Adult</v>
      </c>
      <c r="F500" s="16" t="s">
        <v>60</v>
      </c>
      <c r="G500" s="16">
        <v>2017</v>
      </c>
      <c r="H500" s="24" t="s">
        <v>48</v>
      </c>
      <c r="I500" s="16" t="s">
        <v>49</v>
      </c>
      <c r="J500" s="18">
        <v>0</v>
      </c>
      <c r="K500" s="18">
        <v>4.6526270442231548</v>
      </c>
      <c r="L500" s="18">
        <v>0.35789438801716578</v>
      </c>
      <c r="M500" s="18">
        <v>2.9277749241959805</v>
      </c>
      <c r="N500" s="18">
        <v>0</v>
      </c>
      <c r="O500" s="18">
        <v>0</v>
      </c>
      <c r="P500" s="18">
        <v>0</v>
      </c>
      <c r="Q500" s="18">
        <v>0</v>
      </c>
      <c r="R500" s="18">
        <v>0</v>
      </c>
      <c r="S500" s="18">
        <v>0</v>
      </c>
      <c r="T500" s="18">
        <v>0</v>
      </c>
      <c r="U500" s="18">
        <v>0</v>
      </c>
      <c r="V500" s="18">
        <v>0</v>
      </c>
      <c r="W500" s="18">
        <v>0</v>
      </c>
      <c r="X500" s="18">
        <v>2.3196858482594074</v>
      </c>
      <c r="Y500" s="18">
        <v>0</v>
      </c>
      <c r="Z500" s="18">
        <v>0</v>
      </c>
      <c r="AA500" s="18">
        <v>89.742017795304292</v>
      </c>
      <c r="AB500" s="18">
        <v>0</v>
      </c>
      <c r="AC500" s="18">
        <v>0</v>
      </c>
      <c r="AD500" s="18">
        <v>0</v>
      </c>
      <c r="AE500" s="18">
        <v>0</v>
      </c>
      <c r="AF500" s="18">
        <v>0</v>
      </c>
      <c r="AG500" s="18">
        <v>0</v>
      </c>
      <c r="AH500" s="18">
        <v>0</v>
      </c>
      <c r="AI500" s="18">
        <v>0</v>
      </c>
      <c r="AJ500" s="18">
        <v>0</v>
      </c>
      <c r="AK500">
        <v>13.305658775789572</v>
      </c>
      <c r="AL500">
        <v>5.9508146763423539</v>
      </c>
      <c r="AM500">
        <v>53.002777776458856</v>
      </c>
      <c r="AN500">
        <v>24.94275280863096</v>
      </c>
      <c r="AO500">
        <v>3.0717188928728558</v>
      </c>
      <c r="AP500">
        <v>1332.5467072775932</v>
      </c>
      <c r="AQ500">
        <v>16.695145732318188</v>
      </c>
      <c r="AR500">
        <v>16.800135177352796</v>
      </c>
      <c r="AS500">
        <v>66.504719090329004</v>
      </c>
      <c r="AT500">
        <v>11.142749381166187</v>
      </c>
      <c r="AU500">
        <v>0.22569716657118402</v>
      </c>
      <c r="AV500">
        <v>4.9523330582960829</v>
      </c>
      <c r="AW500">
        <v>0.2004102387439754</v>
      </c>
    </row>
    <row r="501" spans="1:49" x14ac:dyDescent="0.3">
      <c r="A501" s="22">
        <v>498</v>
      </c>
      <c r="B501" s="16" t="s">
        <v>90</v>
      </c>
      <c r="C501" s="16" t="s">
        <v>59</v>
      </c>
      <c r="D501" s="16">
        <v>17</v>
      </c>
      <c r="E501" s="16" t="str">
        <f t="shared" si="17"/>
        <v>Adult</v>
      </c>
      <c r="F501" s="16" t="s">
        <v>60</v>
      </c>
      <c r="G501" s="16">
        <v>2017</v>
      </c>
      <c r="H501" s="24" t="s">
        <v>48</v>
      </c>
      <c r="I501" s="16" t="s">
        <v>49</v>
      </c>
      <c r="J501" s="18">
        <v>31.256530306043135</v>
      </c>
      <c r="K501" s="18">
        <v>9.8591803901010504</v>
      </c>
      <c r="L501" s="18">
        <v>26.746687394927605</v>
      </c>
      <c r="M501" s="18">
        <v>26.999403459932399</v>
      </c>
      <c r="N501" s="18">
        <v>0</v>
      </c>
      <c r="O501" s="18">
        <v>0</v>
      </c>
      <c r="P501" s="18">
        <v>0</v>
      </c>
      <c r="Q501" s="18">
        <v>0</v>
      </c>
      <c r="R501" s="18">
        <v>0</v>
      </c>
      <c r="S501" s="18">
        <v>0</v>
      </c>
      <c r="T501" s="18">
        <v>2.5253529528733347</v>
      </c>
      <c r="U501" s="18">
        <v>0</v>
      </c>
      <c r="V501" s="18">
        <v>0</v>
      </c>
      <c r="W501" s="18">
        <v>1.3015419656899077</v>
      </c>
      <c r="X501" s="18">
        <v>0</v>
      </c>
      <c r="Y501" s="18">
        <v>0</v>
      </c>
      <c r="Z501" s="18">
        <v>1.311303530432582</v>
      </c>
      <c r="AA501" s="18">
        <v>0</v>
      </c>
      <c r="AB501" s="18">
        <v>0</v>
      </c>
      <c r="AC501" s="18">
        <v>0</v>
      </c>
      <c r="AD501" s="18">
        <v>0</v>
      </c>
      <c r="AE501" s="18">
        <v>0</v>
      </c>
      <c r="AF501" s="18">
        <v>0</v>
      </c>
      <c r="AG501" s="18">
        <v>0</v>
      </c>
      <c r="AH501" s="18">
        <v>0</v>
      </c>
      <c r="AI501" s="18">
        <v>0</v>
      </c>
      <c r="AJ501" s="18">
        <v>0</v>
      </c>
      <c r="AK501">
        <v>8.3145668145341265</v>
      </c>
      <c r="AL501">
        <v>5.0592043732510685</v>
      </c>
      <c r="AM501">
        <v>51.768304619541347</v>
      </c>
      <c r="AN501">
        <v>32.792756182456948</v>
      </c>
      <c r="AO501">
        <v>2.287355384054309</v>
      </c>
      <c r="AP501">
        <v>1194.9128788994469</v>
      </c>
      <c r="AQ501">
        <v>11.634283937675193</v>
      </c>
      <c r="AR501">
        <v>15.928129312406666</v>
      </c>
      <c r="AS501">
        <v>72.437586749918154</v>
      </c>
      <c r="AT501">
        <v>11.875952620484066</v>
      </c>
      <c r="AU501">
        <v>0.14631235755184491</v>
      </c>
      <c r="AV501">
        <v>5.2782011646595857</v>
      </c>
      <c r="AW501">
        <v>0.13166060839103561</v>
      </c>
    </row>
    <row r="502" spans="1:49" x14ac:dyDescent="0.3">
      <c r="A502" s="22">
        <v>499</v>
      </c>
      <c r="B502" s="16" t="s">
        <v>62</v>
      </c>
      <c r="C502" s="16" t="s">
        <v>59</v>
      </c>
      <c r="D502" s="16">
        <v>9</v>
      </c>
      <c r="E502" s="16" t="str">
        <f t="shared" si="17"/>
        <v>Adult</v>
      </c>
      <c r="F502" s="16" t="s">
        <v>60</v>
      </c>
      <c r="G502" s="16">
        <v>2017</v>
      </c>
      <c r="H502" s="24" t="s">
        <v>48</v>
      </c>
      <c r="I502" s="16" t="s">
        <v>49</v>
      </c>
      <c r="J502" s="18">
        <v>30.999238746552521</v>
      </c>
      <c r="K502" s="18">
        <v>2.4260273801649799</v>
      </c>
      <c r="L502" s="18">
        <v>40.770737916661467</v>
      </c>
      <c r="M502" s="18">
        <v>0</v>
      </c>
      <c r="N502" s="18">
        <v>18.869101845727624</v>
      </c>
      <c r="O502" s="18">
        <v>0</v>
      </c>
      <c r="P502" s="18">
        <v>0</v>
      </c>
      <c r="Q502" s="18">
        <v>0.17159401480076381</v>
      </c>
      <c r="R502" s="18">
        <v>0</v>
      </c>
      <c r="S502" s="18">
        <v>0.17159401480076381</v>
      </c>
      <c r="T502" s="18">
        <v>0.4118256355218331</v>
      </c>
      <c r="U502" s="18">
        <v>0</v>
      </c>
      <c r="V502" s="18">
        <v>0</v>
      </c>
      <c r="W502" s="18">
        <v>0</v>
      </c>
      <c r="X502" s="18">
        <v>2.8702998839400489</v>
      </c>
      <c r="Y502" s="18">
        <v>0</v>
      </c>
      <c r="Z502" s="18">
        <v>3.3095805618300034</v>
      </c>
      <c r="AA502" s="18">
        <v>0</v>
      </c>
      <c r="AB502" s="18">
        <v>0</v>
      </c>
      <c r="AC502" s="18">
        <v>0</v>
      </c>
      <c r="AD502" s="18">
        <v>0</v>
      </c>
      <c r="AE502" s="18">
        <v>0</v>
      </c>
      <c r="AF502" s="18">
        <v>0</v>
      </c>
      <c r="AG502" s="18">
        <v>0</v>
      </c>
      <c r="AH502" s="18">
        <v>0</v>
      </c>
      <c r="AI502" s="18">
        <v>0</v>
      </c>
      <c r="AJ502" s="18">
        <v>0</v>
      </c>
      <c r="AK502">
        <v>7.3624804062167613</v>
      </c>
      <c r="AL502">
        <v>5.5327186633723882</v>
      </c>
      <c r="AM502">
        <v>54.840472283650662</v>
      </c>
      <c r="AN502">
        <v>30.536425631290328</v>
      </c>
      <c r="AO502">
        <v>2.1393885828532726</v>
      </c>
      <c r="AP502">
        <v>1248.174245090652</v>
      </c>
      <c r="AQ502">
        <v>9.8624589376144147</v>
      </c>
      <c r="AR502">
        <v>16.675626574954077</v>
      </c>
      <c r="AS502">
        <v>73.461914487431542</v>
      </c>
      <c r="AT502">
        <v>11.242746373796733</v>
      </c>
      <c r="AU502">
        <v>0.12194949928482783</v>
      </c>
      <c r="AV502">
        <v>4.9967761661318821</v>
      </c>
      <c r="AW502">
        <v>0.10941566434332228</v>
      </c>
    </row>
    <row r="503" spans="1:49" x14ac:dyDescent="0.3">
      <c r="A503" s="22">
        <v>500</v>
      </c>
      <c r="B503" s="16" t="s">
        <v>61</v>
      </c>
      <c r="C503" s="16" t="s">
        <v>59</v>
      </c>
      <c r="D503" s="16">
        <v>9</v>
      </c>
      <c r="E503" s="16" t="str">
        <f t="shared" si="17"/>
        <v>Adult</v>
      </c>
      <c r="F503" s="16" t="s">
        <v>60</v>
      </c>
      <c r="G503" s="16">
        <v>2017</v>
      </c>
      <c r="H503" s="24" t="s">
        <v>48</v>
      </c>
      <c r="I503" s="16" t="s">
        <v>49</v>
      </c>
      <c r="J503" s="18">
        <v>10.86206896551724</v>
      </c>
      <c r="K503" s="18">
        <v>4.2672413793103461</v>
      </c>
      <c r="L503" s="18">
        <v>78.943965517241395</v>
      </c>
      <c r="M503" s="18">
        <v>0</v>
      </c>
      <c r="N503" s="18">
        <v>0</v>
      </c>
      <c r="O503" s="18">
        <v>0</v>
      </c>
      <c r="P503" s="18">
        <v>4.7413793103448283</v>
      </c>
      <c r="Q503" s="18">
        <v>0</v>
      </c>
      <c r="R503" s="18">
        <v>0</v>
      </c>
      <c r="S503" s="18">
        <v>1.1853448275862071</v>
      </c>
      <c r="T503" s="18">
        <v>0</v>
      </c>
      <c r="U503" s="18">
        <v>0</v>
      </c>
      <c r="V503" s="18">
        <v>0</v>
      </c>
      <c r="W503" s="18">
        <v>0</v>
      </c>
      <c r="X503" s="18">
        <v>0</v>
      </c>
      <c r="Y503" s="18">
        <v>0</v>
      </c>
      <c r="Z503" s="18">
        <v>0</v>
      </c>
      <c r="AA503" s="18">
        <v>0</v>
      </c>
      <c r="AB503" s="18">
        <v>0</v>
      </c>
      <c r="AC503" s="18">
        <v>0</v>
      </c>
      <c r="AD503" s="18">
        <v>0</v>
      </c>
      <c r="AE503" s="18">
        <v>0</v>
      </c>
      <c r="AF503" s="18">
        <v>0</v>
      </c>
      <c r="AG503" s="18">
        <v>0</v>
      </c>
      <c r="AH503" s="18">
        <v>0</v>
      </c>
      <c r="AI503" s="18">
        <v>0</v>
      </c>
      <c r="AJ503" s="18">
        <v>0</v>
      </c>
      <c r="AK503">
        <v>8.0907004856303644</v>
      </c>
      <c r="AL503">
        <v>6.8002753113330137</v>
      </c>
      <c r="AM503">
        <v>50.407971930210074</v>
      </c>
      <c r="AN503">
        <v>33.985868303815174</v>
      </c>
      <c r="AO503">
        <v>1.8554856931493093</v>
      </c>
      <c r="AP503">
        <v>1233.9241600052003</v>
      </c>
      <c r="AQ503">
        <v>10.963113982561909</v>
      </c>
      <c r="AR503">
        <v>20.732745617953519</v>
      </c>
      <c r="AS503">
        <v>68.304140399484552</v>
      </c>
      <c r="AT503">
        <v>8.6023976585696982</v>
      </c>
      <c r="AU503">
        <v>0.14142542160870672</v>
      </c>
      <c r="AV503">
        <v>3.8232878482531993</v>
      </c>
      <c r="AW503">
        <v>0.12313002479011631</v>
      </c>
    </row>
    <row r="504" spans="1:49" x14ac:dyDescent="0.3">
      <c r="A504" s="22">
        <v>501</v>
      </c>
      <c r="B504" s="16" t="s">
        <v>64</v>
      </c>
      <c r="C504" s="16" t="s">
        <v>59</v>
      </c>
      <c r="D504" s="16" t="s">
        <v>46</v>
      </c>
      <c r="E504" s="16" t="str">
        <f t="shared" si="17"/>
        <v>Adult</v>
      </c>
      <c r="F504" s="16" t="s">
        <v>60</v>
      </c>
      <c r="G504" s="16">
        <v>2017</v>
      </c>
      <c r="H504" s="24" t="s">
        <v>48</v>
      </c>
      <c r="I504" s="16" t="s">
        <v>49</v>
      </c>
      <c r="J504" s="18">
        <v>45.434591747146627</v>
      </c>
      <c r="K504" s="18">
        <v>17.778753292361724</v>
      </c>
      <c r="L504" s="18">
        <v>14.815627743634771</v>
      </c>
      <c r="M504" s="18">
        <v>0</v>
      </c>
      <c r="N504" s="18">
        <v>11.852502194907816</v>
      </c>
      <c r="O504" s="18">
        <v>0</v>
      </c>
      <c r="P504" s="18">
        <v>0</v>
      </c>
      <c r="Q504" s="18">
        <v>0</v>
      </c>
      <c r="R504" s="18">
        <v>0</v>
      </c>
      <c r="S504" s="18">
        <v>7.6455955516534972</v>
      </c>
      <c r="T504" s="18">
        <v>0</v>
      </c>
      <c r="U504" s="18">
        <v>0</v>
      </c>
      <c r="V504" s="18">
        <v>0</v>
      </c>
      <c r="W504" s="18">
        <v>0</v>
      </c>
      <c r="X504" s="18">
        <v>0</v>
      </c>
      <c r="Y504" s="18">
        <v>0</v>
      </c>
      <c r="Z504" s="18">
        <v>2.4729294702955809</v>
      </c>
      <c r="AA504" s="18">
        <v>0</v>
      </c>
      <c r="AB504" s="18">
        <v>0</v>
      </c>
      <c r="AC504" s="18">
        <v>0</v>
      </c>
      <c r="AD504" s="18">
        <v>0</v>
      </c>
      <c r="AE504" s="18">
        <v>0</v>
      </c>
      <c r="AF504" s="18">
        <v>0</v>
      </c>
      <c r="AG504" s="18">
        <v>0</v>
      </c>
      <c r="AH504" s="18">
        <v>0</v>
      </c>
      <c r="AI504" s="18">
        <v>0</v>
      </c>
      <c r="AJ504" s="18">
        <v>0</v>
      </c>
      <c r="AK504">
        <v>9.271485333354649</v>
      </c>
      <c r="AL504">
        <v>4.8197644046559294</v>
      </c>
      <c r="AM504">
        <v>58.964710861517588</v>
      </c>
      <c r="AN504">
        <v>26.973662278519114</v>
      </c>
      <c r="AO504">
        <v>2.0041055386925599</v>
      </c>
      <c r="AP504">
        <v>1322.2287372814196</v>
      </c>
      <c r="AQ504">
        <v>11.724086037671396</v>
      </c>
      <c r="AR504">
        <v>13.713174717103771</v>
      </c>
      <c r="AS504">
        <v>74.562739245224847</v>
      </c>
      <c r="AT504">
        <v>14.157579181454501</v>
      </c>
      <c r="AU504">
        <v>0.14535645695389998</v>
      </c>
      <c r="AV504">
        <v>6.2922574139797778</v>
      </c>
      <c r="AW504">
        <v>0.13281183407146147</v>
      </c>
    </row>
    <row r="505" spans="1:49" x14ac:dyDescent="0.3">
      <c r="A505" s="22">
        <v>502</v>
      </c>
      <c r="B505" s="19" t="s">
        <v>74</v>
      </c>
      <c r="C505" s="16" t="s">
        <v>59</v>
      </c>
      <c r="D505" s="16">
        <v>16</v>
      </c>
      <c r="E505" s="16" t="str">
        <f t="shared" si="17"/>
        <v>Adult</v>
      </c>
      <c r="F505" s="16" t="s">
        <v>66</v>
      </c>
      <c r="G505" s="16">
        <v>2017</v>
      </c>
      <c r="H505" s="20" t="s">
        <v>48</v>
      </c>
      <c r="I505" s="16" t="s">
        <v>49</v>
      </c>
      <c r="J505" s="18">
        <v>50.503671972589444</v>
      </c>
      <c r="K505" s="18">
        <v>4.7165661035345341</v>
      </c>
      <c r="L505" s="18">
        <v>13.711855317536518</v>
      </c>
      <c r="M505" s="18">
        <v>0</v>
      </c>
      <c r="N505" s="18">
        <v>13.369384065533552</v>
      </c>
      <c r="O505" s="18">
        <v>0</v>
      </c>
      <c r="P505" s="18">
        <v>7.3294949151127273</v>
      </c>
      <c r="Q505" s="18">
        <v>0</v>
      </c>
      <c r="R505" s="18">
        <v>0</v>
      </c>
      <c r="S505" s="18">
        <v>0</v>
      </c>
      <c r="T505" s="18">
        <v>8.0712751233891957</v>
      </c>
      <c r="U505" s="18">
        <v>0</v>
      </c>
      <c r="V505" s="18">
        <v>0</v>
      </c>
      <c r="W505" s="18">
        <v>1.9909252343351107</v>
      </c>
      <c r="X505" s="18">
        <v>0</v>
      </c>
      <c r="Y505" s="18">
        <v>0</v>
      </c>
      <c r="Z505" s="18">
        <v>0.30682726796890292</v>
      </c>
      <c r="AA505" s="18">
        <v>0</v>
      </c>
      <c r="AB505" s="18">
        <v>0</v>
      </c>
      <c r="AC505" s="18">
        <v>0</v>
      </c>
      <c r="AD505" s="18">
        <v>0</v>
      </c>
      <c r="AE505" s="18">
        <v>0</v>
      </c>
      <c r="AF505" s="18">
        <v>0</v>
      </c>
      <c r="AG505" s="18">
        <v>0</v>
      </c>
      <c r="AH505" s="18">
        <v>0</v>
      </c>
      <c r="AI505" s="18">
        <v>0</v>
      </c>
      <c r="AJ505" s="18">
        <v>0</v>
      </c>
      <c r="AK505">
        <v>15.276913184432386</v>
      </c>
      <c r="AL505">
        <v>5.7788908647655068</v>
      </c>
      <c r="AM505">
        <v>54.938822157131433</v>
      </c>
      <c r="AN505">
        <v>23.541817004237981</v>
      </c>
      <c r="AO505">
        <v>2.193087723165899</v>
      </c>
      <c r="AP505">
        <v>1391.4089692434254</v>
      </c>
      <c r="AQ505">
        <v>18.357649985726251</v>
      </c>
      <c r="AR505">
        <v>15.624584801310428</v>
      </c>
      <c r="AS505">
        <v>66.017765212963312</v>
      </c>
      <c r="AT505">
        <v>12.15038265728055</v>
      </c>
      <c r="AU505">
        <v>0.25160554349145192</v>
      </c>
      <c r="AV505">
        <v>5.4001700699024671</v>
      </c>
      <c r="AW505">
        <v>0.22485450238162835</v>
      </c>
    </row>
    <row r="506" spans="1:49" x14ac:dyDescent="0.3">
      <c r="A506" s="22">
        <v>503</v>
      </c>
      <c r="B506" s="16" t="s">
        <v>83</v>
      </c>
      <c r="C506" s="16" t="s">
        <v>59</v>
      </c>
      <c r="D506" s="16">
        <v>5</v>
      </c>
      <c r="E506" s="16" t="str">
        <f t="shared" si="17"/>
        <v>Adult</v>
      </c>
      <c r="F506" s="16" t="s">
        <v>66</v>
      </c>
      <c r="G506" s="16">
        <v>2017</v>
      </c>
      <c r="H506" s="24" t="s">
        <v>48</v>
      </c>
      <c r="I506" s="16" t="s">
        <v>49</v>
      </c>
      <c r="J506" s="18">
        <v>1.4905597880092747</v>
      </c>
      <c r="K506" s="18">
        <v>19.37727724412057</v>
      </c>
      <c r="L506" s="18">
        <v>2.6830076184166942</v>
      </c>
      <c r="M506" s="18">
        <v>0</v>
      </c>
      <c r="N506" s="18">
        <v>0</v>
      </c>
      <c r="O506" s="18">
        <v>0</v>
      </c>
      <c r="P506" s="18">
        <v>0</v>
      </c>
      <c r="Q506" s="18">
        <v>0</v>
      </c>
      <c r="R506" s="18">
        <v>0</v>
      </c>
      <c r="S506" s="18">
        <v>0</v>
      </c>
      <c r="T506" s="18">
        <v>51.617533399580438</v>
      </c>
      <c r="U506" s="18">
        <v>0</v>
      </c>
      <c r="V506" s="18">
        <v>0</v>
      </c>
      <c r="W506" s="18">
        <v>14.353538699348571</v>
      </c>
      <c r="X506" s="18">
        <v>0</v>
      </c>
      <c r="Y506" s="18">
        <v>0</v>
      </c>
      <c r="Z506" s="18">
        <v>9.0427293805895985</v>
      </c>
      <c r="AA506" s="18">
        <v>0</v>
      </c>
      <c r="AB506" s="18">
        <v>0</v>
      </c>
      <c r="AC506" s="18">
        <v>0</v>
      </c>
      <c r="AD506" s="18">
        <v>0</v>
      </c>
      <c r="AE506" s="18">
        <v>0</v>
      </c>
      <c r="AF506" s="18">
        <v>0</v>
      </c>
      <c r="AG506" s="18">
        <v>0</v>
      </c>
      <c r="AH506" s="18">
        <v>1.4353538699348569</v>
      </c>
      <c r="AI506" s="18">
        <v>0</v>
      </c>
      <c r="AJ506" s="18">
        <v>0</v>
      </c>
      <c r="AK506">
        <v>46.419681752232158</v>
      </c>
      <c r="AL506">
        <v>14.080310290124405</v>
      </c>
      <c r="AM506">
        <v>23.518005958028439</v>
      </c>
      <c r="AN506">
        <v>14.762662359183244</v>
      </c>
      <c r="AO506">
        <v>4.3153335309768135</v>
      </c>
      <c r="AP506">
        <v>1699.0594116300374</v>
      </c>
      <c r="AQ506">
        <v>45.680396670338567</v>
      </c>
      <c r="AR506">
        <v>31.176147784396612</v>
      </c>
      <c r="AS506">
        <v>23.143455545264803</v>
      </c>
      <c r="AT506">
        <v>4.9670558580881012</v>
      </c>
      <c r="AU506">
        <v>1.2346212911731838</v>
      </c>
      <c r="AV506">
        <v>2.2075803813724897</v>
      </c>
      <c r="AW506">
        <v>0.84095600612375276</v>
      </c>
    </row>
    <row r="507" spans="1:49" x14ac:dyDescent="0.3">
      <c r="A507" s="22">
        <v>504</v>
      </c>
      <c r="B507" s="16" t="s">
        <v>79</v>
      </c>
      <c r="C507" s="16" t="s">
        <v>59</v>
      </c>
      <c r="D507" s="16">
        <v>8</v>
      </c>
      <c r="E507" s="16" t="str">
        <f t="shared" si="17"/>
        <v>Adult</v>
      </c>
      <c r="F507" s="16" t="s">
        <v>66</v>
      </c>
      <c r="G507" s="16">
        <v>2017</v>
      </c>
      <c r="H507" s="24" t="s">
        <v>48</v>
      </c>
      <c r="I507" s="16" t="s">
        <v>49</v>
      </c>
      <c r="J507" s="18">
        <v>49.526859804920669</v>
      </c>
      <c r="K507" s="18">
        <v>1.3757461056922409</v>
      </c>
      <c r="L507" s="18">
        <v>8.05794147619741</v>
      </c>
      <c r="M507" s="18">
        <v>0</v>
      </c>
      <c r="N507" s="18">
        <v>21.422332217207753</v>
      </c>
      <c r="O507" s="18">
        <v>0</v>
      </c>
      <c r="P507" s="18">
        <v>11.209783083418259</v>
      </c>
      <c r="Q507" s="18">
        <v>0</v>
      </c>
      <c r="R507" s="18">
        <v>0</v>
      </c>
      <c r="S507" s="18">
        <v>0.40034939583636642</v>
      </c>
      <c r="T507" s="18">
        <v>2.8024457708545647</v>
      </c>
      <c r="U507" s="18">
        <v>0</v>
      </c>
      <c r="V507" s="18">
        <v>0</v>
      </c>
      <c r="W507" s="18">
        <v>0</v>
      </c>
      <c r="X507" s="18">
        <v>0</v>
      </c>
      <c r="Y507" s="18">
        <v>0</v>
      </c>
      <c r="Z507" s="18">
        <v>5.2045421458727636</v>
      </c>
      <c r="AA507" s="18">
        <v>0</v>
      </c>
      <c r="AB507" s="18">
        <v>0</v>
      </c>
      <c r="AC507" s="18">
        <v>0</v>
      </c>
      <c r="AD507" s="18">
        <v>0</v>
      </c>
      <c r="AE507" s="18">
        <v>0</v>
      </c>
      <c r="AF507" s="18">
        <v>0</v>
      </c>
      <c r="AG507" s="18">
        <v>0</v>
      </c>
      <c r="AH507" s="18">
        <v>0</v>
      </c>
      <c r="AI507" s="18">
        <v>0</v>
      </c>
      <c r="AJ507" s="18">
        <v>0</v>
      </c>
      <c r="AK507">
        <v>13.779053480610171</v>
      </c>
      <c r="AL507">
        <v>4.8308544789298997</v>
      </c>
      <c r="AM507">
        <v>55.045355176317997</v>
      </c>
      <c r="AN507">
        <v>25.992535872249373</v>
      </c>
      <c r="AO507">
        <v>2.4853292978080437</v>
      </c>
      <c r="AP507">
        <v>1332.4808582411817</v>
      </c>
      <c r="AQ507">
        <v>17.289987527468238</v>
      </c>
      <c r="AR507">
        <v>13.638976077842319</v>
      </c>
      <c r="AS507">
        <v>69.071036394689443</v>
      </c>
      <c r="AT507">
        <v>14.246839551286529</v>
      </c>
      <c r="AU507">
        <v>0.2301256802985106</v>
      </c>
      <c r="AV507">
        <v>6.3319286894606801</v>
      </c>
      <c r="AW507">
        <v>0.2090434641538749</v>
      </c>
    </row>
    <row r="508" spans="1:49" x14ac:dyDescent="0.3">
      <c r="A508" s="22">
        <v>505</v>
      </c>
      <c r="B508" s="16" t="s">
        <v>58</v>
      </c>
      <c r="C508" s="16" t="s">
        <v>59</v>
      </c>
      <c r="D508" s="16">
        <v>12</v>
      </c>
      <c r="E508" s="16" t="str">
        <f t="shared" si="17"/>
        <v>Adult</v>
      </c>
      <c r="F508" s="16" t="s">
        <v>66</v>
      </c>
      <c r="G508" s="16">
        <v>2017</v>
      </c>
      <c r="H508" s="24" t="s">
        <v>48</v>
      </c>
      <c r="I508" s="16" t="s">
        <v>49</v>
      </c>
      <c r="J508" s="18">
        <v>16.485569537586983</v>
      </c>
      <c r="K508" s="18">
        <v>8.5875908165511827</v>
      </c>
      <c r="L508" s="18">
        <v>0</v>
      </c>
      <c r="M508" s="18">
        <v>0</v>
      </c>
      <c r="N508" s="18">
        <v>38.182469220703084</v>
      </c>
      <c r="O508" s="18">
        <v>0</v>
      </c>
      <c r="P508" s="18">
        <v>0</v>
      </c>
      <c r="Q508" s="18">
        <v>0</v>
      </c>
      <c r="R508" s="18">
        <v>0</v>
      </c>
      <c r="S508" s="18">
        <v>1.0238120564305662</v>
      </c>
      <c r="T508" s="18">
        <v>29.54088940232381</v>
      </c>
      <c r="U508" s="18">
        <v>0</v>
      </c>
      <c r="V508" s="18">
        <v>0</v>
      </c>
      <c r="W508" s="18">
        <v>3.7476901612619935</v>
      </c>
      <c r="X508" s="18">
        <v>0</v>
      </c>
      <c r="Y508" s="18">
        <v>0</v>
      </c>
      <c r="Z508" s="18">
        <v>2.4319788051423745</v>
      </c>
      <c r="AA508" s="18">
        <v>0</v>
      </c>
      <c r="AB508" s="18">
        <v>0</v>
      </c>
      <c r="AC508" s="18">
        <v>0</v>
      </c>
      <c r="AD508" s="18">
        <v>0</v>
      </c>
      <c r="AE508" s="18">
        <v>0</v>
      </c>
      <c r="AF508" s="18">
        <v>0</v>
      </c>
      <c r="AG508" s="18">
        <v>0</v>
      </c>
      <c r="AH508" s="18">
        <v>0</v>
      </c>
      <c r="AI508" s="18">
        <v>0</v>
      </c>
      <c r="AJ508" s="18">
        <v>0</v>
      </c>
      <c r="AK508">
        <v>25.846415238186772</v>
      </c>
      <c r="AL508">
        <v>9.0480307905446011</v>
      </c>
      <c r="AM508">
        <v>44.451001978772048</v>
      </c>
      <c r="AN508">
        <v>19.412502389841116</v>
      </c>
      <c r="AO508">
        <v>2.7591385441246854</v>
      </c>
      <c r="AP508">
        <v>1515.7597342078395</v>
      </c>
      <c r="AQ508">
        <v>28.510591291589655</v>
      </c>
      <c r="AR508">
        <v>22.456522010606093</v>
      </c>
      <c r="AS508">
        <v>49.032886697804237</v>
      </c>
      <c r="AT508">
        <v>7.7693609630972107</v>
      </c>
      <c r="AU508">
        <v>0.48311929955134614</v>
      </c>
      <c r="AV508">
        <v>3.4530493169320935</v>
      </c>
      <c r="AW508">
        <v>0.3988086040531979</v>
      </c>
    </row>
    <row r="509" spans="1:49" x14ac:dyDescent="0.3">
      <c r="A509" s="22">
        <v>506</v>
      </c>
      <c r="B509" s="16" t="s">
        <v>58</v>
      </c>
      <c r="C509" s="16" t="s">
        <v>59</v>
      </c>
      <c r="D509" s="16">
        <v>12</v>
      </c>
      <c r="E509" s="16" t="str">
        <f t="shared" si="17"/>
        <v>Adult</v>
      </c>
      <c r="F509" s="16" t="s">
        <v>66</v>
      </c>
      <c r="G509" s="16">
        <v>2017</v>
      </c>
      <c r="H509" s="24" t="s">
        <v>48</v>
      </c>
      <c r="I509" s="16" t="s">
        <v>49</v>
      </c>
      <c r="J509" s="18">
        <v>49.985536592421163</v>
      </c>
      <c r="K509" s="18">
        <v>0.9372288111078968</v>
      </c>
      <c r="L509" s="18">
        <v>2.9678912351750069</v>
      </c>
      <c r="M509" s="18">
        <v>0</v>
      </c>
      <c r="N509" s="18">
        <v>9.3722881110789693</v>
      </c>
      <c r="O509" s="18">
        <v>0</v>
      </c>
      <c r="P509" s="18">
        <v>11.136823835695688</v>
      </c>
      <c r="Q509" s="18">
        <v>0</v>
      </c>
      <c r="R509" s="18">
        <v>0</v>
      </c>
      <c r="S509" s="18">
        <v>0</v>
      </c>
      <c r="T509" s="18">
        <v>11.136823835695688</v>
      </c>
      <c r="U509" s="18">
        <v>0</v>
      </c>
      <c r="V509" s="18">
        <v>0</v>
      </c>
      <c r="W509" s="18">
        <v>0</v>
      </c>
      <c r="X509" s="18">
        <v>14.463407578825569</v>
      </c>
      <c r="Y509" s="18">
        <v>0</v>
      </c>
      <c r="Z509" s="18">
        <v>0</v>
      </c>
      <c r="AA509" s="18">
        <v>0</v>
      </c>
      <c r="AB509" s="18">
        <v>0</v>
      </c>
      <c r="AC509" s="18">
        <v>0</v>
      </c>
      <c r="AD509" s="18">
        <v>0</v>
      </c>
      <c r="AE509" s="18">
        <v>0</v>
      </c>
      <c r="AF509" s="18">
        <v>0</v>
      </c>
      <c r="AG509" s="18">
        <v>0</v>
      </c>
      <c r="AH509" s="18">
        <v>0</v>
      </c>
      <c r="AI509" s="18">
        <v>0</v>
      </c>
      <c r="AJ509" s="18">
        <v>0</v>
      </c>
      <c r="AK509">
        <v>26.734539524764848</v>
      </c>
      <c r="AL509">
        <v>8.7815354492715443</v>
      </c>
      <c r="AM509">
        <v>45.580952158455169</v>
      </c>
      <c r="AN509">
        <v>19.474430611763967</v>
      </c>
      <c r="AO509">
        <v>3.3755820783266337</v>
      </c>
      <c r="AP509">
        <v>1539.4763845450345</v>
      </c>
      <c r="AQ509">
        <v>29.035943996384962</v>
      </c>
      <c r="AR509">
        <v>21.459332986080721</v>
      </c>
      <c r="AS509">
        <v>49.504723017534289</v>
      </c>
      <c r="AT509">
        <v>8.2349484439214802</v>
      </c>
      <c r="AU509">
        <v>0.49178285801926735</v>
      </c>
      <c r="AV509">
        <v>3.659977086187324</v>
      </c>
      <c r="AW509">
        <v>0.40916409844028401</v>
      </c>
    </row>
    <row r="510" spans="1:49" x14ac:dyDescent="0.3">
      <c r="A510" s="22">
        <v>507</v>
      </c>
      <c r="B510" s="16" t="s">
        <v>79</v>
      </c>
      <c r="C510" s="16" t="s">
        <v>59</v>
      </c>
      <c r="D510" s="16">
        <v>8</v>
      </c>
      <c r="E510" s="16" t="str">
        <f t="shared" si="17"/>
        <v>Adult</v>
      </c>
      <c r="F510" s="16" t="s">
        <v>66</v>
      </c>
      <c r="G510" s="16">
        <v>2017</v>
      </c>
      <c r="H510" s="24" t="s">
        <v>48</v>
      </c>
      <c r="I510" s="16" t="s">
        <v>49</v>
      </c>
      <c r="J510" s="18">
        <v>10.931978798586572</v>
      </c>
      <c r="K510" s="18">
        <v>3.9752650176678443</v>
      </c>
      <c r="L510" s="18">
        <v>16.894876325088337</v>
      </c>
      <c r="M510" s="18">
        <v>0</v>
      </c>
      <c r="N510" s="18">
        <v>34.187279151943464</v>
      </c>
      <c r="O510" s="18">
        <v>0</v>
      </c>
      <c r="P510" s="18">
        <v>0</v>
      </c>
      <c r="Q510" s="18">
        <v>6.4782096584216724</v>
      </c>
      <c r="R510" s="18">
        <v>0</v>
      </c>
      <c r="S510" s="18">
        <v>0</v>
      </c>
      <c r="T510" s="18">
        <v>17.00530035335689</v>
      </c>
      <c r="U510" s="18">
        <v>0</v>
      </c>
      <c r="V510" s="18">
        <v>0</v>
      </c>
      <c r="W510" s="18">
        <v>0</v>
      </c>
      <c r="X510" s="18">
        <v>0</v>
      </c>
      <c r="Y510" s="18">
        <v>0</v>
      </c>
      <c r="Z510" s="18">
        <v>10.527090694935218</v>
      </c>
      <c r="AA510" s="18">
        <v>0</v>
      </c>
      <c r="AB510" s="18">
        <v>0</v>
      </c>
      <c r="AC510" s="18">
        <v>0</v>
      </c>
      <c r="AD510" s="18">
        <v>0</v>
      </c>
      <c r="AE510" s="18">
        <v>0</v>
      </c>
      <c r="AF510" s="18">
        <v>0</v>
      </c>
      <c r="AG510" s="18">
        <v>0</v>
      </c>
      <c r="AH510" s="18">
        <v>0</v>
      </c>
      <c r="AI510" s="18">
        <v>0</v>
      </c>
      <c r="AJ510" s="18">
        <v>0</v>
      </c>
      <c r="AK510">
        <v>19.07827717401269</v>
      </c>
      <c r="AL510">
        <v>7.9252425172277334</v>
      </c>
      <c r="AM510">
        <v>44.455412563653191</v>
      </c>
      <c r="AN510">
        <v>26.571169954817762</v>
      </c>
      <c r="AO510">
        <v>3.0343486147880272</v>
      </c>
      <c r="AP510">
        <v>1360.4309159118809</v>
      </c>
      <c r="AQ510">
        <v>23.447629028312527</v>
      </c>
      <c r="AR510">
        <v>21.915675394532066</v>
      </c>
      <c r="AS510">
        <v>54.636695577155393</v>
      </c>
      <c r="AT510">
        <v>8.0166240464638925</v>
      </c>
      <c r="AU510">
        <v>0.36422372237525358</v>
      </c>
      <c r="AV510">
        <v>3.5629440206506189</v>
      </c>
      <c r="AW510">
        <v>0.30629526859441786</v>
      </c>
    </row>
    <row r="511" spans="1:49" x14ac:dyDescent="0.3">
      <c r="A511" s="22">
        <v>508</v>
      </c>
      <c r="B511" s="16" t="s">
        <v>83</v>
      </c>
      <c r="C511" s="16" t="s">
        <v>59</v>
      </c>
      <c r="D511" s="16">
        <v>5</v>
      </c>
      <c r="E511" s="16" t="str">
        <f t="shared" si="17"/>
        <v>Adult</v>
      </c>
      <c r="F511" s="16" t="s">
        <v>66</v>
      </c>
      <c r="G511" s="16">
        <v>2017</v>
      </c>
      <c r="H511" s="24" t="s">
        <v>48</v>
      </c>
      <c r="I511" s="16" t="s">
        <v>49</v>
      </c>
      <c r="J511" s="18">
        <v>5.0850546780072907</v>
      </c>
      <c r="K511" s="18">
        <v>1.6403402187120293</v>
      </c>
      <c r="L511" s="18">
        <v>50.03037667071689</v>
      </c>
      <c r="M511" s="18">
        <v>0</v>
      </c>
      <c r="N511" s="18">
        <v>4.2648845686512757</v>
      </c>
      <c r="O511" s="18">
        <v>0</v>
      </c>
      <c r="P511" s="18">
        <v>0</v>
      </c>
      <c r="Q511" s="18">
        <v>0</v>
      </c>
      <c r="R511" s="18">
        <v>0</v>
      </c>
      <c r="S511" s="18">
        <v>0</v>
      </c>
      <c r="T511" s="18">
        <v>36.421628189550432</v>
      </c>
      <c r="U511" s="18">
        <v>0</v>
      </c>
      <c r="V511" s="18">
        <v>0</v>
      </c>
      <c r="W511" s="18">
        <v>1.2150668286755772</v>
      </c>
      <c r="X511" s="18">
        <v>0</v>
      </c>
      <c r="Y511" s="18">
        <v>0</v>
      </c>
      <c r="Z511" s="18">
        <v>1.3426488456865127</v>
      </c>
      <c r="AA511" s="18">
        <v>0</v>
      </c>
      <c r="AB511" s="18">
        <v>0</v>
      </c>
      <c r="AC511" s="18">
        <v>0</v>
      </c>
      <c r="AD511" s="18">
        <v>0</v>
      </c>
      <c r="AE511" s="18">
        <v>0</v>
      </c>
      <c r="AF511" s="18">
        <v>0</v>
      </c>
      <c r="AG511" s="18">
        <v>0</v>
      </c>
      <c r="AH511" s="18">
        <v>0</v>
      </c>
      <c r="AI511" s="18">
        <v>0</v>
      </c>
      <c r="AJ511" s="18">
        <v>0</v>
      </c>
      <c r="AK511">
        <v>27.713299678226115</v>
      </c>
      <c r="AL511">
        <v>11.145387466266312</v>
      </c>
      <c r="AM511">
        <v>36.281105965466885</v>
      </c>
      <c r="AN511">
        <v>23.269179717028198</v>
      </c>
      <c r="AO511">
        <v>2.7238592912789907</v>
      </c>
      <c r="AP511">
        <v>1489.2759388434856</v>
      </c>
      <c r="AQ511">
        <v>31.113533666552961</v>
      </c>
      <c r="AR511">
        <v>28.15391463361334</v>
      </c>
      <c r="AS511">
        <v>40.732551699833685</v>
      </c>
      <c r="AT511">
        <v>5.7417838399413696</v>
      </c>
      <c r="AU511">
        <v>0.58434216137267847</v>
      </c>
      <c r="AV511">
        <v>2.5519039288628313</v>
      </c>
      <c r="AW511">
        <v>0.45166395262527992</v>
      </c>
    </row>
    <row r="512" spans="1:49" x14ac:dyDescent="0.3">
      <c r="A512" s="22">
        <v>509</v>
      </c>
      <c r="B512" s="16" t="s">
        <v>80</v>
      </c>
      <c r="C512" s="16" t="s">
        <v>59</v>
      </c>
      <c r="D512" s="16">
        <v>6</v>
      </c>
      <c r="E512" s="16" t="str">
        <f t="shared" si="17"/>
        <v>Adult</v>
      </c>
      <c r="F512" s="16" t="s">
        <v>66</v>
      </c>
      <c r="G512" s="16">
        <v>2017</v>
      </c>
      <c r="H512" s="24" t="s">
        <v>48</v>
      </c>
      <c r="I512" s="16" t="s">
        <v>53</v>
      </c>
      <c r="J512" s="18">
        <v>32.75529865125241</v>
      </c>
      <c r="K512" s="18">
        <v>2.5048169556840079</v>
      </c>
      <c r="L512" s="18">
        <v>0.19267822736030832</v>
      </c>
      <c r="M512" s="18">
        <v>0</v>
      </c>
      <c r="N512" s="18">
        <v>50.481695568400774</v>
      </c>
      <c r="O512" s="18">
        <v>0</v>
      </c>
      <c r="P512" s="18">
        <v>1.1774780560907729</v>
      </c>
      <c r="Q512" s="18">
        <v>0</v>
      </c>
      <c r="R512" s="18">
        <v>0</v>
      </c>
      <c r="S512" s="18">
        <v>0</v>
      </c>
      <c r="T512" s="18">
        <v>8.2423463926354117</v>
      </c>
      <c r="U512" s="18">
        <v>0</v>
      </c>
      <c r="V512" s="18">
        <v>0</v>
      </c>
      <c r="W512" s="18">
        <v>2.1408691928923145</v>
      </c>
      <c r="X512" s="18">
        <v>0</v>
      </c>
      <c r="Y512" s="18">
        <v>0</v>
      </c>
      <c r="Z512" s="18">
        <v>2.5048169556840079</v>
      </c>
      <c r="AA512" s="18">
        <v>0</v>
      </c>
      <c r="AB512" s="18">
        <v>0</v>
      </c>
      <c r="AC512" s="18">
        <v>0</v>
      </c>
      <c r="AD512" s="18">
        <v>0</v>
      </c>
      <c r="AE512" s="18">
        <v>0</v>
      </c>
      <c r="AF512" s="18">
        <v>0</v>
      </c>
      <c r="AG512" s="18">
        <v>0</v>
      </c>
      <c r="AH512" s="18">
        <v>0</v>
      </c>
      <c r="AI512" s="18">
        <v>0</v>
      </c>
      <c r="AJ512" s="18">
        <v>0</v>
      </c>
      <c r="AK512">
        <v>12.121732370852882</v>
      </c>
      <c r="AL512">
        <v>5.3585697556602545</v>
      </c>
      <c r="AM512">
        <v>56.550215217781343</v>
      </c>
      <c r="AN512">
        <v>24.480760433844861</v>
      </c>
      <c r="AO512">
        <v>2.1701430453816819</v>
      </c>
      <c r="AP512">
        <v>1349.7843578899028</v>
      </c>
      <c r="AQ512">
        <v>15.015388499352552</v>
      </c>
      <c r="AR512">
        <v>14.934933349137367</v>
      </c>
      <c r="AS512">
        <v>70.049678151510079</v>
      </c>
      <c r="AT512">
        <v>12.815350125114277</v>
      </c>
      <c r="AU512">
        <v>0.19579987518819847</v>
      </c>
      <c r="AV512">
        <v>5.695711166717456</v>
      </c>
      <c r="AW512">
        <v>0.17668361641258029</v>
      </c>
    </row>
    <row r="513" spans="1:49" x14ac:dyDescent="0.3">
      <c r="A513" s="22">
        <v>510</v>
      </c>
      <c r="B513" s="16" t="s">
        <v>79</v>
      </c>
      <c r="C513" s="16" t="s">
        <v>59</v>
      </c>
      <c r="D513" s="16">
        <v>8</v>
      </c>
      <c r="E513" s="16" t="str">
        <f t="shared" si="17"/>
        <v>Adult</v>
      </c>
      <c r="F513" s="16" t="s">
        <v>66</v>
      </c>
      <c r="G513" s="16">
        <v>2017</v>
      </c>
      <c r="H513" s="24" t="s">
        <v>48</v>
      </c>
      <c r="I513" s="16" t="s">
        <v>49</v>
      </c>
      <c r="J513" s="18">
        <v>23.60805000541966</v>
      </c>
      <c r="K513" s="18">
        <v>3.3168334718358201</v>
      </c>
      <c r="L513" s="18">
        <v>40.972648769736594</v>
      </c>
      <c r="M513" s="18">
        <v>0</v>
      </c>
      <c r="N513" s="18">
        <v>27.119991328539943</v>
      </c>
      <c r="O513" s="18">
        <v>0</v>
      </c>
      <c r="P513" s="18">
        <v>0.39744191928315936</v>
      </c>
      <c r="Q513" s="18">
        <v>0</v>
      </c>
      <c r="R513" s="18">
        <v>0</v>
      </c>
      <c r="S513" s="18">
        <v>1.9872095964157965</v>
      </c>
      <c r="T513" s="18">
        <v>2.3846515156989554</v>
      </c>
      <c r="U513" s="18">
        <v>0</v>
      </c>
      <c r="V513" s="18">
        <v>0</v>
      </c>
      <c r="W513" s="18">
        <v>0</v>
      </c>
      <c r="X513" s="18">
        <v>0</v>
      </c>
      <c r="Y513" s="18">
        <v>0</v>
      </c>
      <c r="Z513" s="18">
        <v>0</v>
      </c>
      <c r="AA513" s="18">
        <v>0.21317339307005814</v>
      </c>
      <c r="AB513" s="18">
        <v>0</v>
      </c>
      <c r="AC513" s="18">
        <v>0</v>
      </c>
      <c r="AD513" s="18">
        <v>0</v>
      </c>
      <c r="AE513" s="18">
        <v>0</v>
      </c>
      <c r="AF513" s="18">
        <v>0</v>
      </c>
      <c r="AG513" s="18">
        <v>0</v>
      </c>
      <c r="AH513" s="18">
        <v>0</v>
      </c>
      <c r="AI513" s="18">
        <v>0</v>
      </c>
      <c r="AJ513" s="18">
        <v>0</v>
      </c>
      <c r="AK513">
        <v>7.5412265649016845</v>
      </c>
      <c r="AL513">
        <v>5.6892311928704959</v>
      </c>
      <c r="AM513">
        <v>55.919064974360793</v>
      </c>
      <c r="AN513">
        <v>29.740880343431584</v>
      </c>
      <c r="AO513">
        <v>1.7721326038804386</v>
      </c>
      <c r="AP513">
        <v>1275.0849520122567</v>
      </c>
      <c r="AQ513">
        <v>9.8886986287596095</v>
      </c>
      <c r="AR513">
        <v>16.785460226632075</v>
      </c>
      <c r="AS513">
        <v>73.325841144608304</v>
      </c>
      <c r="AT513">
        <v>11.154458201450529</v>
      </c>
      <c r="AU513">
        <v>0.12240602376718174</v>
      </c>
      <c r="AV513">
        <v>4.9575369784224579</v>
      </c>
      <c r="AW513">
        <v>0.10973871732270479</v>
      </c>
    </row>
    <row r="514" spans="1:49" x14ac:dyDescent="0.3">
      <c r="A514" s="22">
        <v>511</v>
      </c>
      <c r="B514" s="16" t="s">
        <v>58</v>
      </c>
      <c r="C514" s="16" t="s">
        <v>59</v>
      </c>
      <c r="D514" s="16">
        <v>12</v>
      </c>
      <c r="E514" s="16" t="str">
        <f t="shared" si="17"/>
        <v>Adult</v>
      </c>
      <c r="F514" s="16" t="s">
        <v>66</v>
      </c>
      <c r="G514" s="16">
        <v>2017</v>
      </c>
      <c r="H514" s="24" t="s">
        <v>48</v>
      </c>
      <c r="I514" s="16" t="s">
        <v>49</v>
      </c>
      <c r="J514" s="18">
        <v>24.883889695210453</v>
      </c>
      <c r="K514" s="18">
        <v>20.377358490566042</v>
      </c>
      <c r="L514" s="18">
        <v>15.283018867924527</v>
      </c>
      <c r="M514" s="18">
        <v>0</v>
      </c>
      <c r="N514" s="18">
        <v>35.464441219158203</v>
      </c>
      <c r="O514" s="18">
        <v>0</v>
      </c>
      <c r="P514" s="18">
        <v>0</v>
      </c>
      <c r="Q514" s="18">
        <v>0.79825834542815688</v>
      </c>
      <c r="R514" s="18">
        <v>0</v>
      </c>
      <c r="S514" s="18">
        <v>1.1973875181422353</v>
      </c>
      <c r="T514" s="18">
        <v>1.995645863570392</v>
      </c>
      <c r="U514" s="18">
        <v>0</v>
      </c>
      <c r="V514" s="18">
        <v>0</v>
      </c>
      <c r="W514" s="18">
        <v>0</v>
      </c>
      <c r="X514" s="18">
        <v>0</v>
      </c>
      <c r="Y514" s="18">
        <v>0</v>
      </c>
      <c r="Z514" s="18">
        <v>0</v>
      </c>
      <c r="AA514" s="18">
        <v>0</v>
      </c>
      <c r="AB514" s="18">
        <v>0</v>
      </c>
      <c r="AC514" s="18">
        <v>0</v>
      </c>
      <c r="AD514" s="18">
        <v>0</v>
      </c>
      <c r="AE514" s="18">
        <v>0</v>
      </c>
      <c r="AF514" s="18">
        <v>0</v>
      </c>
      <c r="AG514" s="18">
        <v>0</v>
      </c>
      <c r="AH514" s="18">
        <v>0</v>
      </c>
      <c r="AI514" s="18">
        <v>0</v>
      </c>
      <c r="AJ514" s="18">
        <v>0</v>
      </c>
      <c r="AK514">
        <v>6.7848781909192759</v>
      </c>
      <c r="AL514">
        <v>4.737456010077846</v>
      </c>
      <c r="AM514">
        <v>60.682045268725687</v>
      </c>
      <c r="AN514">
        <v>26.504729376372826</v>
      </c>
      <c r="AO514">
        <v>1.7378493058153506</v>
      </c>
      <c r="AP514">
        <v>1306.2700553443922</v>
      </c>
      <c r="AQ514">
        <v>8.6845107478377823</v>
      </c>
      <c r="AR514">
        <v>13.643663832754772</v>
      </c>
      <c r="AS514">
        <v>77.671825419407455</v>
      </c>
      <c r="AT514">
        <v>14.241171488690265</v>
      </c>
      <c r="AU514">
        <v>0.1037133891009596</v>
      </c>
      <c r="AV514">
        <v>6.3294095505290056</v>
      </c>
      <c r="AW514">
        <v>9.5104464959455334E-2</v>
      </c>
    </row>
    <row r="515" spans="1:49" x14ac:dyDescent="0.3">
      <c r="A515" s="22">
        <v>512</v>
      </c>
      <c r="B515" s="16" t="s">
        <v>99</v>
      </c>
      <c r="C515" s="16" t="s">
        <v>59</v>
      </c>
      <c r="D515" s="16">
        <v>3</v>
      </c>
      <c r="E515" s="16" t="s">
        <v>84</v>
      </c>
      <c r="F515" s="16" t="s">
        <v>131</v>
      </c>
      <c r="G515" s="16">
        <v>2017</v>
      </c>
      <c r="H515" s="24" t="s">
        <v>48</v>
      </c>
      <c r="I515" s="18" t="s">
        <v>51</v>
      </c>
      <c r="J515" s="18">
        <v>22.172452407614781</v>
      </c>
      <c r="K515" s="18">
        <v>0</v>
      </c>
      <c r="L515" s="18">
        <v>24.188129899216122</v>
      </c>
      <c r="M515" s="18">
        <v>0</v>
      </c>
      <c r="N515" s="18">
        <v>22.071668533034714</v>
      </c>
      <c r="O515" s="18">
        <v>0</v>
      </c>
      <c r="P515" s="18">
        <v>9.8544232922732355</v>
      </c>
      <c r="Q515" s="18">
        <v>0.82120194102276967</v>
      </c>
      <c r="R515" s="18">
        <v>0</v>
      </c>
      <c r="S515" s="18">
        <v>2.0530048525569242</v>
      </c>
      <c r="T515" s="18">
        <v>8.2120194102276969</v>
      </c>
      <c r="U515" s="18">
        <v>0</v>
      </c>
      <c r="V515" s="18">
        <v>0</v>
      </c>
      <c r="W515" s="18">
        <v>0</v>
      </c>
      <c r="X515" s="18">
        <v>0</v>
      </c>
      <c r="Y515" s="18">
        <v>0</v>
      </c>
      <c r="Z515" s="18">
        <v>0</v>
      </c>
      <c r="AA515" s="18">
        <v>0</v>
      </c>
      <c r="AB515" s="18">
        <v>0</v>
      </c>
      <c r="AC515" s="18">
        <v>0</v>
      </c>
      <c r="AD515" s="18">
        <v>10.62709966405375</v>
      </c>
      <c r="AE515" s="18">
        <v>0</v>
      </c>
      <c r="AF515" s="18">
        <v>0</v>
      </c>
      <c r="AG515" s="18">
        <v>0</v>
      </c>
      <c r="AH515" s="18">
        <v>0</v>
      </c>
      <c r="AI515" s="18">
        <v>0</v>
      </c>
      <c r="AJ515" s="18">
        <v>0</v>
      </c>
      <c r="AK515">
        <v>17.950735230811453</v>
      </c>
      <c r="AL515">
        <v>7.1543066234671606</v>
      </c>
      <c r="AM515">
        <v>47.775061423957247</v>
      </c>
      <c r="AN515">
        <v>26.789247668734131</v>
      </c>
      <c r="AO515">
        <v>2.8908829711586446</v>
      </c>
      <c r="AP515">
        <v>1368.0803352425671</v>
      </c>
      <c r="AQ515">
        <v>21.938499174900567</v>
      </c>
      <c r="AR515">
        <v>19.673187914590841</v>
      </c>
      <c r="AS515">
        <v>58.388312910508603</v>
      </c>
      <c r="AT515">
        <v>9.1868856220361845</v>
      </c>
      <c r="AU515">
        <v>0.32679668215576985</v>
      </c>
      <c r="AV515">
        <v>4.083060276460527</v>
      </c>
      <c r="AW515">
        <v>0.28104121677156618</v>
      </c>
    </row>
    <row r="516" spans="1:49" x14ac:dyDescent="0.3">
      <c r="A516" s="22">
        <v>513</v>
      </c>
      <c r="B516" s="16" t="s">
        <v>95</v>
      </c>
      <c r="C516" s="16" t="s">
        <v>59</v>
      </c>
      <c r="D516" s="16">
        <v>3</v>
      </c>
      <c r="E516" s="16" t="s">
        <v>84</v>
      </c>
      <c r="F516" s="16" t="s">
        <v>131</v>
      </c>
      <c r="G516" s="16">
        <v>2017</v>
      </c>
      <c r="H516" s="24" t="s">
        <v>48</v>
      </c>
      <c r="I516" s="16" t="s">
        <v>49</v>
      </c>
      <c r="J516" s="18">
        <v>4.4021739130434785</v>
      </c>
      <c r="K516" s="18">
        <v>1.1005434782608696</v>
      </c>
      <c r="L516" s="18">
        <v>11.922554347826088</v>
      </c>
      <c r="M516" s="18">
        <v>0</v>
      </c>
      <c r="N516" s="18">
        <v>13.389945652173912</v>
      </c>
      <c r="O516" s="18">
        <v>0</v>
      </c>
      <c r="P516" s="18">
        <v>0</v>
      </c>
      <c r="Q516" s="18">
        <v>0</v>
      </c>
      <c r="R516" s="18">
        <v>0</v>
      </c>
      <c r="S516" s="18">
        <v>0</v>
      </c>
      <c r="T516" s="18">
        <v>4.4836956521739131</v>
      </c>
      <c r="U516" s="18">
        <v>0</v>
      </c>
      <c r="V516" s="18">
        <v>0</v>
      </c>
      <c r="W516" s="18">
        <v>0</v>
      </c>
      <c r="X516" s="18">
        <v>2.7173913043478262</v>
      </c>
      <c r="Y516" s="18">
        <v>0</v>
      </c>
      <c r="Z516" s="18">
        <v>1.0597826086956521</v>
      </c>
      <c r="AA516" s="18">
        <v>60.923913043478265</v>
      </c>
      <c r="AB516" s="18">
        <v>0</v>
      </c>
      <c r="AC516" s="18">
        <v>0</v>
      </c>
      <c r="AD516" s="18">
        <v>0</v>
      </c>
      <c r="AE516" s="18">
        <v>0</v>
      </c>
      <c r="AF516" s="18">
        <v>0</v>
      </c>
      <c r="AG516" s="18">
        <v>0</v>
      </c>
      <c r="AH516" s="18">
        <v>0</v>
      </c>
      <c r="AI516" s="18">
        <v>0</v>
      </c>
      <c r="AJ516" s="18">
        <v>0</v>
      </c>
      <c r="AK516">
        <v>14.022241461256151</v>
      </c>
      <c r="AL516">
        <v>6.566240677240371</v>
      </c>
      <c r="AM516">
        <v>51.463513315125553</v>
      </c>
      <c r="AN516">
        <v>25.525679478599852</v>
      </c>
      <c r="AO516">
        <v>2.8647843069084962</v>
      </c>
      <c r="AP516">
        <v>1341.9437941388846</v>
      </c>
      <c r="AQ516">
        <v>17.471065349845656</v>
      </c>
      <c r="AR516">
        <v>18.407773511579514</v>
      </c>
      <c r="AS516">
        <v>64.121161138574834</v>
      </c>
      <c r="AT516">
        <v>9.9730969355670567</v>
      </c>
      <c r="AU516">
        <v>0.24163882313030036</v>
      </c>
      <c r="AV516">
        <v>4.4324875269186927</v>
      </c>
      <c r="AW516">
        <v>0.21169624234102458</v>
      </c>
    </row>
    <row r="517" spans="1:49" x14ac:dyDescent="0.3">
      <c r="A517" s="22">
        <v>514</v>
      </c>
      <c r="B517" s="16" t="s">
        <v>95</v>
      </c>
      <c r="C517" s="16" t="s">
        <v>59</v>
      </c>
      <c r="D517" s="16">
        <v>3</v>
      </c>
      <c r="E517" s="16" t="s">
        <v>84</v>
      </c>
      <c r="F517" s="16" t="s">
        <v>131</v>
      </c>
      <c r="G517" s="16">
        <v>2017</v>
      </c>
      <c r="H517" s="24" t="s">
        <v>48</v>
      </c>
      <c r="I517" s="16" t="s">
        <v>49</v>
      </c>
      <c r="J517" s="18">
        <v>1.7411668872823545</v>
      </c>
      <c r="K517" s="18">
        <v>0.18328072497708994</v>
      </c>
      <c r="L517" s="18">
        <v>2.0160879747479892</v>
      </c>
      <c r="M517" s="18">
        <v>0</v>
      </c>
      <c r="N517" s="18">
        <v>0</v>
      </c>
      <c r="O517" s="18">
        <v>0</v>
      </c>
      <c r="P517" s="18">
        <v>0</v>
      </c>
      <c r="Q517" s="18">
        <v>0</v>
      </c>
      <c r="R517" s="18">
        <v>0</v>
      </c>
      <c r="S517" s="18">
        <v>0</v>
      </c>
      <c r="T517" s="18">
        <v>0</v>
      </c>
      <c r="U517" s="18">
        <v>0</v>
      </c>
      <c r="V517" s="18">
        <v>0</v>
      </c>
      <c r="W517" s="18">
        <v>0.33940874995757392</v>
      </c>
      <c r="X517" s="18">
        <v>0</v>
      </c>
      <c r="Y517" s="18">
        <v>0</v>
      </c>
      <c r="Z517" s="18">
        <v>0</v>
      </c>
      <c r="AA517" s="18">
        <v>95.720055663034998</v>
      </c>
      <c r="AB517" s="18">
        <v>0</v>
      </c>
      <c r="AC517" s="18">
        <v>0</v>
      </c>
      <c r="AD517" s="18">
        <v>0</v>
      </c>
      <c r="AE517" s="18">
        <v>0</v>
      </c>
      <c r="AF517" s="18">
        <v>0</v>
      </c>
      <c r="AG517" s="18">
        <v>0</v>
      </c>
      <c r="AH517" s="18">
        <v>0</v>
      </c>
      <c r="AI517" s="18">
        <v>0</v>
      </c>
      <c r="AJ517" s="18">
        <v>0</v>
      </c>
      <c r="AK517">
        <v>12.546937552558934</v>
      </c>
      <c r="AL517">
        <v>5.6676203752116567</v>
      </c>
      <c r="AM517">
        <v>54.049307745910127</v>
      </c>
      <c r="AN517">
        <v>24.830544408833376</v>
      </c>
      <c r="AO517">
        <v>2.9456401499808944</v>
      </c>
      <c r="AP517">
        <v>1326.7050999058652</v>
      </c>
      <c r="AQ517">
        <v>15.812466228830385</v>
      </c>
      <c r="AR517">
        <v>16.071083056105763</v>
      </c>
      <c r="AS517">
        <v>68.116450715063849</v>
      </c>
      <c r="AT517">
        <v>11.750300988707632</v>
      </c>
      <c r="AU517">
        <v>0.21010688170547576</v>
      </c>
      <c r="AV517">
        <v>5.2223559949811698</v>
      </c>
      <c r="AW517">
        <v>0.18782431935600225</v>
      </c>
    </row>
    <row r="518" spans="1:49" x14ac:dyDescent="0.3">
      <c r="A518" s="22">
        <v>515</v>
      </c>
      <c r="B518" s="16" t="s">
        <v>100</v>
      </c>
      <c r="C518" s="16" t="s">
        <v>59</v>
      </c>
      <c r="D518" s="16">
        <v>2</v>
      </c>
      <c r="E518" s="16" t="s">
        <v>84</v>
      </c>
      <c r="F518" s="16" t="s">
        <v>131</v>
      </c>
      <c r="G518" s="16">
        <v>2017</v>
      </c>
      <c r="H518" s="24" t="s">
        <v>48</v>
      </c>
      <c r="I518" s="18" t="s">
        <v>51</v>
      </c>
      <c r="J518" s="18">
        <v>18.921510770138685</v>
      </c>
      <c r="K518" s="18">
        <v>0.99586898790203593</v>
      </c>
      <c r="L518" s="18">
        <v>62.540572440247857</v>
      </c>
      <c r="M518" s="18">
        <v>0</v>
      </c>
      <c r="N518" s="18">
        <v>16.730598996754207</v>
      </c>
      <c r="O518" s="18">
        <v>0</v>
      </c>
      <c r="P518" s="18">
        <v>0</v>
      </c>
      <c r="Q518" s="18">
        <v>0.4057244024786073</v>
      </c>
      <c r="R518" s="18">
        <v>0</v>
      </c>
      <c r="S518" s="18">
        <v>0</v>
      </c>
      <c r="T518" s="18">
        <v>0.4057244024786073</v>
      </c>
      <c r="U518" s="18">
        <v>0</v>
      </c>
      <c r="V518" s="18">
        <v>0</v>
      </c>
      <c r="W518" s="18">
        <v>0</v>
      </c>
      <c r="X518" s="18">
        <v>0</v>
      </c>
      <c r="Y518" s="18">
        <v>0</v>
      </c>
      <c r="Z518" s="18">
        <v>0</v>
      </c>
      <c r="AA518" s="18">
        <v>0</v>
      </c>
      <c r="AB518" s="18">
        <v>0</v>
      </c>
      <c r="AC518" s="18">
        <v>0</v>
      </c>
      <c r="AD518" s="18">
        <v>0</v>
      </c>
      <c r="AE518" s="18">
        <v>0</v>
      </c>
      <c r="AF518" s="18">
        <v>0</v>
      </c>
      <c r="AG518" s="18">
        <v>0</v>
      </c>
      <c r="AH518" s="18">
        <v>0</v>
      </c>
      <c r="AI518" s="18">
        <v>0</v>
      </c>
      <c r="AJ518" s="18">
        <v>0</v>
      </c>
      <c r="AK518">
        <v>5.2050138492666456</v>
      </c>
      <c r="AL518">
        <v>5.8523077841808737</v>
      </c>
      <c r="AM518">
        <v>54.74279094263543</v>
      </c>
      <c r="AN518">
        <v>32.569668054727344</v>
      </c>
      <c r="AO518">
        <v>1.6789739182208732</v>
      </c>
      <c r="AP518">
        <v>1222.491114961487</v>
      </c>
      <c r="AQ518">
        <v>7.118892766961336</v>
      </c>
      <c r="AR518">
        <v>18.00944122590375</v>
      </c>
      <c r="AS518">
        <v>74.87166600713492</v>
      </c>
      <c r="AT518">
        <v>10.243447030237277</v>
      </c>
      <c r="AU518">
        <v>8.5898265018638731E-2</v>
      </c>
      <c r="AV518">
        <v>4.5526431245499017</v>
      </c>
      <c r="AW518">
        <v>7.6645218592194808E-2</v>
      </c>
    </row>
    <row r="519" spans="1:49" x14ac:dyDescent="0.3">
      <c r="A519" s="22">
        <v>516</v>
      </c>
      <c r="B519" s="16" t="s">
        <v>101</v>
      </c>
      <c r="C519" s="16" t="s">
        <v>45</v>
      </c>
      <c r="D519" s="16">
        <v>2</v>
      </c>
      <c r="E519" s="16" t="s">
        <v>84</v>
      </c>
      <c r="F519" s="16" t="s">
        <v>133</v>
      </c>
      <c r="G519" s="16">
        <v>2017</v>
      </c>
      <c r="H519" s="20" t="s">
        <v>48</v>
      </c>
      <c r="I519" s="18" t="s">
        <v>55</v>
      </c>
      <c r="J519" s="18">
        <v>5.4542184741263382</v>
      </c>
      <c r="K519" s="18">
        <v>0</v>
      </c>
      <c r="L519" s="18">
        <v>0</v>
      </c>
      <c r="M519" s="18">
        <v>0</v>
      </c>
      <c r="N519" s="18">
        <v>0</v>
      </c>
      <c r="O519" s="18">
        <v>0</v>
      </c>
      <c r="P519" s="18">
        <v>1.9732548525487972</v>
      </c>
      <c r="Q519" s="18">
        <v>1.480563224800169</v>
      </c>
      <c r="R519" s="18">
        <v>0</v>
      </c>
      <c r="S519" s="18">
        <v>2.961126449600338</v>
      </c>
      <c r="T519" s="18">
        <v>27.924168922197477</v>
      </c>
      <c r="U519" s="18">
        <v>0</v>
      </c>
      <c r="V519" s="18">
        <v>0</v>
      </c>
      <c r="W519" s="18">
        <v>47.120140523433953</v>
      </c>
      <c r="X519" s="18">
        <v>0</v>
      </c>
      <c r="Y519" s="18">
        <v>0</v>
      </c>
      <c r="Z519" s="18">
        <v>4.9551928860577092</v>
      </c>
      <c r="AA519" s="18">
        <v>0</v>
      </c>
      <c r="AB519" s="18">
        <v>0</v>
      </c>
      <c r="AC519" s="18">
        <v>8.1313346672352118</v>
      </c>
      <c r="AD519" s="18">
        <v>0</v>
      </c>
      <c r="AE519" s="18">
        <v>0</v>
      </c>
      <c r="AF519" s="18">
        <v>0</v>
      </c>
      <c r="AG519" s="18">
        <v>0</v>
      </c>
      <c r="AH519" s="18">
        <v>0</v>
      </c>
      <c r="AI519" s="18">
        <v>0</v>
      </c>
      <c r="AJ519" s="18">
        <v>0</v>
      </c>
      <c r="AK519">
        <v>58.037709840495026</v>
      </c>
      <c r="AL519">
        <v>16.945970164521718</v>
      </c>
      <c r="AM519">
        <v>11.300568500463239</v>
      </c>
      <c r="AN519">
        <v>15.215891943445079</v>
      </c>
      <c r="AO519">
        <v>6.0873410817367706</v>
      </c>
      <c r="AP519">
        <v>1796.8434114501292</v>
      </c>
      <c r="AQ519">
        <v>54.005290742053603</v>
      </c>
      <c r="AR519">
        <v>35.479296277398561</v>
      </c>
      <c r="AS519">
        <v>10.515412980547829</v>
      </c>
      <c r="AT519">
        <v>4.0917266859188564</v>
      </c>
      <c r="AU519">
        <v>2.0546839571688786</v>
      </c>
      <c r="AV519">
        <v>1.8185451937417141</v>
      </c>
      <c r="AW519">
        <v>1.1741631073083312</v>
      </c>
    </row>
    <row r="520" spans="1:49" x14ac:dyDescent="0.3">
      <c r="A520" s="22">
        <v>517</v>
      </c>
      <c r="B520" s="16" t="s">
        <v>70</v>
      </c>
      <c r="C520" s="16" t="s">
        <v>59</v>
      </c>
      <c r="D520" s="16">
        <v>25</v>
      </c>
      <c r="E520" s="16" t="str">
        <f t="shared" ref="E520:E583" si="18">IF(AND( OR(D520 &gt;= 4, D520="Adult"),D520&lt;&gt;"Subadult"),"Adult","Subadult")</f>
        <v>Adult</v>
      </c>
      <c r="F520" s="16" t="s">
        <v>91</v>
      </c>
      <c r="G520" s="16">
        <v>2017</v>
      </c>
      <c r="H520" s="20" t="s">
        <v>48</v>
      </c>
      <c r="I520" s="16" t="s">
        <v>49</v>
      </c>
      <c r="J520" s="18">
        <v>0</v>
      </c>
      <c r="K520" s="18">
        <v>1.651937457511897</v>
      </c>
      <c r="L520" s="18">
        <v>1.2848402447314753</v>
      </c>
      <c r="M520" s="18">
        <v>0</v>
      </c>
      <c r="N520" s="18">
        <v>0</v>
      </c>
      <c r="O520" s="18">
        <v>0</v>
      </c>
      <c r="P520" s="18">
        <v>0</v>
      </c>
      <c r="Q520" s="18">
        <v>0</v>
      </c>
      <c r="R520" s="18">
        <v>0</v>
      </c>
      <c r="S520" s="18">
        <v>0</v>
      </c>
      <c r="T520" s="18">
        <v>0</v>
      </c>
      <c r="U520" s="18">
        <v>0</v>
      </c>
      <c r="V520" s="18">
        <v>0</v>
      </c>
      <c r="W520" s="18">
        <v>0</v>
      </c>
      <c r="X520" s="18">
        <v>0</v>
      </c>
      <c r="Y520" s="18">
        <v>0</v>
      </c>
      <c r="Z520" s="18">
        <v>0</v>
      </c>
      <c r="AA520" s="18">
        <v>97.063222297756624</v>
      </c>
      <c r="AB520" s="18">
        <v>0</v>
      </c>
      <c r="AC520" s="18">
        <v>0</v>
      </c>
      <c r="AD520" s="18">
        <v>0</v>
      </c>
      <c r="AE520" s="18">
        <v>0</v>
      </c>
      <c r="AF520" s="18">
        <v>0</v>
      </c>
      <c r="AG520" s="18">
        <v>0</v>
      </c>
      <c r="AH520" s="18">
        <v>0</v>
      </c>
      <c r="AI520" s="18">
        <v>0</v>
      </c>
      <c r="AJ520" s="18">
        <v>0</v>
      </c>
      <c r="AK520">
        <v>12.403456181235565</v>
      </c>
      <c r="AL520">
        <v>5.6281142350536069</v>
      </c>
      <c r="AM520">
        <v>54.233587448737644</v>
      </c>
      <c r="AN520">
        <v>24.786630428128394</v>
      </c>
      <c r="AO520">
        <v>2.9482117068447815</v>
      </c>
      <c r="AP520">
        <v>1325.9010270158685</v>
      </c>
      <c r="AQ520">
        <v>15.64112125450346</v>
      </c>
      <c r="AR520">
        <v>15.96873772692105</v>
      </c>
      <c r="AS520">
        <v>68.390141018575505</v>
      </c>
      <c r="AT520">
        <v>11.840030398625784</v>
      </c>
      <c r="AU520">
        <v>0.20720186416942518</v>
      </c>
      <c r="AV520">
        <v>5.2622357327225719</v>
      </c>
      <c r="AW520">
        <v>0.18541167790638102</v>
      </c>
    </row>
    <row r="521" spans="1:49" x14ac:dyDescent="0.3">
      <c r="A521" s="22">
        <v>518</v>
      </c>
      <c r="B521" s="16" t="s">
        <v>77</v>
      </c>
      <c r="C521" s="16" t="s">
        <v>59</v>
      </c>
      <c r="D521" s="16">
        <v>17</v>
      </c>
      <c r="E521" s="16" t="str">
        <f t="shared" si="18"/>
        <v>Adult</v>
      </c>
      <c r="F521" s="16" t="s">
        <v>91</v>
      </c>
      <c r="G521" s="16">
        <v>2017</v>
      </c>
      <c r="H521" s="24" t="s">
        <v>48</v>
      </c>
      <c r="I521" s="16" t="s">
        <v>49</v>
      </c>
      <c r="J521" s="18">
        <v>59.737853897238722</v>
      </c>
      <c r="K521" s="18">
        <v>4.7186298497029009</v>
      </c>
      <c r="L521" s="18">
        <v>14.722125131073049</v>
      </c>
      <c r="M521" s="18">
        <v>0</v>
      </c>
      <c r="N521" s="18">
        <v>0</v>
      </c>
      <c r="O521" s="18">
        <v>0</v>
      </c>
      <c r="P521" s="18">
        <v>11.534428521495981</v>
      </c>
      <c r="Q521" s="18">
        <v>0.38448095071653271</v>
      </c>
      <c r="R521" s="18">
        <v>0</v>
      </c>
      <c r="S521" s="18">
        <v>1.1534428521495979</v>
      </c>
      <c r="T521" s="18">
        <v>4.6137714085983914</v>
      </c>
      <c r="U521" s="18">
        <v>0</v>
      </c>
      <c r="V521" s="18">
        <v>0</v>
      </c>
      <c r="W521" s="18">
        <v>0</v>
      </c>
      <c r="X521" s="18">
        <v>0</v>
      </c>
      <c r="Y521" s="18">
        <v>0</v>
      </c>
      <c r="Z521" s="18">
        <v>2.5445648374694159</v>
      </c>
      <c r="AA521" s="18">
        <v>0</v>
      </c>
      <c r="AB521" s="18">
        <v>0</v>
      </c>
      <c r="AC521" s="18">
        <v>0</v>
      </c>
      <c r="AD521" s="18">
        <v>0.59070255155540019</v>
      </c>
      <c r="AE521" s="18">
        <v>0</v>
      </c>
      <c r="AF521" s="18">
        <v>0</v>
      </c>
      <c r="AG521" s="18">
        <v>0</v>
      </c>
      <c r="AH521" s="18">
        <v>0</v>
      </c>
      <c r="AI521" s="18">
        <v>0</v>
      </c>
      <c r="AJ521" s="18">
        <v>0</v>
      </c>
      <c r="AK521">
        <v>15.449482639922337</v>
      </c>
      <c r="AL521">
        <v>5.2895019113367301</v>
      </c>
      <c r="AM521">
        <v>54.71021444591171</v>
      </c>
      <c r="AN521">
        <v>24.629193574614728</v>
      </c>
      <c r="AO521">
        <v>2.3965113079767892</v>
      </c>
      <c r="AP521">
        <v>1372.0611971796332</v>
      </c>
      <c r="AQ521">
        <v>18.826809640159386</v>
      </c>
      <c r="AR521">
        <v>14.503074812809203</v>
      </c>
      <c r="AS521">
        <v>66.670115547031401</v>
      </c>
      <c r="AT521">
        <v>13.263951551934257</v>
      </c>
      <c r="AU521">
        <v>0.25749259459717294</v>
      </c>
      <c r="AV521">
        <v>5.8950895786374478</v>
      </c>
      <c r="AW521">
        <v>0.23193383870586057</v>
      </c>
    </row>
    <row r="522" spans="1:49" x14ac:dyDescent="0.3">
      <c r="A522" s="22">
        <v>519</v>
      </c>
      <c r="B522" s="16" t="s">
        <v>78</v>
      </c>
      <c r="C522" s="16" t="s">
        <v>59</v>
      </c>
      <c r="D522" s="16" t="s">
        <v>46</v>
      </c>
      <c r="E522" s="16" t="str">
        <f t="shared" si="18"/>
        <v>Adult</v>
      </c>
      <c r="F522" s="16" t="s">
        <v>91</v>
      </c>
      <c r="G522" s="16">
        <v>2017</v>
      </c>
      <c r="H522" s="24" t="s">
        <v>48</v>
      </c>
      <c r="I522" s="16" t="s">
        <v>49</v>
      </c>
      <c r="J522" s="18">
        <v>60.970345033706366</v>
      </c>
      <c r="K522" s="18">
        <v>6.4556835918042035</v>
      </c>
      <c r="L522" s="18">
        <v>8.4282535781888228</v>
      </c>
      <c r="M522" s="18">
        <v>0</v>
      </c>
      <c r="N522" s="18">
        <v>0</v>
      </c>
      <c r="O522" s="18">
        <v>0</v>
      </c>
      <c r="P522" s="18">
        <v>10.593431408361836</v>
      </c>
      <c r="Q522" s="18">
        <v>6.575233287948727</v>
      </c>
      <c r="R522" s="18">
        <v>0</v>
      </c>
      <c r="S522" s="18">
        <v>0</v>
      </c>
      <c r="T522" s="18">
        <v>5.844651811509979</v>
      </c>
      <c r="U522" s="18">
        <v>0</v>
      </c>
      <c r="V522" s="18">
        <v>0</v>
      </c>
      <c r="W522" s="18">
        <v>0</v>
      </c>
      <c r="X522" s="18">
        <v>0</v>
      </c>
      <c r="Y522" s="18">
        <v>0</v>
      </c>
      <c r="Z522" s="18">
        <v>0</v>
      </c>
      <c r="AA522" s="18">
        <v>0</v>
      </c>
      <c r="AB522" s="18">
        <v>0</v>
      </c>
      <c r="AC522" s="18">
        <v>9.6303921894198508E-2</v>
      </c>
      <c r="AD522" s="18">
        <v>0</v>
      </c>
      <c r="AE522" s="18">
        <v>0</v>
      </c>
      <c r="AF522" s="18">
        <v>0</v>
      </c>
      <c r="AG522" s="18">
        <v>0</v>
      </c>
      <c r="AH522" s="18">
        <v>0</v>
      </c>
      <c r="AI522" s="18">
        <v>0</v>
      </c>
      <c r="AJ522" s="18">
        <v>1.0360973665858597</v>
      </c>
      <c r="AK522">
        <v>17.363696995354861</v>
      </c>
      <c r="AL522">
        <v>5.9355300565346649</v>
      </c>
      <c r="AM522">
        <v>54.575910173094641</v>
      </c>
      <c r="AN522">
        <v>21.428779551344366</v>
      </c>
      <c r="AO522">
        <v>2.273519325465803</v>
      </c>
      <c r="AP522">
        <v>1426.1248725833098</v>
      </c>
      <c r="AQ522">
        <v>20.357334714767315</v>
      </c>
      <c r="AR522">
        <v>15.657439612728577</v>
      </c>
      <c r="AS522">
        <v>63.9852256725041</v>
      </c>
      <c r="AT522">
        <v>12.120165593171965</v>
      </c>
      <c r="AU522">
        <v>0.28694899558600756</v>
      </c>
      <c r="AV522">
        <v>5.3867402636319852</v>
      </c>
      <c r="AW522">
        <v>0.25560840589474804</v>
      </c>
    </row>
    <row r="523" spans="1:49" x14ac:dyDescent="0.3">
      <c r="A523" s="22">
        <v>520</v>
      </c>
      <c r="B523" s="16" t="s">
        <v>77</v>
      </c>
      <c r="C523" s="16" t="s">
        <v>59</v>
      </c>
      <c r="D523" s="16">
        <v>17</v>
      </c>
      <c r="E523" s="16" t="str">
        <f t="shared" si="18"/>
        <v>Adult</v>
      </c>
      <c r="F523" s="16" t="s">
        <v>91</v>
      </c>
      <c r="G523" s="16">
        <v>2017</v>
      </c>
      <c r="H523" s="24" t="s">
        <v>48</v>
      </c>
      <c r="I523" s="16" t="s">
        <v>49</v>
      </c>
      <c r="J523" s="18">
        <v>3.2747119466343242</v>
      </c>
      <c r="K523" s="18">
        <v>2.2513644633110976</v>
      </c>
      <c r="L523" s="18">
        <v>83.709824135839895</v>
      </c>
      <c r="M523" s="18">
        <v>0</v>
      </c>
      <c r="N523" s="18">
        <v>0</v>
      </c>
      <c r="O523" s="18">
        <v>0</v>
      </c>
      <c r="P523" s="18">
        <v>0</v>
      </c>
      <c r="Q523" s="18">
        <v>1.250758035172832</v>
      </c>
      <c r="R523" s="18">
        <v>0</v>
      </c>
      <c r="S523" s="18">
        <v>0</v>
      </c>
      <c r="T523" s="18">
        <v>4.586112795633718</v>
      </c>
      <c r="U523" s="18">
        <v>0</v>
      </c>
      <c r="V523" s="18">
        <v>0</v>
      </c>
      <c r="W523" s="18">
        <v>0</v>
      </c>
      <c r="X523" s="18">
        <v>0</v>
      </c>
      <c r="Y523" s="18">
        <v>0</v>
      </c>
      <c r="Z523" s="18">
        <v>4.9272286234081255</v>
      </c>
      <c r="AA523" s="18">
        <v>0</v>
      </c>
      <c r="AB523" s="18">
        <v>0</v>
      </c>
      <c r="AC523" s="18">
        <v>0</v>
      </c>
      <c r="AD523" s="18">
        <v>0</v>
      </c>
      <c r="AE523" s="18">
        <v>0</v>
      </c>
      <c r="AF523" s="18">
        <v>0</v>
      </c>
      <c r="AG523" s="18">
        <v>0</v>
      </c>
      <c r="AH523" s="18">
        <v>0</v>
      </c>
      <c r="AI523" s="18">
        <v>0</v>
      </c>
      <c r="AJ523" s="18">
        <v>0</v>
      </c>
      <c r="AK523">
        <v>8.6429328483963914</v>
      </c>
      <c r="AL523">
        <v>7.3911071067693728</v>
      </c>
      <c r="AM523">
        <v>46.455981023181579</v>
      </c>
      <c r="AN523">
        <v>35.553837140599796</v>
      </c>
      <c r="AO523">
        <v>2.197051775938629</v>
      </c>
      <c r="AP523">
        <v>1199.3072892894475</v>
      </c>
      <c r="AQ523">
        <v>12.049442083421779</v>
      </c>
      <c r="AR523">
        <v>23.184504241727897</v>
      </c>
      <c r="AS523">
        <v>64.766053674850326</v>
      </c>
      <c r="AT523">
        <v>7.4547578699155821</v>
      </c>
      <c r="AU523">
        <v>0.16050882505546291</v>
      </c>
      <c r="AV523">
        <v>3.3132257199624808</v>
      </c>
      <c r="AW523">
        <v>0.13700245193271846</v>
      </c>
    </row>
    <row r="524" spans="1:49" x14ac:dyDescent="0.3">
      <c r="A524" s="22">
        <v>521</v>
      </c>
      <c r="B524" s="16" t="s">
        <v>71</v>
      </c>
      <c r="C524" s="16" t="s">
        <v>59</v>
      </c>
      <c r="D524" s="16" t="s">
        <v>46</v>
      </c>
      <c r="E524" s="16" t="str">
        <f t="shared" si="18"/>
        <v>Adult</v>
      </c>
      <c r="F524" s="16" t="s">
        <v>60</v>
      </c>
      <c r="G524" s="16">
        <v>2017</v>
      </c>
      <c r="H524" s="24" t="s">
        <v>97</v>
      </c>
      <c r="I524" s="16" t="s">
        <v>49</v>
      </c>
      <c r="J524" s="18">
        <v>0</v>
      </c>
      <c r="K524" s="18">
        <v>52.292713567839201</v>
      </c>
      <c r="L524" s="18">
        <v>0</v>
      </c>
      <c r="M524" s="18">
        <v>0</v>
      </c>
      <c r="N524" s="18">
        <v>0</v>
      </c>
      <c r="O524" s="18">
        <v>0</v>
      </c>
      <c r="P524" s="18">
        <v>6.3337520938023459</v>
      </c>
      <c r="Q524" s="18">
        <v>0</v>
      </c>
      <c r="R524" s="18">
        <v>0</v>
      </c>
      <c r="S524" s="18">
        <v>0</v>
      </c>
      <c r="T524" s="18">
        <v>0</v>
      </c>
      <c r="U524" s="18">
        <v>0</v>
      </c>
      <c r="V524" s="18">
        <v>0</v>
      </c>
      <c r="W524" s="18">
        <v>0</v>
      </c>
      <c r="X524" s="18">
        <v>0</v>
      </c>
      <c r="Y524" s="18">
        <v>0</v>
      </c>
      <c r="Z524" s="18">
        <v>41.373534338358461</v>
      </c>
      <c r="AA524" s="18">
        <v>0</v>
      </c>
      <c r="AB524" s="18">
        <v>0</v>
      </c>
      <c r="AC524" s="18">
        <v>0</v>
      </c>
      <c r="AD524" s="18">
        <v>0</v>
      </c>
      <c r="AE524" s="18">
        <v>0</v>
      </c>
      <c r="AF524" s="18">
        <v>0</v>
      </c>
      <c r="AG524" s="18">
        <v>0</v>
      </c>
      <c r="AH524" s="18">
        <v>0</v>
      </c>
      <c r="AI524" s="18">
        <v>0</v>
      </c>
      <c r="AJ524" s="18">
        <v>0</v>
      </c>
      <c r="AK524">
        <v>12.652231181933361</v>
      </c>
      <c r="AL524">
        <v>3.8442263400335008</v>
      </c>
      <c r="AM524">
        <v>41.75815407769813</v>
      </c>
      <c r="AN524">
        <v>37.789175041876042</v>
      </c>
      <c r="AO524">
        <v>5.0582862227805698</v>
      </c>
      <c r="AP524">
        <v>1054.3614364530988</v>
      </c>
      <c r="AQ524">
        <v>20.063831817822368</v>
      </c>
      <c r="AR524">
        <v>13.716339569338318</v>
      </c>
      <c r="AS524">
        <v>66.219828612839308</v>
      </c>
      <c r="AT524">
        <v>14.153793363571127</v>
      </c>
      <c r="AU524">
        <v>0.27744672681634353</v>
      </c>
      <c r="AV524">
        <v>6.2905748282538356</v>
      </c>
      <c r="AW524">
        <v>0.25099816858991936</v>
      </c>
    </row>
    <row r="525" spans="1:49" x14ac:dyDescent="0.3">
      <c r="A525" s="22">
        <v>522</v>
      </c>
      <c r="B525" s="16" t="s">
        <v>90</v>
      </c>
      <c r="C525" s="16" t="s">
        <v>59</v>
      </c>
      <c r="D525" s="16">
        <v>17</v>
      </c>
      <c r="E525" s="16" t="str">
        <f t="shared" si="18"/>
        <v>Adult</v>
      </c>
      <c r="F525" s="16" t="s">
        <v>60</v>
      </c>
      <c r="G525" s="16">
        <v>2017</v>
      </c>
      <c r="H525" s="24" t="s">
        <v>97</v>
      </c>
      <c r="I525" s="16" t="s">
        <v>49</v>
      </c>
      <c r="J525" s="18">
        <v>0</v>
      </c>
      <c r="K525" s="18">
        <v>0</v>
      </c>
      <c r="L525" s="18">
        <v>0</v>
      </c>
      <c r="M525" s="18">
        <v>0</v>
      </c>
      <c r="N525" s="18">
        <v>0</v>
      </c>
      <c r="O525" s="18">
        <v>0</v>
      </c>
      <c r="P525" s="18">
        <v>0</v>
      </c>
      <c r="Q525" s="18">
        <v>0</v>
      </c>
      <c r="R525" s="18">
        <v>0</v>
      </c>
      <c r="S525" s="18">
        <v>0</v>
      </c>
      <c r="T525" s="18">
        <v>0</v>
      </c>
      <c r="U525" s="18">
        <v>0</v>
      </c>
      <c r="V525" s="18">
        <v>0</v>
      </c>
      <c r="W525" s="18">
        <v>13.568521031207597</v>
      </c>
      <c r="X525" s="18">
        <v>0</v>
      </c>
      <c r="Y525" s="18">
        <v>0</v>
      </c>
      <c r="Z525" s="18">
        <v>86.431478968792391</v>
      </c>
      <c r="AA525" s="18">
        <v>0</v>
      </c>
      <c r="AB525" s="18">
        <v>0</v>
      </c>
      <c r="AC525" s="18">
        <v>0</v>
      </c>
      <c r="AD525" s="18">
        <v>0</v>
      </c>
      <c r="AE525" s="18">
        <v>0</v>
      </c>
      <c r="AF525" s="18">
        <v>0</v>
      </c>
      <c r="AG525" s="18">
        <v>0</v>
      </c>
      <c r="AH525" s="18">
        <v>0</v>
      </c>
      <c r="AI525" s="18">
        <v>0</v>
      </c>
      <c r="AJ525" s="18">
        <v>0</v>
      </c>
      <c r="AK525">
        <v>23.992526825687108</v>
      </c>
      <c r="AL525">
        <v>5.5423337856173678</v>
      </c>
      <c r="AM525">
        <v>10.203504381911271</v>
      </c>
      <c r="AN525">
        <v>52.89816824966077</v>
      </c>
      <c r="AO525">
        <v>8.96455223880597</v>
      </c>
      <c r="AP525">
        <v>780.26023880597018</v>
      </c>
      <c r="AQ525">
        <v>51.412981025327497</v>
      </c>
      <c r="AR525">
        <v>26.722186604561095</v>
      </c>
      <c r="AS525">
        <v>21.864832370111419</v>
      </c>
      <c r="AT525">
        <v>6.1699696428134274</v>
      </c>
      <c r="AU525">
        <v>1.5237376740709139</v>
      </c>
      <c r="AV525">
        <v>2.7422087301393008</v>
      </c>
      <c r="AW525">
        <v>1.0581629025672084</v>
      </c>
    </row>
    <row r="526" spans="1:49" x14ac:dyDescent="0.3">
      <c r="A526" s="22">
        <v>523</v>
      </c>
      <c r="B526" s="16" t="s">
        <v>62</v>
      </c>
      <c r="C526" s="16" t="s">
        <v>59</v>
      </c>
      <c r="D526" s="16">
        <v>9</v>
      </c>
      <c r="E526" s="16" t="str">
        <f t="shared" si="18"/>
        <v>Adult</v>
      </c>
      <c r="F526" s="16" t="s">
        <v>60</v>
      </c>
      <c r="G526" s="16">
        <v>2017</v>
      </c>
      <c r="H526" s="24" t="s">
        <v>97</v>
      </c>
      <c r="I526" s="16" t="s">
        <v>49</v>
      </c>
      <c r="J526" s="18">
        <v>0</v>
      </c>
      <c r="K526" s="18">
        <v>56.461944235116803</v>
      </c>
      <c r="L526" s="18">
        <v>0</v>
      </c>
      <c r="M526" s="18">
        <v>0</v>
      </c>
      <c r="N526" s="18">
        <v>0</v>
      </c>
      <c r="O526" s="18">
        <v>0</v>
      </c>
      <c r="P526" s="18">
        <v>0</v>
      </c>
      <c r="Q526" s="18">
        <v>0</v>
      </c>
      <c r="R526" s="18">
        <v>0</v>
      </c>
      <c r="S526" s="18">
        <v>0</v>
      </c>
      <c r="T526" s="18">
        <v>12.434061793519218</v>
      </c>
      <c r="U526" s="18">
        <v>0</v>
      </c>
      <c r="V526" s="18">
        <v>0</v>
      </c>
      <c r="W526" s="18">
        <v>0</v>
      </c>
      <c r="X526" s="18">
        <v>0</v>
      </c>
      <c r="Y526" s="18">
        <v>0</v>
      </c>
      <c r="Z526" s="18">
        <v>31.10399397136398</v>
      </c>
      <c r="AA526" s="18">
        <v>0</v>
      </c>
      <c r="AB526" s="18">
        <v>0</v>
      </c>
      <c r="AC526" s="18">
        <v>0</v>
      </c>
      <c r="AD526" s="18">
        <v>0</v>
      </c>
      <c r="AE526" s="18">
        <v>0</v>
      </c>
      <c r="AF526" s="18">
        <v>0</v>
      </c>
      <c r="AG526" s="18">
        <v>0</v>
      </c>
      <c r="AH526" s="18">
        <v>0</v>
      </c>
      <c r="AI526" s="18">
        <v>0</v>
      </c>
      <c r="AJ526" s="18">
        <v>0</v>
      </c>
      <c r="AK526">
        <v>15.319837897195946</v>
      </c>
      <c r="AL526">
        <v>5.3166936699321781</v>
      </c>
      <c r="AM526">
        <v>43.443861236187622</v>
      </c>
      <c r="AN526">
        <v>31.897183496608889</v>
      </c>
      <c r="AO526">
        <v>4.3602157121326304</v>
      </c>
      <c r="AP526">
        <v>1182.5430653730218</v>
      </c>
      <c r="AQ526">
        <v>21.660749374934337</v>
      </c>
      <c r="AR526">
        <v>16.913888527159564</v>
      </c>
      <c r="AS526">
        <v>61.425362097906088</v>
      </c>
      <c r="AT526">
        <v>11.052677242947718</v>
      </c>
      <c r="AU526">
        <v>0.31418506058209761</v>
      </c>
      <c r="AV526">
        <v>4.9123009968656515</v>
      </c>
      <c r="AW526">
        <v>0.27649931805709282</v>
      </c>
    </row>
    <row r="527" spans="1:49" x14ac:dyDescent="0.3">
      <c r="A527" s="22">
        <v>524</v>
      </c>
      <c r="B527" s="16" t="s">
        <v>83</v>
      </c>
      <c r="C527" s="16" t="s">
        <v>59</v>
      </c>
      <c r="D527" s="16">
        <v>5</v>
      </c>
      <c r="E527" s="16" t="str">
        <f t="shared" si="18"/>
        <v>Adult</v>
      </c>
      <c r="F527" s="16" t="s">
        <v>66</v>
      </c>
      <c r="G527" s="16">
        <v>2017</v>
      </c>
      <c r="H527" s="24" t="s">
        <v>97</v>
      </c>
      <c r="I527" s="16" t="s">
        <v>49</v>
      </c>
      <c r="J527" s="18">
        <v>0</v>
      </c>
      <c r="K527" s="18">
        <v>0</v>
      </c>
      <c r="L527" s="18">
        <v>0</v>
      </c>
      <c r="M527" s="18">
        <v>0</v>
      </c>
      <c r="N527" s="18">
        <v>0</v>
      </c>
      <c r="O527" s="18">
        <v>0</v>
      </c>
      <c r="P527" s="18">
        <v>0</v>
      </c>
      <c r="Q527" s="18">
        <v>0</v>
      </c>
      <c r="R527" s="18">
        <v>0</v>
      </c>
      <c r="S527" s="18">
        <v>0</v>
      </c>
      <c r="T527" s="18">
        <v>0</v>
      </c>
      <c r="U527" s="18">
        <v>0</v>
      </c>
      <c r="V527" s="18">
        <v>0</v>
      </c>
      <c r="W527" s="18">
        <v>90.225563909774436</v>
      </c>
      <c r="X527" s="18">
        <v>0</v>
      </c>
      <c r="Y527" s="18">
        <v>0</v>
      </c>
      <c r="Z527" s="18">
        <v>9.7744360902255636</v>
      </c>
      <c r="AA527" s="18">
        <v>0</v>
      </c>
      <c r="AB527" s="18">
        <v>0</v>
      </c>
      <c r="AC527" s="18">
        <v>0</v>
      </c>
      <c r="AD527" s="18">
        <v>0</v>
      </c>
      <c r="AE527" s="18">
        <v>0</v>
      </c>
      <c r="AF527" s="18">
        <v>0</v>
      </c>
      <c r="AG527" s="18">
        <v>0</v>
      </c>
      <c r="AH527" s="18">
        <v>0</v>
      </c>
      <c r="AI527" s="18">
        <v>0</v>
      </c>
      <c r="AJ527" s="18">
        <v>0</v>
      </c>
      <c r="AK527">
        <v>66.083089192961708</v>
      </c>
      <c r="AL527">
        <v>19.340601503759402</v>
      </c>
      <c r="AM527">
        <v>2.1295047920007035</v>
      </c>
      <c r="AN527">
        <v>16.447744360902256</v>
      </c>
      <c r="AO527">
        <v>6.6456766917293226</v>
      </c>
      <c r="AP527">
        <v>1868.1079999999997</v>
      </c>
      <c r="AQ527">
        <v>59.145897951634474</v>
      </c>
      <c r="AR527">
        <v>38.948145855134108</v>
      </c>
      <c r="AS527">
        <v>1.905956193231428</v>
      </c>
      <c r="AT527">
        <v>3.5269117132527308</v>
      </c>
      <c r="AU527">
        <v>3.0779115986962644</v>
      </c>
      <c r="AV527">
        <v>1.5675163170012136</v>
      </c>
      <c r="AW527">
        <v>1.4477346211553987</v>
      </c>
    </row>
    <row r="528" spans="1:49" x14ac:dyDescent="0.3">
      <c r="A528" s="22">
        <v>525</v>
      </c>
      <c r="B528" s="16" t="s">
        <v>65</v>
      </c>
      <c r="C528" s="16" t="s">
        <v>59</v>
      </c>
      <c r="D528" s="16" t="s">
        <v>46</v>
      </c>
      <c r="E528" s="16" t="str">
        <f t="shared" si="18"/>
        <v>Adult</v>
      </c>
      <c r="F528" s="16" t="s">
        <v>91</v>
      </c>
      <c r="G528" s="16">
        <v>2017</v>
      </c>
      <c r="H528" s="24" t="s">
        <v>97</v>
      </c>
      <c r="I528" s="16" t="s">
        <v>67</v>
      </c>
      <c r="J528" s="18">
        <v>0</v>
      </c>
      <c r="K528" s="18">
        <v>0</v>
      </c>
      <c r="L528" s="18">
        <v>0</v>
      </c>
      <c r="M528" s="18">
        <v>0</v>
      </c>
      <c r="N528" s="18">
        <v>0</v>
      </c>
      <c r="O528" s="18">
        <v>0</v>
      </c>
      <c r="P528" s="18">
        <v>11.989100817438695</v>
      </c>
      <c r="Q528" s="18">
        <v>0</v>
      </c>
      <c r="R528" s="18">
        <v>0</v>
      </c>
      <c r="S528" s="18">
        <v>0</v>
      </c>
      <c r="T528" s="18">
        <v>2.9972752043596738</v>
      </c>
      <c r="U528" s="18">
        <v>0</v>
      </c>
      <c r="V528" s="18">
        <v>0</v>
      </c>
      <c r="W528" s="18">
        <v>0</v>
      </c>
      <c r="X528" s="18">
        <v>0</v>
      </c>
      <c r="Y528" s="18">
        <v>0</v>
      </c>
      <c r="Z528" s="18">
        <v>82.356948228882828</v>
      </c>
      <c r="AA528" s="18">
        <v>0</v>
      </c>
      <c r="AB528" s="18">
        <v>0</v>
      </c>
      <c r="AC528" s="18">
        <v>0</v>
      </c>
      <c r="AD528" s="18">
        <v>0</v>
      </c>
      <c r="AE528" s="18">
        <v>0</v>
      </c>
      <c r="AF528" s="18">
        <v>0</v>
      </c>
      <c r="AG528" s="18">
        <v>0</v>
      </c>
      <c r="AH528" s="18">
        <v>2.6566757493188011</v>
      </c>
      <c r="AI528" s="18">
        <v>0</v>
      </c>
      <c r="AJ528" s="18">
        <v>0</v>
      </c>
      <c r="AK528">
        <v>23.155385032522666</v>
      </c>
      <c r="AL528">
        <v>4.596117166212534</v>
      </c>
      <c r="AM528">
        <v>13.998487583281163</v>
      </c>
      <c r="AN528">
        <v>51.900499545867383</v>
      </c>
      <c r="AO528">
        <v>8.5170401907356936</v>
      </c>
      <c r="AP528">
        <v>794.11867792915552</v>
      </c>
      <c r="AQ528">
        <v>48.753171094449172</v>
      </c>
      <c r="AR528">
        <v>21.773310790750688</v>
      </c>
      <c r="AS528">
        <v>29.47351811480014</v>
      </c>
      <c r="AT528">
        <v>8.0837522787568012</v>
      </c>
      <c r="AU528">
        <v>1.2452743870854879</v>
      </c>
      <c r="AV528">
        <v>3.5927787905585791</v>
      </c>
      <c r="AW528">
        <v>0.95134025139979828</v>
      </c>
    </row>
    <row r="529" spans="1:77" x14ac:dyDescent="0.3">
      <c r="A529" s="22">
        <v>526</v>
      </c>
      <c r="B529" s="16" t="s">
        <v>70</v>
      </c>
      <c r="C529" s="16" t="s">
        <v>59</v>
      </c>
      <c r="D529" s="16">
        <v>25</v>
      </c>
      <c r="E529" s="16" t="str">
        <f t="shared" si="18"/>
        <v>Adult</v>
      </c>
      <c r="F529" s="16" t="s">
        <v>91</v>
      </c>
      <c r="G529" s="16">
        <v>2017</v>
      </c>
      <c r="H529" s="24" t="s">
        <v>97</v>
      </c>
      <c r="I529" s="16" t="s">
        <v>49</v>
      </c>
      <c r="J529" s="18">
        <v>0</v>
      </c>
      <c r="K529" s="18">
        <v>29.525360632852493</v>
      </c>
      <c r="L529" s="18">
        <v>0</v>
      </c>
      <c r="M529" s="18">
        <v>0</v>
      </c>
      <c r="N529" s="18">
        <v>0</v>
      </c>
      <c r="O529" s="18">
        <v>0</v>
      </c>
      <c r="P529" s="18">
        <v>0</v>
      </c>
      <c r="Q529" s="18">
        <v>3.1991624011167987</v>
      </c>
      <c r="R529" s="18">
        <v>0</v>
      </c>
      <c r="S529" s="18">
        <v>0</v>
      </c>
      <c r="T529" s="18">
        <v>0</v>
      </c>
      <c r="U529" s="18">
        <v>0</v>
      </c>
      <c r="V529" s="18">
        <v>23.26663564448581</v>
      </c>
      <c r="W529" s="18">
        <v>0</v>
      </c>
      <c r="X529" s="18">
        <v>0</v>
      </c>
      <c r="Y529" s="18">
        <v>0</v>
      </c>
      <c r="Z529" s="18">
        <v>43.555141926477432</v>
      </c>
      <c r="AA529" s="18">
        <v>0</v>
      </c>
      <c r="AB529" s="18">
        <v>0</v>
      </c>
      <c r="AC529" s="18">
        <v>0</v>
      </c>
      <c r="AD529" s="18">
        <v>0</v>
      </c>
      <c r="AE529" s="18">
        <v>0</v>
      </c>
      <c r="AF529" s="18">
        <v>0</v>
      </c>
      <c r="AG529" s="18">
        <v>0</v>
      </c>
      <c r="AH529" s="18">
        <v>0.45369939506747331</v>
      </c>
      <c r="AI529" s="18">
        <v>0</v>
      </c>
      <c r="AJ529" s="18">
        <v>0</v>
      </c>
      <c r="AK529">
        <v>26.887556240949856</v>
      </c>
      <c r="AL529">
        <v>7.2215030246626331</v>
      </c>
      <c r="AM529">
        <v>26.496245527314457</v>
      </c>
      <c r="AN529">
        <v>37.16837482550023</v>
      </c>
      <c r="AO529">
        <v>6.5489704513727318</v>
      </c>
      <c r="AP529">
        <v>1164.2501093531876</v>
      </c>
      <c r="AQ529">
        <v>38.613691056334943</v>
      </c>
      <c r="AR529">
        <v>23.334586065767198</v>
      </c>
      <c r="AS529">
        <v>38.051722877897859</v>
      </c>
      <c r="AT529">
        <v>7.3923394597980163</v>
      </c>
      <c r="AU529">
        <v>0.79743035628555525</v>
      </c>
      <c r="AV529">
        <v>3.2854842043546739</v>
      </c>
      <c r="AW529">
        <v>0.62902773795653988</v>
      </c>
    </row>
    <row r="530" spans="1:77" x14ac:dyDescent="0.3">
      <c r="A530" s="22">
        <v>527</v>
      </c>
      <c r="B530" s="16" t="s">
        <v>80</v>
      </c>
      <c r="C530" s="16" t="s">
        <v>59</v>
      </c>
      <c r="D530" s="16">
        <v>6</v>
      </c>
      <c r="E530" s="16" t="str">
        <f t="shared" si="18"/>
        <v>Adult</v>
      </c>
      <c r="F530" s="16" t="s">
        <v>91</v>
      </c>
      <c r="G530" s="16">
        <v>2017</v>
      </c>
      <c r="H530" s="24" t="s">
        <v>97</v>
      </c>
      <c r="I530" s="16" t="s">
        <v>53</v>
      </c>
      <c r="J530" s="18">
        <v>0</v>
      </c>
      <c r="K530" s="18">
        <v>63.888888888888893</v>
      </c>
      <c r="L530" s="18">
        <v>0</v>
      </c>
      <c r="M530" s="18">
        <v>0</v>
      </c>
      <c r="N530" s="18">
        <v>0</v>
      </c>
      <c r="O530" s="18">
        <v>0</v>
      </c>
      <c r="P530" s="18">
        <v>0</v>
      </c>
      <c r="Q530" s="18">
        <v>0</v>
      </c>
      <c r="R530" s="18">
        <v>0</v>
      </c>
      <c r="S530" s="18">
        <v>0</v>
      </c>
      <c r="T530" s="18">
        <v>0</v>
      </c>
      <c r="U530" s="18">
        <v>0</v>
      </c>
      <c r="V530" s="18">
        <v>0</v>
      </c>
      <c r="W530" s="18">
        <v>0</v>
      </c>
      <c r="X530" s="18">
        <v>0</v>
      </c>
      <c r="Y530" s="18">
        <v>0</v>
      </c>
      <c r="Z530" s="18">
        <v>36.111111111111107</v>
      </c>
      <c r="AA530" s="18">
        <v>0</v>
      </c>
      <c r="AB530" s="18">
        <v>0</v>
      </c>
      <c r="AC530" s="18">
        <v>0</v>
      </c>
      <c r="AD530" s="18">
        <v>0</v>
      </c>
      <c r="AE530" s="18">
        <v>0</v>
      </c>
      <c r="AF530" s="18">
        <v>0</v>
      </c>
      <c r="AG530" s="18">
        <v>0</v>
      </c>
      <c r="AH530" s="18">
        <v>0</v>
      </c>
      <c r="AI530" s="18">
        <v>0</v>
      </c>
      <c r="AJ530" s="18">
        <v>0</v>
      </c>
      <c r="AK530">
        <v>8.3183572962196131</v>
      </c>
      <c r="AL530">
        <v>3.3747222222222222</v>
      </c>
      <c r="AM530">
        <v>47.613170481558164</v>
      </c>
      <c r="AN530">
        <v>36.254166666666663</v>
      </c>
      <c r="AO530">
        <v>4.4395833333333332</v>
      </c>
      <c r="AP530">
        <v>1062.1321944444444</v>
      </c>
      <c r="AQ530">
        <v>13.09469148193368</v>
      </c>
      <c r="AR530">
        <v>11.953036605429869</v>
      </c>
      <c r="AS530">
        <v>74.952271912636448</v>
      </c>
      <c r="AT530">
        <v>16.573668614700797</v>
      </c>
      <c r="AU530">
        <v>0.16314377502412186</v>
      </c>
      <c r="AV530">
        <v>7.3660749398670218</v>
      </c>
      <c r="AW530">
        <v>0.15067769397782516</v>
      </c>
      <c r="AX530" s="18"/>
      <c r="AY530" s="18"/>
      <c r="AZ530" s="18"/>
      <c r="BA530" s="18"/>
      <c r="BB530" s="18"/>
      <c r="BC530" s="18"/>
      <c r="BD530" s="18"/>
      <c r="BE530" s="18"/>
      <c r="BF530" s="18"/>
      <c r="BG530" s="18"/>
      <c r="BH530" s="18"/>
      <c r="BI530" s="18"/>
      <c r="BJ530" s="18"/>
      <c r="BK530" s="18"/>
      <c r="BL530" s="18"/>
      <c r="BM530" s="18"/>
      <c r="BN530" s="18"/>
      <c r="BO530" s="18"/>
      <c r="BP530" s="18"/>
      <c r="BQ530" s="18"/>
      <c r="BR530" s="18"/>
      <c r="BS530" s="18"/>
      <c r="BT530" s="18"/>
      <c r="BU530" s="18"/>
      <c r="BV530" s="18"/>
      <c r="BW530" s="18"/>
      <c r="BX530" s="18"/>
      <c r="BY530" s="18"/>
    </row>
    <row r="531" spans="1:77" x14ac:dyDescent="0.3">
      <c r="A531" s="22">
        <v>528</v>
      </c>
      <c r="B531" s="16" t="s">
        <v>52</v>
      </c>
      <c r="C531" s="16" t="s">
        <v>45</v>
      </c>
      <c r="D531" s="16">
        <v>6</v>
      </c>
      <c r="E531" s="16" t="str">
        <f t="shared" si="18"/>
        <v>Adult</v>
      </c>
      <c r="F531" s="16" t="s">
        <v>47</v>
      </c>
      <c r="G531" s="16">
        <v>2017</v>
      </c>
      <c r="H531" s="20" t="s">
        <v>92</v>
      </c>
      <c r="I531" s="16" t="s">
        <v>53</v>
      </c>
      <c r="J531" s="18">
        <v>0</v>
      </c>
      <c r="K531" s="18">
        <v>0</v>
      </c>
      <c r="L531" s="18">
        <v>0</v>
      </c>
      <c r="M531" s="18">
        <v>0</v>
      </c>
      <c r="N531" s="18">
        <v>0</v>
      </c>
      <c r="O531" s="18">
        <v>0</v>
      </c>
      <c r="P531" s="18">
        <v>0</v>
      </c>
      <c r="Q531" s="18">
        <v>0</v>
      </c>
      <c r="R531" s="18">
        <v>0</v>
      </c>
      <c r="S531" s="18">
        <v>0</v>
      </c>
      <c r="T531" s="18">
        <v>0</v>
      </c>
      <c r="U531" s="18">
        <v>0</v>
      </c>
      <c r="V531" s="18">
        <v>0</v>
      </c>
      <c r="W531" s="18">
        <v>1.5181417944436011</v>
      </c>
      <c r="X531" s="18">
        <v>0</v>
      </c>
      <c r="Y531" s="18">
        <v>0</v>
      </c>
      <c r="Z531" s="18">
        <v>97.297707605890395</v>
      </c>
      <c r="AA531" s="18">
        <v>0</v>
      </c>
      <c r="AB531" s="18">
        <v>0</v>
      </c>
      <c r="AC531" s="18">
        <v>0</v>
      </c>
      <c r="AD531" s="18">
        <v>0</v>
      </c>
      <c r="AE531" s="18">
        <v>0</v>
      </c>
      <c r="AF531" s="18">
        <v>0</v>
      </c>
      <c r="AG531" s="18">
        <v>0</v>
      </c>
      <c r="AH531" s="18">
        <v>1.1841505996660089</v>
      </c>
      <c r="AI531" s="18">
        <v>0</v>
      </c>
      <c r="AJ531" s="18">
        <v>0</v>
      </c>
      <c r="AK531">
        <v>17.276867358935132</v>
      </c>
      <c r="AL531">
        <v>3.389843631395173</v>
      </c>
      <c r="AM531">
        <v>11.955768894290934</v>
      </c>
      <c r="AN531">
        <v>58.30603461363291</v>
      </c>
      <c r="AO531">
        <v>9.2506262334902072</v>
      </c>
      <c r="AP531">
        <v>616.29559556702611</v>
      </c>
      <c r="AQ531">
        <v>46.871862190678108</v>
      </c>
      <c r="AR531">
        <v>20.692329838209453</v>
      </c>
      <c r="AS531">
        <v>32.435807971112453</v>
      </c>
      <c r="AT531">
        <v>8.623594310512388</v>
      </c>
      <c r="AU531">
        <v>1.1258506188668853</v>
      </c>
      <c r="AV531">
        <v>3.8327085824499498</v>
      </c>
      <c r="AW531">
        <v>0.88224176723269099</v>
      </c>
      <c r="AX531" s="18"/>
      <c r="AY531" s="18"/>
      <c r="AZ531" s="18"/>
      <c r="BA531" s="18"/>
      <c r="BB531" s="18"/>
      <c r="BC531" s="18"/>
      <c r="BD531" s="18"/>
      <c r="BE531" s="18"/>
      <c r="BF531" s="18"/>
      <c r="BG531" s="18"/>
      <c r="BH531" s="18"/>
      <c r="BI531" s="18"/>
      <c r="BJ531" s="18"/>
      <c r="BK531" s="18"/>
      <c r="BL531" s="18"/>
      <c r="BM531" s="18"/>
      <c r="BN531" s="18"/>
      <c r="BO531" s="18"/>
      <c r="BP531" s="18"/>
      <c r="BQ531" s="18"/>
      <c r="BR531" s="18"/>
      <c r="BS531" s="18"/>
      <c r="BT531" s="18"/>
      <c r="BU531" s="18"/>
      <c r="BV531" s="18"/>
      <c r="BW531" s="18"/>
      <c r="BX531" s="18"/>
      <c r="BY531" s="18"/>
    </row>
    <row r="532" spans="1:77" x14ac:dyDescent="0.3">
      <c r="A532" s="22">
        <v>529</v>
      </c>
      <c r="B532" s="16" t="s">
        <v>52</v>
      </c>
      <c r="C532" s="16" t="s">
        <v>45</v>
      </c>
      <c r="D532" s="16">
        <v>6</v>
      </c>
      <c r="E532" s="16" t="str">
        <f t="shared" si="18"/>
        <v>Adult</v>
      </c>
      <c r="F532" s="16" t="s">
        <v>47</v>
      </c>
      <c r="G532" s="16">
        <v>2017</v>
      </c>
      <c r="H532" s="20" t="s">
        <v>92</v>
      </c>
      <c r="I532" s="16" t="s">
        <v>53</v>
      </c>
      <c r="J532" s="18">
        <v>0</v>
      </c>
      <c r="K532" s="18">
        <v>6.5353544522102208E-2</v>
      </c>
      <c r="L532" s="18">
        <v>0</v>
      </c>
      <c r="M532" s="18">
        <v>0</v>
      </c>
      <c r="N532" s="18">
        <v>0</v>
      </c>
      <c r="O532" s="18">
        <v>0</v>
      </c>
      <c r="P532" s="18">
        <v>0</v>
      </c>
      <c r="Q532" s="18">
        <v>0</v>
      </c>
      <c r="R532" s="18">
        <v>0</v>
      </c>
      <c r="S532" s="18">
        <v>0</v>
      </c>
      <c r="T532" s="18">
        <v>0</v>
      </c>
      <c r="U532" s="18">
        <v>0</v>
      </c>
      <c r="V532" s="18">
        <v>0</v>
      </c>
      <c r="W532" s="18">
        <v>96.638528334997432</v>
      </c>
      <c r="X532" s="18">
        <v>0</v>
      </c>
      <c r="Y532" s="18">
        <v>0</v>
      </c>
      <c r="Z532" s="18">
        <v>1.4254334210765183</v>
      </c>
      <c r="AA532" s="18">
        <v>0</v>
      </c>
      <c r="AB532" s="18">
        <v>0</v>
      </c>
      <c r="AC532" s="18">
        <v>0</v>
      </c>
      <c r="AD532" s="18">
        <v>0</v>
      </c>
      <c r="AE532" s="18">
        <v>0</v>
      </c>
      <c r="AF532" s="18">
        <v>0</v>
      </c>
      <c r="AG532" s="18">
        <v>0</v>
      </c>
      <c r="AH532" s="18">
        <v>1.8706846994039512</v>
      </c>
      <c r="AI532" s="18">
        <v>0</v>
      </c>
      <c r="AJ532" s="18">
        <v>0</v>
      </c>
      <c r="AK532">
        <v>69.439355972979357</v>
      </c>
      <c r="AL532">
        <v>20.52140570633264</v>
      </c>
      <c r="AM532">
        <v>2.2539533368751297</v>
      </c>
      <c r="AN532">
        <v>12.865928232126109</v>
      </c>
      <c r="AO532">
        <v>6.3227030952164842</v>
      </c>
      <c r="AP532">
        <v>1970.7274143330005</v>
      </c>
      <c r="AQ532">
        <v>58.913577972485243</v>
      </c>
      <c r="AR532">
        <v>39.174128144633599</v>
      </c>
      <c r="AS532">
        <v>1.9122938828811671</v>
      </c>
      <c r="AT532">
        <v>3.4935866643741105</v>
      </c>
      <c r="AU532">
        <v>3.0488808471139364</v>
      </c>
      <c r="AV532">
        <v>1.5527051841662709</v>
      </c>
      <c r="AW532">
        <v>1.4338940960357167</v>
      </c>
      <c r="AX532" s="18"/>
      <c r="AY532" s="18"/>
      <c r="AZ532" s="18"/>
      <c r="BA532" s="18"/>
      <c r="BB532" s="18"/>
      <c r="BC532" s="18"/>
      <c r="BD532" s="18"/>
      <c r="BE532" s="18"/>
      <c r="BF532" s="18"/>
      <c r="BG532" s="18"/>
      <c r="BH532" s="18"/>
      <c r="BI532" s="18"/>
      <c r="BJ532" s="18"/>
      <c r="BK532" s="18"/>
      <c r="BL532" s="18"/>
      <c r="BM532" s="18"/>
      <c r="BN532" s="18"/>
      <c r="BO532" s="18"/>
      <c r="BP532" s="18"/>
      <c r="BQ532" s="18"/>
      <c r="BR532" s="18"/>
      <c r="BS532" s="18"/>
      <c r="BT532" s="18"/>
      <c r="BU532" s="18"/>
      <c r="BV532" s="18"/>
      <c r="BW532" s="18"/>
      <c r="BX532" s="18"/>
      <c r="BY532" s="18"/>
    </row>
    <row r="533" spans="1:77" s="25" customFormat="1" x14ac:dyDescent="0.3">
      <c r="A533" s="22">
        <v>530</v>
      </c>
      <c r="B533" s="16" t="s">
        <v>44</v>
      </c>
      <c r="C533" s="16" t="s">
        <v>45</v>
      </c>
      <c r="D533" s="16" t="s">
        <v>46</v>
      </c>
      <c r="E533" s="16" t="str">
        <f t="shared" si="18"/>
        <v>Adult</v>
      </c>
      <c r="F533" s="16" t="s">
        <v>47</v>
      </c>
      <c r="G533" s="16">
        <v>2017</v>
      </c>
      <c r="H533" s="20" t="s">
        <v>92</v>
      </c>
      <c r="I533" s="16" t="s">
        <v>49</v>
      </c>
      <c r="J533" s="18">
        <v>0</v>
      </c>
      <c r="K533" s="18">
        <v>76.462395543175504</v>
      </c>
      <c r="L533" s="18">
        <v>0</v>
      </c>
      <c r="M533" s="18">
        <v>0</v>
      </c>
      <c r="N533" s="18">
        <v>0</v>
      </c>
      <c r="O533" s="18">
        <v>0</v>
      </c>
      <c r="P533" s="18">
        <v>0</v>
      </c>
      <c r="Q533" s="18">
        <v>0</v>
      </c>
      <c r="R533" s="18">
        <v>0</v>
      </c>
      <c r="S533" s="18">
        <v>0</v>
      </c>
      <c r="T533" s="18">
        <v>0</v>
      </c>
      <c r="U533" s="18">
        <v>0</v>
      </c>
      <c r="V533" s="18">
        <v>0</v>
      </c>
      <c r="W533" s="18">
        <v>0</v>
      </c>
      <c r="X533" s="18">
        <v>0</v>
      </c>
      <c r="Y533" s="18">
        <v>0</v>
      </c>
      <c r="Z533" s="18">
        <v>9.415041782729805</v>
      </c>
      <c r="AA533" s="18">
        <v>0</v>
      </c>
      <c r="AB533" s="18">
        <v>0</v>
      </c>
      <c r="AC533" s="18">
        <v>0</v>
      </c>
      <c r="AD533" s="18">
        <v>0</v>
      </c>
      <c r="AE533" s="18">
        <v>0</v>
      </c>
      <c r="AF533" s="18">
        <v>0</v>
      </c>
      <c r="AG533" s="18">
        <v>0</v>
      </c>
      <c r="AH533" s="18">
        <v>14.122562674094707</v>
      </c>
      <c r="AI533" s="18">
        <v>0</v>
      </c>
      <c r="AJ533" s="18">
        <v>0</v>
      </c>
      <c r="AK533">
        <v>5.5181608438054486</v>
      </c>
      <c r="AL533">
        <v>3.626504178272981</v>
      </c>
      <c r="AM533">
        <v>60.45516784700235</v>
      </c>
      <c r="AN533">
        <v>27.867506963788305</v>
      </c>
      <c r="AO533">
        <v>2.5326601671309192</v>
      </c>
      <c r="AP533">
        <v>1239.503142896936</v>
      </c>
      <c r="AQ533">
        <v>7.4435994646040822</v>
      </c>
      <c r="AR533">
        <v>11.006756051281231</v>
      </c>
      <c r="AS533">
        <v>81.54964448411468</v>
      </c>
      <c r="AT533">
        <v>18.191990260500877</v>
      </c>
      <c r="AU533">
        <v>8.6111374272958341E-2</v>
      </c>
      <c r="AV533">
        <v>8.0853290046670541</v>
      </c>
      <c r="AW533">
        <v>8.0422309224929961E-2</v>
      </c>
      <c r="AX533" s="18"/>
      <c r="AY533" s="18"/>
      <c r="AZ533" s="18"/>
      <c r="BA533" s="18"/>
      <c r="BB533" s="18"/>
      <c r="BC533" s="18"/>
      <c r="BD533" s="18"/>
      <c r="BE533" s="18"/>
      <c r="BF533" s="18"/>
      <c r="BG533" s="18"/>
      <c r="BH533" s="18"/>
      <c r="BI533" s="18"/>
      <c r="BJ533" s="18"/>
      <c r="BK533" s="18"/>
      <c r="BL533" s="18"/>
      <c r="BM533" s="18"/>
      <c r="BN533" s="18"/>
      <c r="BO533" s="18"/>
      <c r="BP533" s="18"/>
      <c r="BQ533" s="18"/>
      <c r="BR533" s="18"/>
      <c r="BS533" s="18"/>
      <c r="BT533" s="18"/>
      <c r="BU533" s="18"/>
      <c r="BV533" s="18"/>
      <c r="BW533" s="18"/>
      <c r="BX533" s="18"/>
      <c r="BY533" s="18"/>
    </row>
    <row r="534" spans="1:77" x14ac:dyDescent="0.3">
      <c r="A534" s="22">
        <v>531</v>
      </c>
      <c r="B534" s="16" t="s">
        <v>52</v>
      </c>
      <c r="C534" s="16" t="s">
        <v>45</v>
      </c>
      <c r="D534" s="16">
        <v>6</v>
      </c>
      <c r="E534" s="16" t="str">
        <f t="shared" si="18"/>
        <v>Adult</v>
      </c>
      <c r="F534" s="16" t="s">
        <v>47</v>
      </c>
      <c r="G534" s="16">
        <v>2017</v>
      </c>
      <c r="H534" s="20" t="s">
        <v>92</v>
      </c>
      <c r="I534" s="16" t="s">
        <v>53</v>
      </c>
      <c r="J534" s="18">
        <v>0</v>
      </c>
      <c r="K534" s="18">
        <v>0</v>
      </c>
      <c r="L534" s="18">
        <v>0</v>
      </c>
      <c r="M534" s="18">
        <v>0</v>
      </c>
      <c r="N534" s="18">
        <v>0</v>
      </c>
      <c r="O534" s="18">
        <v>0</v>
      </c>
      <c r="P534" s="18">
        <v>1.3874873864783051</v>
      </c>
      <c r="Q534" s="18">
        <v>0</v>
      </c>
      <c r="R534" s="18">
        <v>0</v>
      </c>
      <c r="S534" s="18">
        <v>0</v>
      </c>
      <c r="T534" s="18">
        <v>0</v>
      </c>
      <c r="U534" s="18">
        <v>0</v>
      </c>
      <c r="V534" s="18">
        <v>0</v>
      </c>
      <c r="W534" s="18">
        <v>0</v>
      </c>
      <c r="X534" s="18">
        <v>0</v>
      </c>
      <c r="Y534" s="18">
        <v>0</v>
      </c>
      <c r="Z534" s="18">
        <v>76.084762865792129</v>
      </c>
      <c r="AA534" s="18">
        <v>0</v>
      </c>
      <c r="AB534" s="18">
        <v>0</v>
      </c>
      <c r="AC534" s="18">
        <v>0</v>
      </c>
      <c r="AD534" s="18">
        <v>0</v>
      </c>
      <c r="AE534" s="18">
        <v>0</v>
      </c>
      <c r="AF534" s="18">
        <v>0</v>
      </c>
      <c r="AG534" s="18">
        <v>0</v>
      </c>
      <c r="AH534" s="18">
        <v>3.2795156407669022</v>
      </c>
      <c r="AI534" s="18">
        <v>19.248234106962663</v>
      </c>
      <c r="AJ534" s="18">
        <v>0</v>
      </c>
      <c r="AK534">
        <v>23.850063102428408</v>
      </c>
      <c r="AL534">
        <v>10.343037336024217</v>
      </c>
      <c r="AM534">
        <v>11.456798653373818</v>
      </c>
      <c r="AN534">
        <v>46.452093844601407</v>
      </c>
      <c r="AO534">
        <v>8.1394298688193754</v>
      </c>
      <c r="AP534">
        <v>979.43579313824421</v>
      </c>
      <c r="AQ534">
        <v>40.714568312321973</v>
      </c>
      <c r="AR534">
        <v>39.727470377051056</v>
      </c>
      <c r="AS534">
        <v>19.557961310626972</v>
      </c>
      <c r="AT534">
        <v>3.4135873833530903</v>
      </c>
      <c r="AU534">
        <v>1.0940478228380923</v>
      </c>
      <c r="AV534">
        <v>1.5171499481569291</v>
      </c>
      <c r="AW534">
        <v>0.68675502823038648</v>
      </c>
      <c r="AX534" s="18"/>
      <c r="AY534" s="18"/>
      <c r="AZ534" s="18"/>
      <c r="BA534" s="18"/>
      <c r="BB534" s="18"/>
      <c r="BC534" s="18"/>
      <c r="BD534" s="18"/>
      <c r="BE534" s="18"/>
      <c r="BF534" s="18"/>
      <c r="BG534" s="18"/>
      <c r="BH534" s="18"/>
      <c r="BI534" s="18"/>
      <c r="BJ534" s="18"/>
      <c r="BK534" s="18"/>
      <c r="BL534" s="18"/>
      <c r="BM534" s="18"/>
      <c r="BN534" s="18"/>
      <c r="BO534" s="18"/>
      <c r="BP534" s="18"/>
      <c r="BQ534" s="18"/>
      <c r="BR534" s="18"/>
      <c r="BS534" s="18"/>
      <c r="BT534" s="18"/>
      <c r="BU534" s="18"/>
      <c r="BV534" s="18"/>
      <c r="BW534" s="18"/>
      <c r="BX534" s="18"/>
      <c r="BY534" s="18"/>
    </row>
    <row r="535" spans="1:77" x14ac:dyDescent="0.3">
      <c r="A535" s="22">
        <v>532</v>
      </c>
      <c r="B535" s="16" t="s">
        <v>44</v>
      </c>
      <c r="C535" s="16" t="s">
        <v>45</v>
      </c>
      <c r="D535" s="16" t="s">
        <v>46</v>
      </c>
      <c r="E535" s="16" t="str">
        <f t="shared" si="18"/>
        <v>Adult</v>
      </c>
      <c r="F535" s="16" t="s">
        <v>47</v>
      </c>
      <c r="G535" s="16">
        <v>2017</v>
      </c>
      <c r="H535" s="20" t="s">
        <v>92</v>
      </c>
      <c r="I535" s="16" t="s">
        <v>49</v>
      </c>
      <c r="J535" s="18">
        <v>0</v>
      </c>
      <c r="K535" s="18">
        <v>78.812505182850984</v>
      </c>
      <c r="L535" s="18">
        <v>0</v>
      </c>
      <c r="M535" s="18">
        <v>0</v>
      </c>
      <c r="N535" s="18">
        <v>0</v>
      </c>
      <c r="O535" s="18">
        <v>0</v>
      </c>
      <c r="P535" s="18">
        <v>0</v>
      </c>
      <c r="Q535" s="18">
        <v>0</v>
      </c>
      <c r="R535" s="18">
        <v>0</v>
      </c>
      <c r="S535" s="18">
        <v>0</v>
      </c>
      <c r="T535" s="18">
        <v>0</v>
      </c>
      <c r="U535" s="18">
        <v>0</v>
      </c>
      <c r="V535" s="18">
        <v>0</v>
      </c>
      <c r="W535" s="18">
        <v>2.4877684716809019</v>
      </c>
      <c r="X535" s="18">
        <v>0</v>
      </c>
      <c r="Y535" s="18">
        <v>4.1462807861348363</v>
      </c>
      <c r="Z535" s="18">
        <v>0</v>
      </c>
      <c r="AA535" s="18">
        <v>0</v>
      </c>
      <c r="AB535" s="18">
        <v>0</v>
      </c>
      <c r="AC535" s="18">
        <v>0</v>
      </c>
      <c r="AD535" s="18">
        <v>0</v>
      </c>
      <c r="AE535" s="18">
        <v>0.86242640351604605</v>
      </c>
      <c r="AF535" s="18">
        <v>0</v>
      </c>
      <c r="AG535" s="18">
        <v>0</v>
      </c>
      <c r="AH535" s="18">
        <v>13.69101915581723</v>
      </c>
      <c r="AI535" s="18">
        <v>0</v>
      </c>
      <c r="AJ535" s="18">
        <v>0</v>
      </c>
      <c r="AK535">
        <v>5.9743332780495892</v>
      </c>
      <c r="AL535">
        <v>4.0311346507689851</v>
      </c>
      <c r="AM535">
        <v>61.223466981783993</v>
      </c>
      <c r="AN535">
        <v>27.019939063693684</v>
      </c>
      <c r="AO535">
        <v>2.0446827053620824</v>
      </c>
      <c r="AP535">
        <v>1275.1985059063468</v>
      </c>
      <c r="AQ535">
        <v>7.8333570770608567</v>
      </c>
      <c r="AR535">
        <v>11.892366942050572</v>
      </c>
      <c r="AS535">
        <v>80.274275980888561</v>
      </c>
      <c r="AT535">
        <v>16.669698752686127</v>
      </c>
      <c r="AU535">
        <v>9.1554206578271832E-2</v>
      </c>
      <c r="AV535">
        <v>7.4087550011938355</v>
      </c>
      <c r="AW535">
        <v>8.4991237921189719E-2</v>
      </c>
      <c r="AX535" s="18"/>
      <c r="AY535" s="18"/>
      <c r="AZ535" s="18"/>
      <c r="BA535" s="18"/>
      <c r="BB535" s="18"/>
      <c r="BC535" s="18"/>
      <c r="BD535" s="18"/>
      <c r="BE535" s="18"/>
      <c r="BF535" s="18"/>
      <c r="BG535" s="18"/>
      <c r="BH535" s="18"/>
      <c r="BI535" s="18"/>
      <c r="BJ535" s="18"/>
      <c r="BK535" s="18"/>
      <c r="BL535" s="18"/>
      <c r="BM535" s="18"/>
      <c r="BN535" s="18"/>
      <c r="BO535" s="18"/>
      <c r="BP535" s="18"/>
      <c r="BQ535" s="18"/>
      <c r="BR535" s="18"/>
      <c r="BS535" s="18"/>
      <c r="BT535" s="18"/>
      <c r="BU535" s="18"/>
      <c r="BV535" s="18"/>
      <c r="BW535" s="18"/>
      <c r="BX535" s="18"/>
      <c r="BY535" s="18"/>
    </row>
    <row r="536" spans="1:77" x14ac:dyDescent="0.3">
      <c r="A536" s="22">
        <v>533</v>
      </c>
      <c r="B536" s="16" t="s">
        <v>52</v>
      </c>
      <c r="C536" s="16" t="s">
        <v>45</v>
      </c>
      <c r="D536" s="16">
        <v>6</v>
      </c>
      <c r="E536" s="16" t="str">
        <f t="shared" si="18"/>
        <v>Adult</v>
      </c>
      <c r="F536" s="16" t="s">
        <v>47</v>
      </c>
      <c r="G536" s="16">
        <v>2017</v>
      </c>
      <c r="H536" s="20" t="s">
        <v>92</v>
      </c>
      <c r="I536" s="16" t="s">
        <v>53</v>
      </c>
      <c r="J536" s="18">
        <v>0.18288346259355848</v>
      </c>
      <c r="K536" s="18">
        <v>2.5603684763098182</v>
      </c>
      <c r="L536" s="18">
        <v>0</v>
      </c>
      <c r="M536" s="18">
        <v>0</v>
      </c>
      <c r="N536" s="18">
        <v>0</v>
      </c>
      <c r="O536" s="18">
        <v>0</v>
      </c>
      <c r="P536" s="18">
        <v>0</v>
      </c>
      <c r="Q536" s="18">
        <v>0.74508077352931235</v>
      </c>
      <c r="R536" s="18">
        <v>0</v>
      </c>
      <c r="S536" s="18">
        <v>0</v>
      </c>
      <c r="T536" s="18">
        <v>0</v>
      </c>
      <c r="U536" s="18">
        <v>0</v>
      </c>
      <c r="V536" s="18">
        <v>0</v>
      </c>
      <c r="W536" s="18">
        <v>0</v>
      </c>
      <c r="X536" s="18">
        <v>0</v>
      </c>
      <c r="Y536" s="18">
        <v>0</v>
      </c>
      <c r="Z536" s="18">
        <v>0</v>
      </c>
      <c r="AA536" s="18">
        <v>96.511667287567306</v>
      </c>
      <c r="AB536" s="18">
        <v>0</v>
      </c>
      <c r="AC536" s="18">
        <v>0</v>
      </c>
      <c r="AD536" s="18">
        <v>0</v>
      </c>
      <c r="AE536" s="18">
        <v>0</v>
      </c>
      <c r="AF536" s="18">
        <v>0</v>
      </c>
      <c r="AG536" s="18">
        <v>0</v>
      </c>
      <c r="AH536" s="18">
        <v>0</v>
      </c>
      <c r="AI536" s="18">
        <v>0</v>
      </c>
      <c r="AJ536" s="18">
        <v>0</v>
      </c>
      <c r="AK536">
        <v>12.68285363269662</v>
      </c>
      <c r="AL536">
        <v>5.6866157227539036</v>
      </c>
      <c r="AM536">
        <v>54.246241009886376</v>
      </c>
      <c r="AN536">
        <v>24.495703621806626</v>
      </c>
      <c r="AO536">
        <v>2.9578785247946771</v>
      </c>
      <c r="AP536">
        <v>1332.9849459139896</v>
      </c>
      <c r="AQ536">
        <v>15.908455184637202</v>
      </c>
      <c r="AR536">
        <v>16.048979708718004</v>
      </c>
      <c r="AS536">
        <v>68.042565106644787</v>
      </c>
      <c r="AT536">
        <v>11.769582807359225</v>
      </c>
      <c r="AU536">
        <v>0.21161770561471266</v>
      </c>
      <c r="AV536">
        <v>5.230925692159655</v>
      </c>
      <c r="AW536">
        <v>0.18918019902675001</v>
      </c>
      <c r="AX536" s="18"/>
      <c r="AY536" s="18"/>
      <c r="AZ536" s="18"/>
      <c r="BA536" s="18"/>
      <c r="BB536" s="18"/>
      <c r="BC536" s="18"/>
      <c r="BD536" s="18"/>
      <c r="BE536" s="18"/>
      <c r="BF536" s="18"/>
      <c r="BG536" s="18"/>
      <c r="BH536" s="18"/>
      <c r="BI536" s="18"/>
      <c r="BJ536" s="18"/>
      <c r="BK536" s="18"/>
      <c r="BL536" s="18"/>
      <c r="BM536" s="18"/>
      <c r="BN536" s="18"/>
      <c r="BO536" s="18"/>
      <c r="BP536" s="18"/>
      <c r="BQ536" s="18"/>
      <c r="BR536" s="18"/>
      <c r="BS536" s="18"/>
      <c r="BT536" s="18"/>
      <c r="BU536" s="18"/>
      <c r="BV536" s="18"/>
      <c r="BW536" s="18"/>
      <c r="BX536" s="18"/>
      <c r="BY536" s="18"/>
    </row>
    <row r="537" spans="1:77" x14ac:dyDescent="0.3">
      <c r="A537" s="22">
        <v>534</v>
      </c>
      <c r="B537" s="16" t="s">
        <v>44</v>
      </c>
      <c r="C537" s="16" t="s">
        <v>45</v>
      </c>
      <c r="D537" s="16" t="s">
        <v>46</v>
      </c>
      <c r="E537" s="16" t="str">
        <f t="shared" si="18"/>
        <v>Adult</v>
      </c>
      <c r="F537" s="16" t="s">
        <v>47</v>
      </c>
      <c r="G537" s="16">
        <v>2017</v>
      </c>
      <c r="H537" s="20" t="s">
        <v>92</v>
      </c>
      <c r="I537" s="16" t="s">
        <v>49</v>
      </c>
      <c r="J537" s="18">
        <v>15.951161874753842</v>
      </c>
      <c r="K537" s="18">
        <v>14.887751083103584</v>
      </c>
      <c r="L537" s="18">
        <v>0</v>
      </c>
      <c r="M537" s="18">
        <v>0</v>
      </c>
      <c r="N537" s="18">
        <v>21.79992122883025</v>
      </c>
      <c r="O537" s="18">
        <v>0</v>
      </c>
      <c r="P537" s="18">
        <v>0</v>
      </c>
      <c r="Q537" s="18">
        <v>5.6321386372587634</v>
      </c>
      <c r="R537" s="18">
        <v>0</v>
      </c>
      <c r="S537" s="18">
        <v>0</v>
      </c>
      <c r="T537" s="18">
        <v>22.528554549035054</v>
      </c>
      <c r="U537" s="18">
        <v>0</v>
      </c>
      <c r="V537" s="18">
        <v>0</v>
      </c>
      <c r="W537" s="18">
        <v>0</v>
      </c>
      <c r="X537" s="18">
        <v>0</v>
      </c>
      <c r="Y537" s="18">
        <v>0</v>
      </c>
      <c r="Z537" s="18">
        <v>8.7042142575817252</v>
      </c>
      <c r="AA537" s="18">
        <v>0</v>
      </c>
      <c r="AB537" s="18">
        <v>0</v>
      </c>
      <c r="AC537" s="18">
        <v>0</v>
      </c>
      <c r="AD537" s="18">
        <v>10.496258369436786</v>
      </c>
      <c r="AE537" s="18">
        <v>0</v>
      </c>
      <c r="AF537" s="18">
        <v>0</v>
      </c>
      <c r="AG537" s="18">
        <v>0</v>
      </c>
      <c r="AH537" s="18">
        <v>0</v>
      </c>
      <c r="AI537" s="18">
        <v>0</v>
      </c>
      <c r="AJ537" s="18">
        <v>0</v>
      </c>
      <c r="AK537">
        <v>22.845633811461337</v>
      </c>
      <c r="AL537">
        <v>8.2090860442829676</v>
      </c>
      <c r="AM537">
        <v>43.012733748336032</v>
      </c>
      <c r="AN537">
        <v>23.428784403042329</v>
      </c>
      <c r="AO537">
        <v>3.6395766180578546</v>
      </c>
      <c r="AP537">
        <v>1409.9777225857372</v>
      </c>
      <c r="AQ537">
        <v>27.091137059040051</v>
      </c>
      <c r="AR537">
        <v>21.902886268271963</v>
      </c>
      <c r="AS537">
        <v>51.005976672687993</v>
      </c>
      <c r="AT537">
        <v>8.0226187427604003</v>
      </c>
      <c r="AU537">
        <v>0.44601370868813534</v>
      </c>
      <c r="AV537">
        <v>3.5656083301157344</v>
      </c>
      <c r="AW537">
        <v>0.37157536088551923</v>
      </c>
      <c r="AX537" s="18"/>
      <c r="AY537" s="18"/>
      <c r="AZ537" s="18"/>
      <c r="BA537" s="18"/>
      <c r="BB537" s="18"/>
      <c r="BC537" s="18"/>
      <c r="BD537" s="18"/>
      <c r="BE537" s="18"/>
      <c r="BF537" s="18"/>
      <c r="BG537" s="18"/>
      <c r="BH537" s="18"/>
      <c r="BI537" s="18"/>
      <c r="BJ537" s="18"/>
      <c r="BK537" s="18"/>
      <c r="BL537" s="18"/>
      <c r="BM537" s="18"/>
      <c r="BN537" s="18"/>
      <c r="BO537" s="18"/>
      <c r="BP537" s="18"/>
      <c r="BQ537" s="18"/>
      <c r="BR537" s="18"/>
      <c r="BS537" s="18"/>
      <c r="BT537" s="18"/>
      <c r="BU537" s="18"/>
      <c r="BV537" s="18"/>
      <c r="BW537" s="18"/>
      <c r="BX537" s="18"/>
      <c r="BY537" s="18"/>
    </row>
    <row r="538" spans="1:77" x14ac:dyDescent="0.3">
      <c r="A538" s="22">
        <v>535</v>
      </c>
      <c r="B538" s="16" t="s">
        <v>52</v>
      </c>
      <c r="C538" s="16" t="s">
        <v>45</v>
      </c>
      <c r="D538" s="16">
        <v>6</v>
      </c>
      <c r="E538" s="16" t="str">
        <f t="shared" si="18"/>
        <v>Adult</v>
      </c>
      <c r="F538" s="16" t="s">
        <v>47</v>
      </c>
      <c r="G538" s="16">
        <v>2017</v>
      </c>
      <c r="H538" s="20" t="s">
        <v>92</v>
      </c>
      <c r="I538" s="16" t="s">
        <v>53</v>
      </c>
      <c r="J538" s="18">
        <v>0.72186079672043491</v>
      </c>
      <c r="K538" s="18">
        <v>27.671330540950006</v>
      </c>
      <c r="L538" s="18">
        <v>0</v>
      </c>
      <c r="M538" s="18">
        <v>0</v>
      </c>
      <c r="N538" s="18">
        <v>0</v>
      </c>
      <c r="O538" s="18">
        <v>0</v>
      </c>
      <c r="P538" s="18">
        <v>0.98030478566972656</v>
      </c>
      <c r="Q538" s="18">
        <v>21.076552891899119</v>
      </c>
      <c r="R538" s="18">
        <v>0</v>
      </c>
      <c r="S538" s="18">
        <v>0</v>
      </c>
      <c r="T538" s="18">
        <v>12.743962213706444</v>
      </c>
      <c r="U538" s="18">
        <v>0</v>
      </c>
      <c r="V538" s="18">
        <v>0</v>
      </c>
      <c r="W538" s="18">
        <v>0.89118616879066037</v>
      </c>
      <c r="X538" s="18">
        <v>0</v>
      </c>
      <c r="Y538" s="18">
        <v>0</v>
      </c>
      <c r="Z538" s="18">
        <v>2.3170840388557172</v>
      </c>
      <c r="AA538" s="18">
        <v>0</v>
      </c>
      <c r="AB538" s="18">
        <v>0</v>
      </c>
      <c r="AC538" s="18">
        <v>0</v>
      </c>
      <c r="AD538" s="18">
        <v>0</v>
      </c>
      <c r="AE538" s="18">
        <v>0</v>
      </c>
      <c r="AF538" s="18">
        <v>0</v>
      </c>
      <c r="AG538" s="18">
        <v>0</v>
      </c>
      <c r="AH538" s="18">
        <v>33.597718563407895</v>
      </c>
      <c r="AI538" s="18">
        <v>0</v>
      </c>
      <c r="AJ538" s="18">
        <v>0</v>
      </c>
      <c r="AK538">
        <v>24.116509555526466</v>
      </c>
      <c r="AL538">
        <v>9.3843678975665306</v>
      </c>
      <c r="AM538">
        <v>44.651682856477642</v>
      </c>
      <c r="AN538">
        <v>21.346138947117634</v>
      </c>
      <c r="AO538">
        <v>3.0833641363545321</v>
      </c>
      <c r="AP538">
        <v>1502.844097435162</v>
      </c>
      <c r="AQ538">
        <v>26.830996006610004</v>
      </c>
      <c r="AR538">
        <v>23.491453365586661</v>
      </c>
      <c r="AS538">
        <v>49.677550627803299</v>
      </c>
      <c r="AT538">
        <v>7.3279514574270319</v>
      </c>
      <c r="AU538">
        <v>0.44630407328058735</v>
      </c>
      <c r="AV538">
        <v>3.2568673144120144</v>
      </c>
      <c r="AW538">
        <v>0.36669893728543712</v>
      </c>
      <c r="AX538" s="18"/>
      <c r="AY538" s="18"/>
      <c r="AZ538" s="18"/>
      <c r="BA538" s="18"/>
      <c r="BB538" s="18"/>
      <c r="BC538" s="18"/>
      <c r="BD538" s="18"/>
      <c r="BE538" s="18"/>
      <c r="BF538" s="18"/>
      <c r="BG538" s="18"/>
      <c r="BH538" s="18"/>
      <c r="BI538" s="18"/>
      <c r="BJ538" s="18"/>
      <c r="BK538" s="18"/>
      <c r="BL538" s="18"/>
      <c r="BM538" s="18"/>
      <c r="BN538" s="18"/>
      <c r="BO538" s="18"/>
      <c r="BP538" s="18"/>
      <c r="BQ538" s="18"/>
      <c r="BR538" s="18"/>
      <c r="BS538" s="18"/>
      <c r="BT538" s="18"/>
      <c r="BU538" s="18"/>
      <c r="BV538" s="18"/>
      <c r="BW538" s="18"/>
      <c r="BX538" s="18"/>
      <c r="BY538" s="18"/>
    </row>
    <row r="539" spans="1:77" x14ac:dyDescent="0.3">
      <c r="A539" s="22">
        <v>536</v>
      </c>
      <c r="B539" s="16" t="s">
        <v>52</v>
      </c>
      <c r="C539" s="16" t="s">
        <v>45</v>
      </c>
      <c r="D539" s="16">
        <v>6</v>
      </c>
      <c r="E539" s="16" t="str">
        <f t="shared" si="18"/>
        <v>Adult</v>
      </c>
      <c r="F539" s="16" t="s">
        <v>47</v>
      </c>
      <c r="G539" s="16">
        <v>2017</v>
      </c>
      <c r="H539" s="20" t="s">
        <v>92</v>
      </c>
      <c r="I539" s="16" t="s">
        <v>53</v>
      </c>
      <c r="J539" s="18">
        <v>0</v>
      </c>
      <c r="K539" s="18">
        <v>0</v>
      </c>
      <c r="L539" s="18">
        <v>0</v>
      </c>
      <c r="M539" s="18">
        <v>0</v>
      </c>
      <c r="N539" s="18">
        <v>0</v>
      </c>
      <c r="O539" s="18">
        <v>0</v>
      </c>
      <c r="P539" s="18">
        <v>0</v>
      </c>
      <c r="Q539" s="18">
        <v>2.2667800601857913</v>
      </c>
      <c r="R539" s="18">
        <v>0</v>
      </c>
      <c r="S539" s="18">
        <v>0</v>
      </c>
      <c r="T539" s="18">
        <v>12.84508700771948</v>
      </c>
      <c r="U539" s="18">
        <v>0</v>
      </c>
      <c r="V539" s="18">
        <v>0</v>
      </c>
      <c r="W539" s="18">
        <v>3.9251602773779926</v>
      </c>
      <c r="X539" s="18">
        <v>0</v>
      </c>
      <c r="Y539" s="18">
        <v>0</v>
      </c>
      <c r="Z539" s="18">
        <v>0.85045139343189846</v>
      </c>
      <c r="AA539" s="18">
        <v>0</v>
      </c>
      <c r="AB539" s="18">
        <v>0</v>
      </c>
      <c r="AC539" s="18">
        <v>0</v>
      </c>
      <c r="AD539" s="18">
        <v>0</v>
      </c>
      <c r="AE539" s="18">
        <v>26.704173753761612</v>
      </c>
      <c r="AF539" s="18">
        <v>0</v>
      </c>
      <c r="AG539" s="18">
        <v>0</v>
      </c>
      <c r="AH539" s="18">
        <v>53.408347507523224</v>
      </c>
      <c r="AI539" s="18">
        <v>0</v>
      </c>
      <c r="AJ539" s="18">
        <v>0</v>
      </c>
      <c r="AK539">
        <v>22.532432773560053</v>
      </c>
      <c r="AL539">
        <v>6.8754322582755458</v>
      </c>
      <c r="AM539">
        <v>44.681632193294149</v>
      </c>
      <c r="AN539">
        <v>22.236767303414894</v>
      </c>
      <c r="AO539">
        <v>4.6966731268262905</v>
      </c>
      <c r="AP539">
        <v>1382.4729278021282</v>
      </c>
      <c r="AQ539">
        <v>27.251331176001642</v>
      </c>
      <c r="AR539">
        <v>18.709499213669002</v>
      </c>
      <c r="AS539">
        <v>54.039169610329353</v>
      </c>
      <c r="AT539">
        <v>9.7759766138271047</v>
      </c>
      <c r="AU539">
        <v>0.43703870678529366</v>
      </c>
      <c r="AV539">
        <v>4.3448784950342683</v>
      </c>
      <c r="AW539">
        <v>0.37459559901956535</v>
      </c>
      <c r="AX539" s="18"/>
      <c r="AY539" s="18"/>
      <c r="AZ539" s="18"/>
      <c r="BA539" s="18"/>
      <c r="BB539" s="18"/>
      <c r="BC539" s="18"/>
      <c r="BD539" s="18"/>
      <c r="BE539" s="18"/>
      <c r="BF539" s="18"/>
      <c r="BG539" s="18"/>
      <c r="BH539" s="18"/>
      <c r="BI539" s="18"/>
      <c r="BJ539" s="18"/>
      <c r="BK539" s="18"/>
      <c r="BL539" s="18"/>
      <c r="BM539" s="18"/>
      <c r="BN539" s="18"/>
      <c r="BO539" s="18"/>
      <c r="BP539" s="18"/>
      <c r="BQ539" s="18"/>
      <c r="BR539" s="18"/>
      <c r="BS539" s="18"/>
      <c r="BT539" s="18"/>
      <c r="BU539" s="18"/>
      <c r="BV539" s="18"/>
      <c r="BW539" s="18"/>
      <c r="BX539" s="18"/>
      <c r="BY539" s="18"/>
    </row>
    <row r="540" spans="1:77" x14ac:dyDescent="0.3">
      <c r="A540" s="22">
        <v>537</v>
      </c>
      <c r="B540" s="16" t="s">
        <v>44</v>
      </c>
      <c r="C540" s="16" t="s">
        <v>45</v>
      </c>
      <c r="D540" s="16" t="s">
        <v>46</v>
      </c>
      <c r="E540" s="16" t="str">
        <f t="shared" si="18"/>
        <v>Adult</v>
      </c>
      <c r="F540" s="16" t="s">
        <v>47</v>
      </c>
      <c r="G540" s="16">
        <v>2017</v>
      </c>
      <c r="H540" s="20" t="s">
        <v>92</v>
      </c>
      <c r="I540" s="16" t="s">
        <v>49</v>
      </c>
      <c r="J540" s="18">
        <v>80.993407513341936</v>
      </c>
      <c r="K540" s="18">
        <v>1.6952108549304128</v>
      </c>
      <c r="L540" s="18">
        <v>1.8835676165893471</v>
      </c>
      <c r="M540" s="18">
        <v>0</v>
      </c>
      <c r="N540" s="18">
        <v>4.1438487564965643</v>
      </c>
      <c r="O540" s="18">
        <v>0</v>
      </c>
      <c r="P540" s="18">
        <v>6.3308800446475271</v>
      </c>
      <c r="Q540" s="18">
        <v>0</v>
      </c>
      <c r="R540" s="18">
        <v>0</v>
      </c>
      <c r="S540" s="18">
        <v>0.38368969967560779</v>
      </c>
      <c r="T540" s="18">
        <v>4.2205866964316856</v>
      </c>
      <c r="U540" s="18">
        <v>0</v>
      </c>
      <c r="V540" s="18">
        <v>0</v>
      </c>
      <c r="W540" s="18">
        <v>0</v>
      </c>
      <c r="X540" s="18">
        <v>0.34880881788691614</v>
      </c>
      <c r="Y540" s="18">
        <v>0</v>
      </c>
      <c r="Z540" s="18">
        <v>0</v>
      </c>
      <c r="AA540" s="18">
        <v>0</v>
      </c>
      <c r="AB540" s="18">
        <v>0</v>
      </c>
      <c r="AC540" s="18">
        <v>0</v>
      </c>
      <c r="AD540" s="18">
        <v>0</v>
      </c>
      <c r="AE540" s="18">
        <v>0</v>
      </c>
      <c r="AF540" s="18">
        <v>0</v>
      </c>
      <c r="AG540" s="18">
        <v>0</v>
      </c>
      <c r="AH540" s="18">
        <v>0</v>
      </c>
      <c r="AI540" s="18">
        <v>0</v>
      </c>
      <c r="AJ540" s="18">
        <v>0</v>
      </c>
      <c r="AK540">
        <v>11.629651929114889</v>
      </c>
      <c r="AL540">
        <v>4.0678714780222487</v>
      </c>
      <c r="AM540">
        <v>61.298801792006948</v>
      </c>
      <c r="AN540">
        <v>22.397263024815434</v>
      </c>
      <c r="AO540">
        <v>1.9658650763532342</v>
      </c>
      <c r="AP540">
        <v>1372.3970712203541</v>
      </c>
      <c r="AQ540">
        <v>14.168478229255863</v>
      </c>
      <c r="AR540">
        <v>11.150805274388825</v>
      </c>
      <c r="AS540">
        <v>74.680716496355302</v>
      </c>
      <c r="AT540">
        <v>17.927914909587752</v>
      </c>
      <c r="AU540">
        <v>0.1779140859910813</v>
      </c>
      <c r="AV540">
        <v>7.9679621820389999</v>
      </c>
      <c r="AW540">
        <v>0.16507313323769149</v>
      </c>
      <c r="AX540" s="18"/>
      <c r="AY540" s="18"/>
      <c r="AZ540" s="18"/>
      <c r="BA540" s="18"/>
      <c r="BB540" s="18"/>
      <c r="BC540" s="18"/>
      <c r="BD540" s="18"/>
      <c r="BE540" s="18"/>
      <c r="BF540" s="18"/>
      <c r="BG540" s="18"/>
      <c r="BH540" s="18"/>
      <c r="BI540" s="18"/>
      <c r="BJ540" s="18"/>
      <c r="BK540" s="18"/>
      <c r="BL540" s="18"/>
      <c r="BM540" s="18"/>
      <c r="BN540" s="18"/>
      <c r="BO540" s="18"/>
      <c r="BP540" s="18"/>
      <c r="BQ540" s="18"/>
      <c r="BR540" s="18"/>
      <c r="BS540" s="18"/>
      <c r="BT540" s="18"/>
      <c r="BU540" s="18"/>
      <c r="BV540" s="18"/>
      <c r="BW540" s="18"/>
      <c r="BX540" s="18"/>
      <c r="BY540" s="18"/>
    </row>
    <row r="541" spans="1:77" x14ac:dyDescent="0.3">
      <c r="A541" s="22">
        <v>538</v>
      </c>
      <c r="B541" s="16" t="s">
        <v>62</v>
      </c>
      <c r="C541" s="16" t="s">
        <v>59</v>
      </c>
      <c r="D541" s="16">
        <v>9</v>
      </c>
      <c r="E541" s="16" t="str">
        <f t="shared" si="18"/>
        <v>Adult</v>
      </c>
      <c r="F541" s="16" t="s">
        <v>60</v>
      </c>
      <c r="G541" s="16">
        <v>2017</v>
      </c>
      <c r="H541" s="20" t="s">
        <v>92</v>
      </c>
      <c r="I541" s="16" t="s">
        <v>49</v>
      </c>
      <c r="J541" s="18">
        <v>0</v>
      </c>
      <c r="K541" s="18">
        <v>2.3929805902685461</v>
      </c>
      <c r="L541" s="18">
        <v>0</v>
      </c>
      <c r="M541" s="18">
        <v>0</v>
      </c>
      <c r="N541" s="18">
        <v>0</v>
      </c>
      <c r="O541" s="18">
        <v>0</v>
      </c>
      <c r="P541" s="18">
        <v>0</v>
      </c>
      <c r="Q541" s="18">
        <v>2.6810245502082783</v>
      </c>
      <c r="R541" s="18">
        <v>0</v>
      </c>
      <c r="S541" s="18">
        <v>0</v>
      </c>
      <c r="T541" s="18">
        <v>10.724098200833113</v>
      </c>
      <c r="U541" s="18">
        <v>0</v>
      </c>
      <c r="V541" s="18">
        <v>0</v>
      </c>
      <c r="W541" s="18">
        <v>0</v>
      </c>
      <c r="X541" s="18">
        <v>0</v>
      </c>
      <c r="Y541" s="18">
        <v>0</v>
      </c>
      <c r="Z541" s="18">
        <v>0.57608791987946473</v>
      </c>
      <c r="AA541" s="18">
        <v>0</v>
      </c>
      <c r="AB541" s="18">
        <v>4.041478330231322</v>
      </c>
      <c r="AC541" s="18">
        <v>0</v>
      </c>
      <c r="AD541" s="18">
        <v>0</v>
      </c>
      <c r="AE541" s="18">
        <v>0</v>
      </c>
      <c r="AF541" s="18">
        <v>79.101302844988027</v>
      </c>
      <c r="AG541" s="18">
        <v>0</v>
      </c>
      <c r="AH541" s="18">
        <v>0</v>
      </c>
      <c r="AI541" s="18">
        <v>0.48302756359124355</v>
      </c>
      <c r="AJ541" s="18">
        <v>0</v>
      </c>
      <c r="AK541">
        <v>17.272068468185299</v>
      </c>
      <c r="AL541">
        <v>6.4454015526800168</v>
      </c>
      <c r="AM541">
        <v>61.443164523145164</v>
      </c>
      <c r="AN541">
        <v>12.891513960701356</v>
      </c>
      <c r="AO541">
        <v>2.4885247795801528</v>
      </c>
      <c r="AP541">
        <v>1558.5947020268677</v>
      </c>
      <c r="AQ541">
        <v>18.52880575126451</v>
      </c>
      <c r="AR541">
        <v>15.557348302063092</v>
      </c>
      <c r="AS541">
        <v>65.913845946672396</v>
      </c>
      <c r="AT541">
        <v>12.212618926527618</v>
      </c>
      <c r="AU541">
        <v>0.25441793024312831</v>
      </c>
      <c r="AV541">
        <v>5.4278306340122757</v>
      </c>
      <c r="AW541">
        <v>0.22742769296710164</v>
      </c>
      <c r="AX541" s="18"/>
      <c r="AY541" s="18"/>
      <c r="AZ541" s="18"/>
      <c r="BA541" s="18"/>
      <c r="BB541" s="18"/>
      <c r="BC541" s="18"/>
      <c r="BD541" s="18"/>
      <c r="BE541" s="18"/>
      <c r="BF541" s="18"/>
      <c r="BG541" s="18"/>
      <c r="BH541" s="18"/>
      <c r="BI541" s="18"/>
      <c r="BJ541" s="18"/>
      <c r="BK541" s="18"/>
      <c r="BL541" s="18"/>
      <c r="BM541" s="18"/>
      <c r="BN541" s="18"/>
      <c r="BO541" s="18"/>
      <c r="BP541" s="18"/>
      <c r="BQ541" s="18"/>
      <c r="BR541" s="18"/>
      <c r="BS541" s="18"/>
      <c r="BT541" s="18"/>
      <c r="BU541" s="18"/>
      <c r="BV541" s="18"/>
      <c r="BW541" s="18"/>
      <c r="BX541" s="18"/>
      <c r="BY541" s="18"/>
    </row>
    <row r="542" spans="1:77" x14ac:dyDescent="0.3">
      <c r="A542" s="22">
        <v>539</v>
      </c>
      <c r="B542" s="16" t="s">
        <v>61</v>
      </c>
      <c r="C542" s="16" t="s">
        <v>59</v>
      </c>
      <c r="D542" s="16">
        <v>9</v>
      </c>
      <c r="E542" s="16" t="str">
        <f t="shared" si="18"/>
        <v>Adult</v>
      </c>
      <c r="F542" s="16" t="s">
        <v>60</v>
      </c>
      <c r="G542" s="16">
        <v>2017</v>
      </c>
      <c r="H542" s="20" t="s">
        <v>92</v>
      </c>
      <c r="I542" s="16" t="s">
        <v>49</v>
      </c>
      <c r="J542" s="18">
        <v>0</v>
      </c>
      <c r="K542" s="18">
        <v>83.496503496503493</v>
      </c>
      <c r="L542" s="18">
        <v>0</v>
      </c>
      <c r="M542" s="18">
        <v>0</v>
      </c>
      <c r="N542" s="18">
        <v>0</v>
      </c>
      <c r="O542" s="18">
        <v>0</v>
      </c>
      <c r="P542" s="18">
        <v>7.264957264957264</v>
      </c>
      <c r="Q542" s="18">
        <v>0</v>
      </c>
      <c r="R542" s="18">
        <v>0</v>
      </c>
      <c r="S542" s="18">
        <v>0.85470085470085477</v>
      </c>
      <c r="T542" s="18">
        <v>0</v>
      </c>
      <c r="U542" s="18">
        <v>0</v>
      </c>
      <c r="V542" s="18">
        <v>0</v>
      </c>
      <c r="W542" s="18">
        <v>0</v>
      </c>
      <c r="X542" s="18">
        <v>0</v>
      </c>
      <c r="Y542" s="18">
        <v>0</v>
      </c>
      <c r="Z542" s="18">
        <v>8.3838383838383859</v>
      </c>
      <c r="AA542" s="18">
        <v>0</v>
      </c>
      <c r="AB542" s="18">
        <v>0</v>
      </c>
      <c r="AC542" s="18">
        <v>0</v>
      </c>
      <c r="AD542" s="18">
        <v>0</v>
      </c>
      <c r="AE542" s="18">
        <v>0</v>
      </c>
      <c r="AF542" s="18">
        <v>0</v>
      </c>
      <c r="AG542" s="18">
        <v>0</v>
      </c>
      <c r="AH542" s="18">
        <v>0</v>
      </c>
      <c r="AI542" s="18">
        <v>0</v>
      </c>
      <c r="AJ542" s="18">
        <v>0</v>
      </c>
      <c r="AK542">
        <v>9.428130660536457</v>
      </c>
      <c r="AL542">
        <v>4.1855306915306905</v>
      </c>
      <c r="AM542">
        <v>59.478228702322895</v>
      </c>
      <c r="AN542">
        <v>25.838449883449883</v>
      </c>
      <c r="AO542">
        <v>2.5611130536130542</v>
      </c>
      <c r="AP542">
        <v>1309.5739931623932</v>
      </c>
      <c r="AQ542">
        <v>12.037375930435241</v>
      </c>
      <c r="AR542">
        <v>12.023731796562856</v>
      </c>
      <c r="AS542">
        <v>75.938892273001883</v>
      </c>
      <c r="AT542">
        <v>16.462992256224407</v>
      </c>
      <c r="AU542">
        <v>0.14809258438870476</v>
      </c>
      <c r="AV542">
        <v>7.3168854472108498</v>
      </c>
      <c r="AW542">
        <v>0.13684648517210618</v>
      </c>
      <c r="AX542" s="18"/>
      <c r="AY542" s="18"/>
      <c r="AZ542" s="18"/>
      <c r="BA542" s="18"/>
      <c r="BB542" s="18"/>
      <c r="BC542" s="18"/>
      <c r="BD542" s="18"/>
      <c r="BE542" s="18"/>
      <c r="BF542" s="18"/>
      <c r="BG542" s="18"/>
      <c r="BH542" s="18"/>
      <c r="BI542" s="18"/>
      <c r="BJ542" s="18"/>
      <c r="BK542" s="18"/>
      <c r="BL542" s="18"/>
      <c r="BM542" s="18"/>
      <c r="BN542" s="18"/>
      <c r="BO542" s="18"/>
      <c r="BP542" s="18"/>
      <c r="BQ542" s="18"/>
      <c r="BR542" s="18"/>
      <c r="BS542" s="18"/>
      <c r="BT542" s="18"/>
      <c r="BU542" s="18"/>
      <c r="BV542" s="18"/>
      <c r="BW542" s="18"/>
      <c r="BX542" s="18"/>
      <c r="BY542" s="18"/>
    </row>
    <row r="543" spans="1:77" x14ac:dyDescent="0.3">
      <c r="A543" s="22">
        <v>540</v>
      </c>
      <c r="B543" s="16" t="s">
        <v>85</v>
      </c>
      <c r="C543" s="16" t="s">
        <v>59</v>
      </c>
      <c r="D543" s="16">
        <v>4</v>
      </c>
      <c r="E543" s="16" t="str">
        <f t="shared" si="18"/>
        <v>Adult</v>
      </c>
      <c r="F543" s="16" t="s">
        <v>60</v>
      </c>
      <c r="G543" s="16">
        <v>2017</v>
      </c>
      <c r="H543" s="20" t="s">
        <v>92</v>
      </c>
      <c r="I543" s="16" t="s">
        <v>73</v>
      </c>
      <c r="J543" s="18">
        <v>0</v>
      </c>
      <c r="K543" s="18">
        <v>13.892462052997171</v>
      </c>
      <c r="L543" s="18">
        <v>0</v>
      </c>
      <c r="M543" s="18">
        <v>0</v>
      </c>
      <c r="N543" s="18">
        <v>0</v>
      </c>
      <c r="O543" s="18">
        <v>0</v>
      </c>
      <c r="P543" s="18">
        <v>7.2163622330846415</v>
      </c>
      <c r="Q543" s="18">
        <v>0</v>
      </c>
      <c r="R543" s="18">
        <v>0</v>
      </c>
      <c r="S543" s="18">
        <v>0</v>
      </c>
      <c r="T543" s="18">
        <v>4.8109081553897601</v>
      </c>
      <c r="U543" s="18">
        <v>0</v>
      </c>
      <c r="V543" s="18">
        <v>0</v>
      </c>
      <c r="W543" s="18">
        <v>0</v>
      </c>
      <c r="X543" s="18">
        <v>0</v>
      </c>
      <c r="Y543" s="18">
        <v>0</v>
      </c>
      <c r="Z543" s="18">
        <v>68.561872909698991</v>
      </c>
      <c r="AA543" s="18">
        <v>0</v>
      </c>
      <c r="AB543" s="18">
        <v>0</v>
      </c>
      <c r="AC543" s="18">
        <v>0</v>
      </c>
      <c r="AD543" s="18">
        <v>0</v>
      </c>
      <c r="AE543" s="18">
        <v>0</v>
      </c>
      <c r="AF543" s="18">
        <v>0</v>
      </c>
      <c r="AG543" s="18">
        <v>0</v>
      </c>
      <c r="AH543" s="18">
        <v>5.5183946488294309</v>
      </c>
      <c r="AI543" s="18">
        <v>0</v>
      </c>
      <c r="AJ543" s="18">
        <v>0</v>
      </c>
      <c r="AK543">
        <v>19.86849803089806</v>
      </c>
      <c r="AL543">
        <v>4.5924684846925645</v>
      </c>
      <c r="AM543">
        <v>22.482541974247304</v>
      </c>
      <c r="AN543">
        <v>47.075030014578502</v>
      </c>
      <c r="AO543">
        <v>7.3678048623617176</v>
      </c>
      <c r="AP543">
        <v>880.87805328016475</v>
      </c>
      <c r="AQ543">
        <v>37.712517168475571</v>
      </c>
      <c r="AR543">
        <v>19.61323292716715</v>
      </c>
      <c r="AS543">
        <v>42.674249904357275</v>
      </c>
      <c r="AT543">
        <v>9.2218466269955233</v>
      </c>
      <c r="AU543">
        <v>0.73383159208855275</v>
      </c>
      <c r="AV543">
        <v>4.0985985008868981</v>
      </c>
      <c r="AW543">
        <v>0.60545900161803978</v>
      </c>
      <c r="AX543" s="18"/>
      <c r="AY543" s="18"/>
      <c r="AZ543" s="18"/>
      <c r="BA543" s="18"/>
      <c r="BB543" s="18"/>
      <c r="BC543" s="18"/>
      <c r="BD543" s="18"/>
      <c r="BE543" s="18"/>
      <c r="BF543" s="18"/>
      <c r="BG543" s="18"/>
      <c r="BH543" s="18"/>
      <c r="BI543" s="18"/>
      <c r="BJ543" s="18"/>
      <c r="BK543" s="18"/>
      <c r="BL543" s="18"/>
      <c r="BM543" s="18"/>
      <c r="BN543" s="18"/>
      <c r="BO543" s="18"/>
      <c r="BP543" s="18"/>
      <c r="BQ543" s="18"/>
      <c r="BR543" s="18"/>
      <c r="BS543" s="18"/>
      <c r="BT543" s="18"/>
      <c r="BU543" s="18"/>
      <c r="BV543" s="18"/>
      <c r="BW543" s="18"/>
      <c r="BX543" s="18"/>
      <c r="BY543" s="18"/>
    </row>
    <row r="544" spans="1:77" x14ac:dyDescent="0.3">
      <c r="A544" s="22">
        <v>541</v>
      </c>
      <c r="B544" s="16" t="s">
        <v>64</v>
      </c>
      <c r="C544" s="16" t="s">
        <v>59</v>
      </c>
      <c r="D544" s="16" t="s">
        <v>46</v>
      </c>
      <c r="E544" s="16" t="str">
        <f t="shared" si="18"/>
        <v>Adult</v>
      </c>
      <c r="F544" s="16" t="s">
        <v>60</v>
      </c>
      <c r="G544" s="16">
        <v>2017</v>
      </c>
      <c r="H544" s="20" t="s">
        <v>92</v>
      </c>
      <c r="I544" s="16" t="s">
        <v>49</v>
      </c>
      <c r="J544" s="18">
        <v>0</v>
      </c>
      <c r="K544" s="18">
        <v>0</v>
      </c>
      <c r="L544" s="18">
        <v>0</v>
      </c>
      <c r="M544" s="18">
        <v>0</v>
      </c>
      <c r="N544" s="18">
        <v>0</v>
      </c>
      <c r="O544" s="18">
        <v>0</v>
      </c>
      <c r="P544" s="18">
        <v>15.61328334226031</v>
      </c>
      <c r="Q544" s="18">
        <v>0</v>
      </c>
      <c r="R544" s="18">
        <v>0</v>
      </c>
      <c r="S544" s="18">
        <v>0</v>
      </c>
      <c r="T544" s="18">
        <v>15.61328334226031</v>
      </c>
      <c r="U544" s="18">
        <v>0</v>
      </c>
      <c r="V544" s="18">
        <v>0</v>
      </c>
      <c r="W544" s="18">
        <v>7.4986609534011777</v>
      </c>
      <c r="X544" s="18">
        <v>0</v>
      </c>
      <c r="Y544" s="18">
        <v>0</v>
      </c>
      <c r="Z544" s="18">
        <v>52.222817354043919</v>
      </c>
      <c r="AA544" s="18">
        <v>0</v>
      </c>
      <c r="AB544" s="18">
        <v>0</v>
      </c>
      <c r="AC544" s="18">
        <v>0</v>
      </c>
      <c r="AD544" s="18">
        <v>0</v>
      </c>
      <c r="AE544" s="18">
        <v>0</v>
      </c>
      <c r="AF544" s="18">
        <v>0</v>
      </c>
      <c r="AG544" s="18">
        <v>0</v>
      </c>
      <c r="AH544" s="18">
        <v>9.0519550080342785</v>
      </c>
      <c r="AI544" s="18">
        <v>0</v>
      </c>
      <c r="AJ544" s="18">
        <v>0</v>
      </c>
      <c r="AK544">
        <v>34.49724608987303</v>
      </c>
      <c r="AL544">
        <v>8.3353843063738609</v>
      </c>
      <c r="AM544">
        <v>16.217619335943787</v>
      </c>
      <c r="AN544">
        <v>37.930159792894123</v>
      </c>
      <c r="AO544">
        <v>7.0453046331012317</v>
      </c>
      <c r="AP544">
        <v>1161.5297075254418</v>
      </c>
      <c r="AQ544">
        <v>49.658131934610296</v>
      </c>
      <c r="AR544">
        <v>26.996912397000926</v>
      </c>
      <c r="AS544">
        <v>23.344955668388764</v>
      </c>
      <c r="AT544">
        <v>6.0842864062112199</v>
      </c>
      <c r="AU544">
        <v>1.4050112398637964</v>
      </c>
      <c r="AV544">
        <v>2.704127291649431</v>
      </c>
      <c r="AW544">
        <v>0.98641814145849172</v>
      </c>
      <c r="AX544" s="18"/>
      <c r="AY544" s="18"/>
      <c r="AZ544" s="18"/>
      <c r="BA544" s="18"/>
      <c r="BB544" s="18"/>
      <c r="BC544" s="18"/>
      <c r="BD544" s="18"/>
      <c r="BE544" s="18"/>
      <c r="BF544" s="18"/>
      <c r="BG544" s="18"/>
      <c r="BH544" s="18"/>
      <c r="BI544" s="18"/>
      <c r="BJ544" s="18"/>
      <c r="BK544" s="18"/>
      <c r="BL544" s="18"/>
      <c r="BM544" s="18"/>
      <c r="BN544" s="18"/>
      <c r="BO544" s="18"/>
      <c r="BP544" s="18"/>
      <c r="BQ544" s="18"/>
      <c r="BR544" s="18"/>
      <c r="BS544" s="18"/>
      <c r="BT544" s="18"/>
      <c r="BU544" s="18"/>
      <c r="BV544" s="18"/>
      <c r="BW544" s="18"/>
      <c r="BX544" s="18"/>
      <c r="BY544" s="18"/>
    </row>
    <row r="545" spans="1:77" x14ac:dyDescent="0.3">
      <c r="A545" s="22">
        <v>542</v>
      </c>
      <c r="B545" s="16" t="s">
        <v>98</v>
      </c>
      <c r="C545" s="16" t="s">
        <v>59</v>
      </c>
      <c r="D545" s="16">
        <v>8</v>
      </c>
      <c r="E545" s="16" t="str">
        <f t="shared" si="18"/>
        <v>Adult</v>
      </c>
      <c r="F545" s="16" t="s">
        <v>60</v>
      </c>
      <c r="G545" s="16">
        <v>2017</v>
      </c>
      <c r="H545" s="20" t="s">
        <v>92</v>
      </c>
      <c r="I545" s="18" t="s">
        <v>51</v>
      </c>
      <c r="J545" s="18">
        <v>0</v>
      </c>
      <c r="K545" s="18">
        <v>0</v>
      </c>
      <c r="L545" s="18">
        <v>0</v>
      </c>
      <c r="M545" s="18">
        <v>0</v>
      </c>
      <c r="N545" s="18">
        <v>0</v>
      </c>
      <c r="O545" s="18">
        <v>0</v>
      </c>
      <c r="P545" s="18">
        <v>7.8230831752912495</v>
      </c>
      <c r="Q545" s="18">
        <v>0</v>
      </c>
      <c r="R545" s="18">
        <v>0</v>
      </c>
      <c r="S545" s="18">
        <v>0</v>
      </c>
      <c r="T545" s="18">
        <v>7.8230831752912495</v>
      </c>
      <c r="U545" s="18">
        <v>0</v>
      </c>
      <c r="V545" s="18">
        <v>0</v>
      </c>
      <c r="W545" s="18">
        <v>0</v>
      </c>
      <c r="X545" s="18">
        <v>0</v>
      </c>
      <c r="Y545" s="18">
        <v>0</v>
      </c>
      <c r="Z545" s="18">
        <v>81.007856949336215</v>
      </c>
      <c r="AA545" s="18">
        <v>0</v>
      </c>
      <c r="AB545" s="18">
        <v>0</v>
      </c>
      <c r="AC545" s="18">
        <v>0</v>
      </c>
      <c r="AD545" s="18">
        <v>0</v>
      </c>
      <c r="AE545" s="18">
        <v>0</v>
      </c>
      <c r="AF545" s="18">
        <v>0</v>
      </c>
      <c r="AG545" s="18">
        <v>0</v>
      </c>
      <c r="AH545" s="18">
        <v>3.3459767000812781</v>
      </c>
      <c r="AI545" s="18">
        <v>0</v>
      </c>
      <c r="AJ545" s="18">
        <v>0</v>
      </c>
      <c r="AK545">
        <v>23.57524594627429</v>
      </c>
      <c r="AL545">
        <v>5.0302509482525064</v>
      </c>
      <c r="AM545">
        <v>13.840446786047583</v>
      </c>
      <c r="AN545">
        <v>50.72763817393659</v>
      </c>
      <c r="AO545">
        <v>8.4001617109184501</v>
      </c>
      <c r="AP545">
        <v>814.82842315768096</v>
      </c>
      <c r="AQ545">
        <v>48.37559675375082</v>
      </c>
      <c r="AR545">
        <v>23.224280755930259</v>
      </c>
      <c r="AS545">
        <v>28.400122490318918</v>
      </c>
      <c r="AT545">
        <v>7.4381364105343426</v>
      </c>
      <c r="AU545">
        <v>1.2493044124925514</v>
      </c>
      <c r="AV545">
        <v>3.3058384046819298</v>
      </c>
      <c r="AW545">
        <v>0.93706839618074622</v>
      </c>
      <c r="AX545" s="18"/>
      <c r="AY545" s="18"/>
      <c r="AZ545" s="18"/>
      <c r="BA545" s="18"/>
      <c r="BB545" s="18"/>
      <c r="BC545" s="18"/>
      <c r="BD545" s="18"/>
      <c r="BE545" s="18"/>
      <c r="BF545" s="18"/>
      <c r="BG545" s="18"/>
      <c r="BH545" s="18"/>
      <c r="BI545" s="18"/>
      <c r="BJ545" s="18"/>
      <c r="BK545" s="18"/>
      <c r="BL545" s="18"/>
      <c r="BM545" s="18"/>
      <c r="BN545" s="18"/>
      <c r="BO545" s="18"/>
      <c r="BP545" s="18"/>
      <c r="BQ545" s="18"/>
      <c r="BR545" s="18"/>
      <c r="BS545" s="18"/>
      <c r="BT545" s="18"/>
      <c r="BU545" s="18"/>
      <c r="BV545" s="18"/>
      <c r="BW545" s="18"/>
      <c r="BX545" s="18"/>
      <c r="BY545" s="18"/>
    </row>
    <row r="546" spans="1:77" x14ac:dyDescent="0.3">
      <c r="A546" s="22">
        <v>543</v>
      </c>
      <c r="B546" s="16" t="s">
        <v>62</v>
      </c>
      <c r="C546" s="16" t="s">
        <v>59</v>
      </c>
      <c r="D546" s="16">
        <v>9</v>
      </c>
      <c r="E546" s="16" t="str">
        <f t="shared" si="18"/>
        <v>Adult</v>
      </c>
      <c r="F546" s="16" t="s">
        <v>60</v>
      </c>
      <c r="G546" s="16">
        <v>2017</v>
      </c>
      <c r="H546" s="20" t="s">
        <v>92</v>
      </c>
      <c r="I546" s="16" t="s">
        <v>49</v>
      </c>
      <c r="J546" s="18">
        <v>0</v>
      </c>
      <c r="K546" s="18">
        <v>42.561854055746949</v>
      </c>
      <c r="L546" s="18">
        <v>0</v>
      </c>
      <c r="M546" s="18">
        <v>0</v>
      </c>
      <c r="N546" s="18">
        <v>0</v>
      </c>
      <c r="O546" s="18">
        <v>0</v>
      </c>
      <c r="P546" s="18">
        <v>4.306295020357032</v>
      </c>
      <c r="Q546" s="18">
        <v>0</v>
      </c>
      <c r="R546" s="18">
        <v>0</v>
      </c>
      <c r="S546" s="18">
        <v>0</v>
      </c>
      <c r="T546" s="18">
        <v>0</v>
      </c>
      <c r="U546" s="18">
        <v>0</v>
      </c>
      <c r="V546" s="18">
        <v>0</v>
      </c>
      <c r="W546" s="18">
        <v>0</v>
      </c>
      <c r="X546" s="18">
        <v>0</v>
      </c>
      <c r="Y546" s="18">
        <v>0</v>
      </c>
      <c r="Z546" s="18">
        <v>40.374778160559551</v>
      </c>
      <c r="AA546" s="18">
        <v>0</v>
      </c>
      <c r="AB546" s="18">
        <v>0</v>
      </c>
      <c r="AC546" s="18">
        <v>0</v>
      </c>
      <c r="AD546" s="18">
        <v>0</v>
      </c>
      <c r="AE546" s="18">
        <v>0</v>
      </c>
      <c r="AF546" s="18">
        <v>0</v>
      </c>
      <c r="AG546" s="18">
        <v>0</v>
      </c>
      <c r="AH546" s="18">
        <v>12.757072763336463</v>
      </c>
      <c r="AI546" s="18">
        <v>0</v>
      </c>
      <c r="AJ546" s="18">
        <v>0</v>
      </c>
      <c r="AK546">
        <v>11.927922710357246</v>
      </c>
      <c r="AL546">
        <v>3.8147311827956987</v>
      </c>
      <c r="AM546">
        <v>41.265625937727108</v>
      </c>
      <c r="AN546">
        <v>38.687475206180174</v>
      </c>
      <c r="AO546">
        <v>5.053540296481887</v>
      </c>
      <c r="AP546">
        <v>1032.9063204927445</v>
      </c>
      <c r="AQ546">
        <v>19.308127345182026</v>
      </c>
      <c r="AR546">
        <v>13.893824081579162</v>
      </c>
      <c r="AS546">
        <v>66.798048573238816</v>
      </c>
      <c r="AT546">
        <v>13.944245635966528</v>
      </c>
      <c r="AU546">
        <v>0.26459246270981884</v>
      </c>
      <c r="AV546">
        <v>6.1974425048740134</v>
      </c>
      <c r="AW546">
        <v>0.23928218183481664</v>
      </c>
      <c r="AX546" s="18"/>
      <c r="AY546" s="18"/>
      <c r="AZ546" s="18"/>
      <c r="BA546" s="18"/>
      <c r="BB546" s="18"/>
      <c r="BC546" s="18"/>
      <c r="BD546" s="18"/>
      <c r="BE546" s="18"/>
      <c r="BF546" s="18"/>
      <c r="BG546" s="18"/>
      <c r="BH546" s="18"/>
      <c r="BI546" s="18"/>
      <c r="BJ546" s="18"/>
      <c r="BK546" s="18"/>
      <c r="BL546" s="18"/>
      <c r="BM546" s="18"/>
      <c r="BN546" s="18"/>
      <c r="BO546" s="18"/>
      <c r="BP546" s="18"/>
      <c r="BQ546" s="18"/>
      <c r="BR546" s="18"/>
      <c r="BS546" s="18"/>
      <c r="BT546" s="18"/>
      <c r="BU546" s="18"/>
      <c r="BV546" s="18"/>
      <c r="BW546" s="18"/>
      <c r="BX546" s="18"/>
      <c r="BY546" s="18"/>
    </row>
    <row r="547" spans="1:77" x14ac:dyDescent="0.3">
      <c r="A547" s="22">
        <v>544</v>
      </c>
      <c r="B547" s="16" t="s">
        <v>85</v>
      </c>
      <c r="C547" s="16" t="s">
        <v>59</v>
      </c>
      <c r="D547" s="16">
        <v>4</v>
      </c>
      <c r="E547" s="16" t="str">
        <f t="shared" si="18"/>
        <v>Adult</v>
      </c>
      <c r="F547" s="16" t="s">
        <v>60</v>
      </c>
      <c r="G547" s="16">
        <v>2017</v>
      </c>
      <c r="H547" s="20" t="s">
        <v>92</v>
      </c>
      <c r="I547" s="16" t="s">
        <v>73</v>
      </c>
      <c r="J547" s="18">
        <v>0</v>
      </c>
      <c r="K547" s="18">
        <v>0</v>
      </c>
      <c r="L547" s="18">
        <v>0</v>
      </c>
      <c r="M547" s="18">
        <v>0</v>
      </c>
      <c r="N547" s="18">
        <v>0</v>
      </c>
      <c r="O547" s="18">
        <v>0</v>
      </c>
      <c r="P547" s="18">
        <v>0</v>
      </c>
      <c r="Q547" s="18">
        <v>0</v>
      </c>
      <c r="R547" s="18">
        <v>0</v>
      </c>
      <c r="S547" s="18">
        <v>0</v>
      </c>
      <c r="T547" s="18">
        <v>4.368848212743913</v>
      </c>
      <c r="U547" s="18">
        <v>0</v>
      </c>
      <c r="V547" s="18">
        <v>0</v>
      </c>
      <c r="W547" s="18">
        <v>85.304783284406838</v>
      </c>
      <c r="X547" s="18">
        <v>0</v>
      </c>
      <c r="Y547" s="18">
        <v>0</v>
      </c>
      <c r="Z547" s="18">
        <v>2.4693489898117775</v>
      </c>
      <c r="AA547" s="18">
        <v>0</v>
      </c>
      <c r="AB547" s="18">
        <v>0</v>
      </c>
      <c r="AC547" s="18">
        <v>0</v>
      </c>
      <c r="AD547" s="18">
        <v>0</v>
      </c>
      <c r="AE547" s="18">
        <v>0</v>
      </c>
      <c r="AF547" s="18">
        <v>0</v>
      </c>
      <c r="AG547" s="18">
        <v>0</v>
      </c>
      <c r="AH547" s="18">
        <v>7.8570195130374723</v>
      </c>
      <c r="AI547" s="18">
        <v>0</v>
      </c>
      <c r="AJ547" s="18">
        <v>0</v>
      </c>
      <c r="AK547">
        <v>64.847918665049733</v>
      </c>
      <c r="AL547">
        <v>19.258413918148854</v>
      </c>
      <c r="AM547">
        <v>5.8575480073729951</v>
      </c>
      <c r="AN547">
        <v>14.176241869567722</v>
      </c>
      <c r="AO547">
        <v>6.0445290105335863</v>
      </c>
      <c r="AP547">
        <v>1906.6969343636674</v>
      </c>
      <c r="AQ547">
        <v>56.865733643269678</v>
      </c>
      <c r="AR547">
        <v>37.997728875698414</v>
      </c>
      <c r="AS547">
        <v>5.1365374810319251</v>
      </c>
      <c r="AT547">
        <v>3.6714065329020116</v>
      </c>
      <c r="AU547">
        <v>2.5819404750392554</v>
      </c>
      <c r="AV547">
        <v>1.631736236845339</v>
      </c>
      <c r="AW547">
        <v>1.3183424327419166</v>
      </c>
      <c r="AX547" s="18"/>
      <c r="AY547" s="18"/>
      <c r="AZ547" s="18"/>
      <c r="BA547" s="18"/>
      <c r="BB547" s="18"/>
      <c r="BC547" s="18"/>
      <c r="BD547" s="18"/>
      <c r="BE547" s="18"/>
      <c r="BF547" s="18"/>
      <c r="BG547" s="18"/>
      <c r="BH547" s="18"/>
      <c r="BI547" s="18"/>
      <c r="BJ547" s="18"/>
      <c r="BK547" s="18"/>
      <c r="BL547" s="18"/>
      <c r="BM547" s="18"/>
      <c r="BN547" s="18"/>
      <c r="BO547" s="18"/>
      <c r="BP547" s="18"/>
      <c r="BQ547" s="18"/>
      <c r="BR547" s="18"/>
      <c r="BS547" s="18"/>
      <c r="BT547" s="18"/>
      <c r="BU547" s="18"/>
      <c r="BV547" s="18"/>
      <c r="BW547" s="18"/>
      <c r="BX547" s="18"/>
      <c r="BY547" s="18"/>
    </row>
    <row r="548" spans="1:77" x14ac:dyDescent="0.3">
      <c r="A548" s="22">
        <v>545</v>
      </c>
      <c r="B548" s="16" t="s">
        <v>90</v>
      </c>
      <c r="C548" s="16" t="s">
        <v>59</v>
      </c>
      <c r="D548" s="16">
        <v>17</v>
      </c>
      <c r="E548" s="16" t="str">
        <f t="shared" si="18"/>
        <v>Adult</v>
      </c>
      <c r="F548" s="16" t="s">
        <v>60</v>
      </c>
      <c r="G548" s="16">
        <v>2017</v>
      </c>
      <c r="H548" s="20" t="s">
        <v>92</v>
      </c>
      <c r="I548" s="16" t="s">
        <v>49</v>
      </c>
      <c r="J548" s="18">
        <v>0</v>
      </c>
      <c r="K548" s="18">
        <v>0</v>
      </c>
      <c r="L548" s="18">
        <v>0</v>
      </c>
      <c r="M548" s="18">
        <v>0</v>
      </c>
      <c r="N548" s="18">
        <v>0</v>
      </c>
      <c r="O548" s="18">
        <v>0</v>
      </c>
      <c r="P548" s="18">
        <v>0.70128665816622238</v>
      </c>
      <c r="Q548" s="18">
        <v>0</v>
      </c>
      <c r="R548" s="18">
        <v>0</v>
      </c>
      <c r="S548" s="18">
        <v>0</v>
      </c>
      <c r="T548" s="18">
        <v>6.3115799234959997</v>
      </c>
      <c r="U548" s="18">
        <v>0</v>
      </c>
      <c r="V548" s="18">
        <v>0</v>
      </c>
      <c r="W548" s="18">
        <v>0</v>
      </c>
      <c r="X548" s="18">
        <v>0</v>
      </c>
      <c r="Y548" s="18">
        <v>26.080908774776862</v>
      </c>
      <c r="Z548" s="18">
        <v>62.084154398979955</v>
      </c>
      <c r="AA548" s="18">
        <v>0</v>
      </c>
      <c r="AB548" s="18">
        <v>0</v>
      </c>
      <c r="AC548" s="18">
        <v>0</v>
      </c>
      <c r="AD548" s="18">
        <v>0</v>
      </c>
      <c r="AE548" s="18">
        <v>0</v>
      </c>
      <c r="AF548" s="18">
        <v>0</v>
      </c>
      <c r="AG548" s="18">
        <v>0</v>
      </c>
      <c r="AH548" s="18">
        <v>4.8220702445809671</v>
      </c>
      <c r="AI548" s="18">
        <v>0</v>
      </c>
      <c r="AJ548" s="18">
        <v>0</v>
      </c>
      <c r="AK548">
        <v>15.207770565379542</v>
      </c>
      <c r="AL548">
        <v>3.9476474894290425</v>
      </c>
      <c r="AM548">
        <v>10.647354188300771</v>
      </c>
      <c r="AN548">
        <v>63.3856964484606</v>
      </c>
      <c r="AO548">
        <v>7.1050197748726198</v>
      </c>
      <c r="AP548">
        <v>580.80818443385544</v>
      </c>
      <c r="AQ548">
        <v>43.779328643758738</v>
      </c>
      <c r="AR548">
        <v>25.569629101745811</v>
      </c>
      <c r="AS548">
        <v>30.651042254495444</v>
      </c>
      <c r="AT548">
        <v>6.5495019053537131</v>
      </c>
      <c r="AU548">
        <v>1.0419848453039056</v>
      </c>
      <c r="AV548">
        <v>2.910889735712761</v>
      </c>
      <c r="AW548">
        <v>0.77870519130502414</v>
      </c>
      <c r="AX548" s="18"/>
      <c r="AY548" s="18"/>
      <c r="AZ548" s="18"/>
      <c r="BA548" s="18"/>
      <c r="BB548" s="18"/>
      <c r="BC548" s="18"/>
      <c r="BD548" s="18"/>
      <c r="BE548" s="18"/>
      <c r="BF548" s="18"/>
      <c r="BG548" s="18"/>
      <c r="BH548" s="18"/>
      <c r="BI548" s="18"/>
      <c r="BJ548" s="18"/>
      <c r="BK548" s="18"/>
      <c r="BL548" s="18"/>
      <c r="BM548" s="18"/>
      <c r="BN548" s="18"/>
      <c r="BO548" s="18"/>
      <c r="BP548" s="18"/>
      <c r="BQ548" s="18"/>
      <c r="BR548" s="18"/>
      <c r="BS548" s="18"/>
      <c r="BT548" s="18"/>
      <c r="BU548" s="18"/>
      <c r="BV548" s="18"/>
      <c r="BW548" s="18"/>
      <c r="BX548" s="18"/>
      <c r="BY548" s="18"/>
    </row>
    <row r="549" spans="1:77" x14ac:dyDescent="0.3">
      <c r="A549" s="22">
        <v>546</v>
      </c>
      <c r="B549" s="16" t="s">
        <v>71</v>
      </c>
      <c r="C549" s="16" t="s">
        <v>59</v>
      </c>
      <c r="D549" s="16" t="s">
        <v>46</v>
      </c>
      <c r="E549" s="16" t="str">
        <f t="shared" si="18"/>
        <v>Adult</v>
      </c>
      <c r="F549" s="16" t="s">
        <v>60</v>
      </c>
      <c r="G549" s="16">
        <v>2017</v>
      </c>
      <c r="H549" s="20" t="s">
        <v>92</v>
      </c>
      <c r="I549" s="16" t="s">
        <v>49</v>
      </c>
      <c r="J549" s="18">
        <v>0</v>
      </c>
      <c r="K549" s="18">
        <v>6.2398890686387792E-2</v>
      </c>
      <c r="L549" s="18">
        <v>0</v>
      </c>
      <c r="M549" s="18">
        <v>0</v>
      </c>
      <c r="N549" s="18">
        <v>0</v>
      </c>
      <c r="O549" s="18">
        <v>0</v>
      </c>
      <c r="P549" s="18">
        <v>0</v>
      </c>
      <c r="Q549" s="18">
        <v>0</v>
      </c>
      <c r="R549" s="18">
        <v>0</v>
      </c>
      <c r="S549" s="18">
        <v>0</v>
      </c>
      <c r="T549" s="18">
        <v>0.12710885139819739</v>
      </c>
      <c r="U549" s="18">
        <v>0</v>
      </c>
      <c r="V549" s="18">
        <v>0</v>
      </c>
      <c r="W549" s="18">
        <v>97.527155072798706</v>
      </c>
      <c r="X549" s="18">
        <v>0</v>
      </c>
      <c r="Y549" s="18">
        <v>0</v>
      </c>
      <c r="Z549" s="18">
        <v>0.4807025652877282</v>
      </c>
      <c r="AA549" s="18">
        <v>0</v>
      </c>
      <c r="AB549" s="18">
        <v>0</v>
      </c>
      <c r="AC549" s="18">
        <v>0</v>
      </c>
      <c r="AD549" s="18">
        <v>0</v>
      </c>
      <c r="AE549" s="18">
        <v>6.0087820660966025E-2</v>
      </c>
      <c r="AF549" s="18">
        <v>0</v>
      </c>
      <c r="AG549" s="18">
        <v>0</v>
      </c>
      <c r="AH549" s="18">
        <v>1.7425467991680148</v>
      </c>
      <c r="AI549" s="18">
        <v>0</v>
      </c>
      <c r="AJ549" s="18">
        <v>0</v>
      </c>
      <c r="AK549">
        <v>70.003143316446085</v>
      </c>
      <c r="AL549">
        <v>20.699533626068874</v>
      </c>
      <c r="AM549">
        <v>2.1320017224569141</v>
      </c>
      <c r="AN549">
        <v>12.379621369694171</v>
      </c>
      <c r="AO549">
        <v>6.2973573877205142</v>
      </c>
      <c r="AP549">
        <v>1984.816080063169</v>
      </c>
      <c r="AQ549">
        <v>58.970328183441936</v>
      </c>
      <c r="AR549">
        <v>39.233683303690661</v>
      </c>
      <c r="AS549">
        <v>1.7959885128674031</v>
      </c>
      <c r="AT549">
        <v>3.484868129978369</v>
      </c>
      <c r="AU549">
        <v>3.0660725285374264</v>
      </c>
      <c r="AV549">
        <v>1.5488302799903859</v>
      </c>
      <c r="AW549">
        <v>1.4372605378638121</v>
      </c>
      <c r="AX549" s="18"/>
      <c r="AY549" s="18"/>
      <c r="AZ549" s="18"/>
      <c r="BA549" s="18"/>
      <c r="BB549" s="18"/>
      <c r="BC549" s="18"/>
      <c r="BD549" s="18"/>
      <c r="BE549" s="18"/>
      <c r="BF549" s="18"/>
      <c r="BG549" s="18"/>
      <c r="BH549" s="18"/>
      <c r="BI549" s="18"/>
      <c r="BJ549" s="18"/>
      <c r="BK549" s="18"/>
      <c r="BL549" s="18"/>
      <c r="BM549" s="18"/>
      <c r="BN549" s="18"/>
      <c r="BO549" s="18"/>
      <c r="BP549" s="18"/>
      <c r="BQ549" s="18"/>
      <c r="BR549" s="18"/>
      <c r="BS549" s="18"/>
      <c r="BT549" s="18"/>
      <c r="BU549" s="18"/>
      <c r="BV549" s="18"/>
      <c r="BW549" s="18"/>
      <c r="BX549" s="18"/>
      <c r="BY549" s="18"/>
    </row>
    <row r="550" spans="1:77" s="25" customFormat="1" x14ac:dyDescent="0.3">
      <c r="A550" s="22">
        <v>547</v>
      </c>
      <c r="B550" s="16" t="s">
        <v>93</v>
      </c>
      <c r="C550" s="16" t="s">
        <v>59</v>
      </c>
      <c r="D550" s="16">
        <v>5</v>
      </c>
      <c r="E550" s="16" t="str">
        <f t="shared" si="18"/>
        <v>Adult</v>
      </c>
      <c r="F550" s="16" t="s">
        <v>60</v>
      </c>
      <c r="G550" s="16">
        <v>2017</v>
      </c>
      <c r="H550" s="20" t="s">
        <v>92</v>
      </c>
      <c r="I550" s="16" t="s">
        <v>53</v>
      </c>
      <c r="J550" s="18">
        <v>0</v>
      </c>
      <c r="K550" s="18">
        <v>0</v>
      </c>
      <c r="L550" s="18">
        <v>0.38472499287546308</v>
      </c>
      <c r="M550" s="18">
        <v>0</v>
      </c>
      <c r="N550" s="18">
        <v>0</v>
      </c>
      <c r="O550" s="18">
        <v>0</v>
      </c>
      <c r="P550" s="18">
        <v>4.2319749216300941</v>
      </c>
      <c r="Q550" s="18">
        <v>0</v>
      </c>
      <c r="R550" s="18">
        <v>0</v>
      </c>
      <c r="S550" s="18">
        <v>0</v>
      </c>
      <c r="T550" s="18">
        <v>5.1724137931034475</v>
      </c>
      <c r="U550" s="18">
        <v>0</v>
      </c>
      <c r="V550" s="18">
        <v>0</v>
      </c>
      <c r="W550" s="18">
        <v>0</v>
      </c>
      <c r="X550" s="18">
        <v>0</v>
      </c>
      <c r="Y550" s="18">
        <v>0</v>
      </c>
      <c r="Z550" s="18">
        <v>88.173268737532055</v>
      </c>
      <c r="AA550" s="18">
        <v>0</v>
      </c>
      <c r="AB550" s="18">
        <v>0</v>
      </c>
      <c r="AC550" s="18">
        <v>0</v>
      </c>
      <c r="AD550" s="18">
        <v>0</v>
      </c>
      <c r="AE550" s="18">
        <v>0</v>
      </c>
      <c r="AF550" s="18">
        <v>0</v>
      </c>
      <c r="AG550" s="18">
        <v>0</v>
      </c>
      <c r="AH550" s="18">
        <v>2.0376175548589339</v>
      </c>
      <c r="AI550" s="18">
        <v>0</v>
      </c>
      <c r="AJ550" s="18">
        <v>0</v>
      </c>
      <c r="AK550">
        <v>20.739682691367811</v>
      </c>
      <c r="AL550">
        <v>4.3121544599601025</v>
      </c>
      <c r="AM550">
        <v>13.065696690222396</v>
      </c>
      <c r="AN550">
        <v>54.005773724707886</v>
      </c>
      <c r="AO550">
        <v>8.7535733114847538</v>
      </c>
      <c r="AP550">
        <v>727.44919404388725</v>
      </c>
      <c r="AQ550">
        <v>47.668964023726609</v>
      </c>
      <c r="AR550">
        <v>22.300286000992127</v>
      </c>
      <c r="AS550">
        <v>30.030749975281264</v>
      </c>
      <c r="AT550">
        <v>7.8395566985100498</v>
      </c>
      <c r="AU550">
        <v>1.1934549624192177</v>
      </c>
      <c r="AV550">
        <v>3.4842474215600219</v>
      </c>
      <c r="AW550">
        <v>0.91091191172556685</v>
      </c>
      <c r="AX550" s="18"/>
      <c r="AY550" s="18"/>
      <c r="AZ550" s="18"/>
      <c r="BA550" s="18"/>
      <c r="BB550" s="18"/>
      <c r="BC550" s="18"/>
      <c r="BD550" s="18"/>
      <c r="BE550" s="18"/>
      <c r="BF550" s="18"/>
      <c r="BG550" s="18"/>
      <c r="BH550" s="18"/>
      <c r="BI550" s="18"/>
      <c r="BJ550" s="18"/>
      <c r="BK550" s="18"/>
      <c r="BL550" s="18"/>
      <c r="BM550" s="18"/>
      <c r="BN550" s="18"/>
      <c r="BO550" s="18"/>
      <c r="BP550" s="18"/>
      <c r="BQ550" s="18"/>
      <c r="BR550" s="18"/>
      <c r="BS550" s="18"/>
      <c r="BT550" s="18"/>
      <c r="BU550" s="18"/>
      <c r="BV550" s="18"/>
      <c r="BW550" s="18"/>
      <c r="BX550" s="18"/>
      <c r="BY550" s="18"/>
    </row>
    <row r="551" spans="1:77" x14ac:dyDescent="0.3">
      <c r="A551" s="22">
        <v>548</v>
      </c>
      <c r="B551" s="16" t="s">
        <v>62</v>
      </c>
      <c r="C551" s="16" t="s">
        <v>59</v>
      </c>
      <c r="D551" s="16">
        <v>9</v>
      </c>
      <c r="E551" s="16" t="str">
        <f t="shared" si="18"/>
        <v>Adult</v>
      </c>
      <c r="F551" s="16" t="s">
        <v>60</v>
      </c>
      <c r="G551" s="16">
        <v>2017</v>
      </c>
      <c r="H551" s="20" t="s">
        <v>92</v>
      </c>
      <c r="I551" s="16" t="s">
        <v>49</v>
      </c>
      <c r="J551" s="18">
        <v>0</v>
      </c>
      <c r="K551" s="18">
        <v>26.696487611342327</v>
      </c>
      <c r="L551" s="18">
        <v>0</v>
      </c>
      <c r="M551" s="18">
        <v>0</v>
      </c>
      <c r="N551" s="18">
        <v>0</v>
      </c>
      <c r="O551" s="18">
        <v>0</v>
      </c>
      <c r="P551" s="18">
        <v>29.298105721731687</v>
      </c>
      <c r="Q551" s="18">
        <v>5.8596211443463364</v>
      </c>
      <c r="R551" s="18">
        <v>0</v>
      </c>
      <c r="S551" s="18">
        <v>0</v>
      </c>
      <c r="T551" s="18">
        <v>3.9064140962308915</v>
      </c>
      <c r="U551" s="18">
        <v>0</v>
      </c>
      <c r="V551" s="18">
        <v>0</v>
      </c>
      <c r="W551" s="18">
        <v>0</v>
      </c>
      <c r="X551" s="18">
        <v>0</v>
      </c>
      <c r="Y551" s="18">
        <v>0</v>
      </c>
      <c r="Z551" s="18">
        <v>8.2119102259908967</v>
      </c>
      <c r="AA551" s="18">
        <v>8.4911898556925571</v>
      </c>
      <c r="AB551" s="18">
        <v>0</v>
      </c>
      <c r="AC551" s="18">
        <v>0</v>
      </c>
      <c r="AD551" s="18">
        <v>0</v>
      </c>
      <c r="AE551" s="18">
        <v>0</v>
      </c>
      <c r="AF551" s="18">
        <v>0</v>
      </c>
      <c r="AG551" s="18">
        <v>0</v>
      </c>
      <c r="AH551" s="18">
        <v>17.536271344665288</v>
      </c>
      <c r="AI551" s="18">
        <v>0</v>
      </c>
      <c r="AJ551" s="18">
        <v>0</v>
      </c>
      <c r="AK551">
        <v>28.269575326813019</v>
      </c>
      <c r="AL551">
        <v>7.6540253933507891</v>
      </c>
      <c r="AM551">
        <v>41.471491076113281</v>
      </c>
      <c r="AN551">
        <v>24.547269671743095</v>
      </c>
      <c r="AO551">
        <v>3.8065779435995828</v>
      </c>
      <c r="AP551">
        <v>1454.015065554785</v>
      </c>
      <c r="AQ551">
        <v>32.507730536063299</v>
      </c>
      <c r="AR551">
        <v>19.803401087043785</v>
      </c>
      <c r="AS551">
        <v>47.68886837689287</v>
      </c>
      <c r="AT551">
        <v>9.1116847434961219</v>
      </c>
      <c r="AU551">
        <v>0.57545604318246912</v>
      </c>
      <c r="AV551">
        <v>4.0496376637760552</v>
      </c>
      <c r="AW551">
        <v>0.48165116974519956</v>
      </c>
      <c r="AX551" s="18"/>
      <c r="AY551" s="18"/>
      <c r="AZ551" s="18"/>
      <c r="BA551" s="18"/>
      <c r="BB551" s="18"/>
      <c r="BC551" s="18"/>
      <c r="BD551" s="18"/>
      <c r="BE551" s="18"/>
      <c r="BF551" s="18"/>
      <c r="BG551" s="18"/>
      <c r="BH551" s="18"/>
      <c r="BI551" s="18"/>
      <c r="BJ551" s="18"/>
      <c r="BK551" s="18"/>
      <c r="BL551" s="18"/>
      <c r="BM551" s="18"/>
      <c r="BN551" s="18"/>
      <c r="BO551" s="18"/>
      <c r="BP551" s="18"/>
      <c r="BQ551" s="18"/>
      <c r="BR551" s="18"/>
      <c r="BS551" s="18"/>
      <c r="BT551" s="18"/>
      <c r="BU551" s="18"/>
      <c r="BV551" s="18"/>
      <c r="BW551" s="18"/>
      <c r="BX551" s="18"/>
      <c r="BY551" s="18"/>
    </row>
    <row r="552" spans="1:77" x14ac:dyDescent="0.3">
      <c r="A552" s="22">
        <v>549</v>
      </c>
      <c r="B552" s="16" t="s">
        <v>64</v>
      </c>
      <c r="C552" s="16" t="s">
        <v>59</v>
      </c>
      <c r="D552" s="16" t="s">
        <v>46</v>
      </c>
      <c r="E552" s="16" t="str">
        <f t="shared" si="18"/>
        <v>Adult</v>
      </c>
      <c r="F552" s="16" t="s">
        <v>60</v>
      </c>
      <c r="G552" s="16">
        <v>2017</v>
      </c>
      <c r="H552" s="20" t="s">
        <v>92</v>
      </c>
      <c r="I552" s="16" t="s">
        <v>49</v>
      </c>
      <c r="J552" s="18">
        <v>0</v>
      </c>
      <c r="K552" s="18">
        <v>8.4580577793247489</v>
      </c>
      <c r="L552" s="18">
        <v>0</v>
      </c>
      <c r="M552" s="18">
        <v>0</v>
      </c>
      <c r="N552" s="18">
        <v>0</v>
      </c>
      <c r="O552" s="18">
        <v>0</v>
      </c>
      <c r="P552" s="18">
        <v>19.723102570209029</v>
      </c>
      <c r="Q552" s="18">
        <v>0</v>
      </c>
      <c r="R552" s="18">
        <v>0</v>
      </c>
      <c r="S552" s="18">
        <v>0</v>
      </c>
      <c r="T552" s="18">
        <v>19.723102570209029</v>
      </c>
      <c r="U552" s="18">
        <v>0</v>
      </c>
      <c r="V552" s="18">
        <v>0</v>
      </c>
      <c r="W552" s="18">
        <v>0</v>
      </c>
      <c r="X552" s="18">
        <v>0</v>
      </c>
      <c r="Y552" s="18">
        <v>0</v>
      </c>
      <c r="Z552" s="18">
        <v>37.985234579661828</v>
      </c>
      <c r="AA552" s="18">
        <v>0</v>
      </c>
      <c r="AB552" s="18">
        <v>0</v>
      </c>
      <c r="AC552" s="18">
        <v>0</v>
      </c>
      <c r="AD552" s="18">
        <v>0</v>
      </c>
      <c r="AE552" s="18">
        <v>0</v>
      </c>
      <c r="AF552" s="18">
        <v>0</v>
      </c>
      <c r="AG552" s="18">
        <v>0</v>
      </c>
      <c r="AH552" s="18">
        <v>14.110502500595379</v>
      </c>
      <c r="AI552" s="18">
        <v>0</v>
      </c>
      <c r="AJ552" s="18">
        <v>0</v>
      </c>
      <c r="AK552">
        <v>32.70965557868962</v>
      </c>
      <c r="AL552">
        <v>8.0822536272372538</v>
      </c>
      <c r="AM552">
        <v>24.27710556636324</v>
      </c>
      <c r="AN552">
        <v>33.01066348214777</v>
      </c>
      <c r="AO552">
        <v>5.8879525459358462</v>
      </c>
      <c r="AP552">
        <v>1256.8730278019495</v>
      </c>
      <c r="AQ552">
        <v>43.513181457329239</v>
      </c>
      <c r="AR552">
        <v>24.191336334777048</v>
      </c>
      <c r="AS552">
        <v>32.295482207893691</v>
      </c>
      <c r="AT552">
        <v>7.0508503906641904</v>
      </c>
      <c r="AU552">
        <v>1.0108251953629044</v>
      </c>
      <c r="AV552">
        <v>3.1337112847396402</v>
      </c>
      <c r="AW552">
        <v>0.77032452136526186</v>
      </c>
      <c r="AX552" s="18"/>
      <c r="AY552" s="18"/>
      <c r="AZ552" s="18"/>
      <c r="BA552" s="18"/>
      <c r="BB552" s="18"/>
      <c r="BC552" s="18"/>
      <c r="BD552" s="18"/>
      <c r="BE552" s="18"/>
      <c r="BF552" s="18"/>
      <c r="BG552" s="18"/>
      <c r="BH552" s="18"/>
      <c r="BI552" s="18"/>
      <c r="BJ552" s="18"/>
      <c r="BK552" s="18"/>
      <c r="BL552" s="18"/>
      <c r="BM552" s="18"/>
      <c r="BN552" s="18"/>
      <c r="BO552" s="18"/>
      <c r="BP552" s="18"/>
      <c r="BQ552" s="18"/>
      <c r="BR552" s="18"/>
      <c r="BS552" s="18"/>
      <c r="BT552" s="18"/>
      <c r="BU552" s="18"/>
      <c r="BV552" s="18"/>
      <c r="BW552" s="18"/>
      <c r="BX552" s="18"/>
      <c r="BY552" s="18"/>
    </row>
    <row r="553" spans="1:77" x14ac:dyDescent="0.3">
      <c r="A553" s="22">
        <v>550</v>
      </c>
      <c r="B553" s="16" t="s">
        <v>61</v>
      </c>
      <c r="C553" s="16" t="s">
        <v>59</v>
      </c>
      <c r="D553" s="16">
        <v>9</v>
      </c>
      <c r="E553" s="16" t="str">
        <f t="shared" si="18"/>
        <v>Adult</v>
      </c>
      <c r="F553" s="16" t="s">
        <v>60</v>
      </c>
      <c r="G553" s="16">
        <v>2017</v>
      </c>
      <c r="H553" s="20" t="s">
        <v>92</v>
      </c>
      <c r="I553" s="16" t="s">
        <v>49</v>
      </c>
      <c r="J553" s="18">
        <v>0</v>
      </c>
      <c r="K553" s="18">
        <v>15.907729179149191</v>
      </c>
      <c r="L553" s="18">
        <v>0</v>
      </c>
      <c r="M553" s="18">
        <v>0</v>
      </c>
      <c r="N553" s="18">
        <v>0</v>
      </c>
      <c r="O553" s="18">
        <v>0</v>
      </c>
      <c r="P553" s="18">
        <v>2.4605552226882361</v>
      </c>
      <c r="Q553" s="18">
        <v>4.5696025564210112</v>
      </c>
      <c r="R553" s="18">
        <v>0</v>
      </c>
      <c r="S553" s="18">
        <v>0</v>
      </c>
      <c r="T553" s="18">
        <v>28.120631116436989</v>
      </c>
      <c r="U553" s="18">
        <v>0</v>
      </c>
      <c r="V553" s="18">
        <v>0</v>
      </c>
      <c r="W553" s="18">
        <v>0</v>
      </c>
      <c r="X553" s="18">
        <v>0</v>
      </c>
      <c r="Y553" s="18">
        <v>0</v>
      </c>
      <c r="Z553" s="18">
        <v>33.103654883163571</v>
      </c>
      <c r="AA553" s="18">
        <v>0</v>
      </c>
      <c r="AB553" s="18">
        <v>0</v>
      </c>
      <c r="AC553" s="18">
        <v>0</v>
      </c>
      <c r="AD553" s="18">
        <v>0</v>
      </c>
      <c r="AE553" s="18">
        <v>0</v>
      </c>
      <c r="AF553" s="18">
        <v>0</v>
      </c>
      <c r="AG553" s="18">
        <v>0</v>
      </c>
      <c r="AH553" s="18">
        <v>15.837827042141001</v>
      </c>
      <c r="AI553" s="18">
        <v>0</v>
      </c>
      <c r="AJ553" s="18">
        <v>0</v>
      </c>
      <c r="AK553">
        <v>29.442387655212304</v>
      </c>
      <c r="AL553">
        <v>8.8008937487517471</v>
      </c>
      <c r="AM553">
        <v>28.06067455768963</v>
      </c>
      <c r="AN553">
        <v>30.046527195259969</v>
      </c>
      <c r="AO553">
        <v>5.2665703015777909</v>
      </c>
      <c r="AP553">
        <v>1292.5408230277612</v>
      </c>
      <c r="AQ553">
        <v>38.08597088964644</v>
      </c>
      <c r="AR553">
        <v>25.615409349506447</v>
      </c>
      <c r="AS553">
        <v>36.298619760847096</v>
      </c>
      <c r="AT553">
        <v>6.5337753022024314</v>
      </c>
      <c r="AU553">
        <v>0.79872856766290634</v>
      </c>
      <c r="AV553">
        <v>2.9039001343121913</v>
      </c>
      <c r="AW553">
        <v>0.61514282686664201</v>
      </c>
      <c r="AX553" s="18"/>
      <c r="AY553" s="18"/>
      <c r="AZ553" s="18"/>
      <c r="BA553" s="18"/>
      <c r="BB553" s="18"/>
      <c r="BC553" s="18"/>
      <c r="BD553" s="18"/>
      <c r="BE553" s="18"/>
      <c r="BF553" s="18"/>
      <c r="BG553" s="18"/>
      <c r="BH553" s="18"/>
      <c r="BI553" s="18"/>
      <c r="BJ553" s="18"/>
      <c r="BK553" s="18"/>
      <c r="BL553" s="18"/>
      <c r="BM553" s="18"/>
      <c r="BN553" s="18"/>
      <c r="BO553" s="18"/>
      <c r="BP553" s="18"/>
      <c r="BQ553" s="18"/>
      <c r="BR553" s="18"/>
      <c r="BS553" s="18"/>
      <c r="BT553" s="18"/>
      <c r="BU553" s="18"/>
      <c r="BV553" s="18"/>
      <c r="BW553" s="18"/>
      <c r="BX553" s="18"/>
      <c r="BY553" s="18"/>
    </row>
    <row r="554" spans="1:77" x14ac:dyDescent="0.3">
      <c r="A554" s="22">
        <v>551</v>
      </c>
      <c r="B554" s="16" t="s">
        <v>71</v>
      </c>
      <c r="C554" s="16" t="s">
        <v>59</v>
      </c>
      <c r="D554" s="16" t="s">
        <v>46</v>
      </c>
      <c r="E554" s="16" t="str">
        <f t="shared" si="18"/>
        <v>Adult</v>
      </c>
      <c r="F554" s="16" t="s">
        <v>60</v>
      </c>
      <c r="G554" s="16">
        <v>2017</v>
      </c>
      <c r="H554" s="20" t="s">
        <v>92</v>
      </c>
      <c r="I554" s="16" t="s">
        <v>49</v>
      </c>
      <c r="J554" s="18">
        <v>0</v>
      </c>
      <c r="K554" s="18">
        <v>0</v>
      </c>
      <c r="L554" s="18">
        <v>0</v>
      </c>
      <c r="M554" s="18">
        <v>0</v>
      </c>
      <c r="N554" s="18">
        <v>0</v>
      </c>
      <c r="O554" s="18">
        <v>0</v>
      </c>
      <c r="P554" s="18">
        <v>0</v>
      </c>
      <c r="Q554" s="18">
        <v>0</v>
      </c>
      <c r="R554" s="18">
        <v>0</v>
      </c>
      <c r="S554" s="18">
        <v>0</v>
      </c>
      <c r="T554" s="18">
        <v>3.8479477611940296</v>
      </c>
      <c r="U554" s="18">
        <v>0</v>
      </c>
      <c r="V554" s="18">
        <v>0</v>
      </c>
      <c r="W554" s="18">
        <v>0</v>
      </c>
      <c r="X554" s="18">
        <v>0</v>
      </c>
      <c r="Y554" s="18">
        <v>0</v>
      </c>
      <c r="Z554" s="18">
        <v>40.473414179104481</v>
      </c>
      <c r="AA554" s="18">
        <v>0</v>
      </c>
      <c r="AB554" s="18">
        <v>0</v>
      </c>
      <c r="AC554" s="18">
        <v>0</v>
      </c>
      <c r="AD554" s="18">
        <v>0</v>
      </c>
      <c r="AE554" s="18">
        <v>0</v>
      </c>
      <c r="AF554" s="18">
        <v>0</v>
      </c>
      <c r="AG554" s="18">
        <v>0</v>
      </c>
      <c r="AH554" s="18">
        <v>31.529850746268657</v>
      </c>
      <c r="AI554" s="18">
        <v>24.148787313432837</v>
      </c>
      <c r="AJ554" s="18">
        <v>0</v>
      </c>
      <c r="AK554">
        <v>24.506658737320773</v>
      </c>
      <c r="AL554">
        <v>13.039033348880597</v>
      </c>
      <c r="AM554">
        <v>22.413857820515055</v>
      </c>
      <c r="AN554">
        <v>34.262354244402985</v>
      </c>
      <c r="AO554">
        <v>5.8826317630597025</v>
      </c>
      <c r="AP554">
        <v>1275.0394714319029</v>
      </c>
      <c r="AQ554">
        <v>32.136364659192999</v>
      </c>
      <c r="AR554">
        <v>38.471627394719917</v>
      </c>
      <c r="AS554">
        <v>29.392007946087084</v>
      </c>
      <c r="AT554">
        <v>3.5984658756827215</v>
      </c>
      <c r="AU554">
        <v>0.6912457046232634</v>
      </c>
      <c r="AV554">
        <v>1.5993181669700984</v>
      </c>
      <c r="AW554">
        <v>0.47354322381649833</v>
      </c>
      <c r="AX554" s="18"/>
      <c r="AY554" s="18"/>
      <c r="AZ554" s="18"/>
      <c r="BA554" s="18"/>
      <c r="BB554" s="18"/>
      <c r="BC554" s="18"/>
      <c r="BD554" s="18"/>
      <c r="BE554" s="18"/>
      <c r="BF554" s="18"/>
      <c r="BG554" s="18"/>
      <c r="BH554" s="18"/>
      <c r="BI554" s="18"/>
      <c r="BJ554" s="18"/>
      <c r="BK554" s="18"/>
      <c r="BL554" s="18"/>
      <c r="BM554" s="18"/>
      <c r="BN554" s="18"/>
      <c r="BO554" s="18"/>
      <c r="BP554" s="18"/>
      <c r="BQ554" s="18"/>
      <c r="BR554" s="18"/>
      <c r="BS554" s="18"/>
      <c r="BT554" s="18"/>
      <c r="BU554" s="18"/>
      <c r="BV554" s="18"/>
      <c r="BW554" s="18"/>
      <c r="BX554" s="18"/>
      <c r="BY554" s="18"/>
    </row>
    <row r="555" spans="1:77" x14ac:dyDescent="0.3">
      <c r="A555" s="22">
        <v>552</v>
      </c>
      <c r="B555" s="16" t="s">
        <v>90</v>
      </c>
      <c r="C555" s="16" t="s">
        <v>59</v>
      </c>
      <c r="D555" s="16">
        <v>17</v>
      </c>
      <c r="E555" s="16" t="str">
        <f t="shared" si="18"/>
        <v>Adult</v>
      </c>
      <c r="F555" s="16" t="s">
        <v>60</v>
      </c>
      <c r="G555" s="16">
        <v>2017</v>
      </c>
      <c r="H555" s="20" t="s">
        <v>92</v>
      </c>
      <c r="I555" s="16" t="s">
        <v>49</v>
      </c>
      <c r="J555" s="18">
        <v>0</v>
      </c>
      <c r="K555" s="18">
        <v>9.0780459786217627</v>
      </c>
      <c r="L555" s="18">
        <v>0</v>
      </c>
      <c r="M555" s="18">
        <v>0</v>
      </c>
      <c r="N555" s="18">
        <v>0</v>
      </c>
      <c r="O555" s="18">
        <v>0</v>
      </c>
      <c r="P555" s="18">
        <v>0</v>
      </c>
      <c r="Q555" s="18">
        <v>2.5041677757386425</v>
      </c>
      <c r="R555" s="18">
        <v>0</v>
      </c>
      <c r="S555" s="18">
        <v>0</v>
      </c>
      <c r="T555" s="18">
        <v>7.5125033272159261</v>
      </c>
      <c r="U555" s="18">
        <v>0</v>
      </c>
      <c r="V555" s="18">
        <v>0</v>
      </c>
      <c r="W555" s="18">
        <v>0</v>
      </c>
      <c r="X555" s="18">
        <v>0</v>
      </c>
      <c r="Y555" s="18">
        <v>0</v>
      </c>
      <c r="Z555" s="18">
        <v>57.732449811574519</v>
      </c>
      <c r="AA555" s="18">
        <v>0</v>
      </c>
      <c r="AB555" s="18">
        <v>5.4524313192586273</v>
      </c>
      <c r="AC555" s="18">
        <v>0</v>
      </c>
      <c r="AD555" s="18">
        <v>0</v>
      </c>
      <c r="AE555" s="18">
        <v>0</v>
      </c>
      <c r="AF555" s="18">
        <v>0</v>
      </c>
      <c r="AG555" s="18">
        <v>0</v>
      </c>
      <c r="AH555" s="18">
        <v>17.720401787590536</v>
      </c>
      <c r="AI555" s="18">
        <v>0</v>
      </c>
      <c r="AJ555" s="18">
        <v>0</v>
      </c>
      <c r="AK555">
        <v>18.440180802938912</v>
      </c>
      <c r="AL555">
        <v>4.966100748098234</v>
      </c>
      <c r="AM555">
        <v>24.238392481034893</v>
      </c>
      <c r="AN555">
        <v>45.315130426864293</v>
      </c>
      <c r="AO555">
        <v>7.4771728179300752</v>
      </c>
      <c r="AP555">
        <v>900.41045545149757</v>
      </c>
      <c r="AQ555">
        <v>34.242141587586985</v>
      </c>
      <c r="AR555">
        <v>20.748838378356574</v>
      </c>
      <c r="AS555">
        <v>45.009020034056441</v>
      </c>
      <c r="AT555">
        <v>8.5939805591575134</v>
      </c>
      <c r="AU555">
        <v>0.6314158803667852</v>
      </c>
      <c r="AV555">
        <v>3.8195469151811174</v>
      </c>
      <c r="AW555">
        <v>0.52073079042250481</v>
      </c>
      <c r="AX555" s="18"/>
      <c r="AY555" s="18"/>
      <c r="AZ555" s="18"/>
      <c r="BA555" s="18"/>
      <c r="BB555" s="18"/>
      <c r="BC555" s="18"/>
      <c r="BD555" s="18"/>
      <c r="BE555" s="18"/>
      <c r="BF555" s="18"/>
      <c r="BG555" s="18"/>
      <c r="BH555" s="18"/>
      <c r="BI555" s="18"/>
      <c r="BJ555" s="18"/>
      <c r="BK555" s="18"/>
      <c r="BL555" s="18"/>
      <c r="BM555" s="18"/>
      <c r="BN555" s="18"/>
      <c r="BO555" s="18"/>
      <c r="BP555" s="18"/>
      <c r="BQ555" s="18"/>
      <c r="BR555" s="18"/>
      <c r="BS555" s="18"/>
      <c r="BT555" s="18"/>
      <c r="BU555" s="18"/>
      <c r="BV555" s="18"/>
      <c r="BW555" s="18"/>
      <c r="BX555" s="18"/>
      <c r="BY555" s="18"/>
    </row>
    <row r="556" spans="1:77" s="25" customFormat="1" x14ac:dyDescent="0.3">
      <c r="A556" s="22">
        <v>553</v>
      </c>
      <c r="B556" s="16" t="s">
        <v>98</v>
      </c>
      <c r="C556" s="16" t="s">
        <v>59</v>
      </c>
      <c r="D556" s="16">
        <v>8</v>
      </c>
      <c r="E556" s="16" t="str">
        <f t="shared" si="18"/>
        <v>Adult</v>
      </c>
      <c r="F556" s="16" t="s">
        <v>60</v>
      </c>
      <c r="G556" s="16">
        <v>2017</v>
      </c>
      <c r="H556" s="20" t="s">
        <v>92</v>
      </c>
      <c r="I556" s="18" t="s">
        <v>51</v>
      </c>
      <c r="J556" s="18">
        <v>0</v>
      </c>
      <c r="K556" s="18">
        <v>49.615329813175698</v>
      </c>
      <c r="L556" s="18">
        <v>0</v>
      </c>
      <c r="M556" s="18">
        <v>0</v>
      </c>
      <c r="N556" s="18">
        <v>0</v>
      </c>
      <c r="O556" s="18">
        <v>0</v>
      </c>
      <c r="P556" s="18">
        <v>0</v>
      </c>
      <c r="Q556" s="18">
        <v>0</v>
      </c>
      <c r="R556" s="18">
        <v>0</v>
      </c>
      <c r="S556" s="18">
        <v>0</v>
      </c>
      <c r="T556" s="18">
        <v>15.304859013264515</v>
      </c>
      <c r="U556" s="18">
        <v>0</v>
      </c>
      <c r="V556" s="18">
        <v>0</v>
      </c>
      <c r="W556" s="18">
        <v>0</v>
      </c>
      <c r="X556" s="18">
        <v>0</v>
      </c>
      <c r="Y556" s="18">
        <v>0</v>
      </c>
      <c r="Z556" s="18">
        <v>22.34575527638621</v>
      </c>
      <c r="AA556" s="18">
        <v>0</v>
      </c>
      <c r="AB556" s="18">
        <v>2.9962484463937851</v>
      </c>
      <c r="AC556" s="18">
        <v>0</v>
      </c>
      <c r="AD556" s="18">
        <v>0</v>
      </c>
      <c r="AE556" s="18">
        <v>0</v>
      </c>
      <c r="AF556" s="18">
        <v>0</v>
      </c>
      <c r="AG556" s="18">
        <v>0</v>
      </c>
      <c r="AH556" s="18">
        <v>9.7378074507798011</v>
      </c>
      <c r="AI556" s="18">
        <v>0</v>
      </c>
      <c r="AJ556" s="18">
        <v>0</v>
      </c>
      <c r="AK556">
        <v>16.824022511402784</v>
      </c>
      <c r="AL556">
        <v>5.8673365970777382</v>
      </c>
      <c r="AM556">
        <v>43.488807721995414</v>
      </c>
      <c r="AN556">
        <v>29.864015445927365</v>
      </c>
      <c r="AO556">
        <v>4.3715997267903877</v>
      </c>
      <c r="AP556">
        <v>1229.1597242844825</v>
      </c>
      <c r="AQ556">
        <v>22.885362319726454</v>
      </c>
      <c r="AR556">
        <v>17.957731482827036</v>
      </c>
      <c r="AS556">
        <v>59.156906197446489</v>
      </c>
      <c r="AT556">
        <v>10.279422227699936</v>
      </c>
      <c r="AU556">
        <v>0.34086987027674531</v>
      </c>
      <c r="AV556">
        <v>4.5686321011999702</v>
      </c>
      <c r="AW556">
        <v>0.29677066518307321</v>
      </c>
      <c r="AX556" s="18"/>
      <c r="AY556" s="18"/>
      <c r="AZ556" s="18"/>
      <c r="BA556" s="18"/>
      <c r="BB556" s="18"/>
      <c r="BC556" s="18"/>
      <c r="BD556" s="18"/>
      <c r="BE556" s="18"/>
      <c r="BF556" s="18"/>
      <c r="BG556" s="18"/>
      <c r="BH556" s="18"/>
      <c r="BI556" s="18"/>
      <c r="BJ556" s="18"/>
      <c r="BK556" s="18"/>
      <c r="BL556" s="18"/>
      <c r="BM556" s="18"/>
      <c r="BN556" s="18"/>
      <c r="BO556" s="18"/>
      <c r="BP556" s="18"/>
      <c r="BQ556" s="18"/>
      <c r="BR556" s="18"/>
      <c r="BS556" s="18"/>
      <c r="BT556" s="18"/>
      <c r="BU556" s="18"/>
      <c r="BV556" s="18"/>
      <c r="BW556" s="18"/>
      <c r="BX556" s="18"/>
      <c r="BY556" s="18"/>
    </row>
    <row r="557" spans="1:77" x14ac:dyDescent="0.3">
      <c r="A557" s="22">
        <v>554</v>
      </c>
      <c r="B557" s="16" t="s">
        <v>61</v>
      </c>
      <c r="C557" s="16" t="s">
        <v>59</v>
      </c>
      <c r="D557" s="16">
        <v>9</v>
      </c>
      <c r="E557" s="16" t="str">
        <f t="shared" si="18"/>
        <v>Adult</v>
      </c>
      <c r="F557" s="16" t="s">
        <v>60</v>
      </c>
      <c r="G557" s="16">
        <v>2017</v>
      </c>
      <c r="H557" s="20" t="s">
        <v>92</v>
      </c>
      <c r="I557" s="16" t="s">
        <v>49</v>
      </c>
      <c r="J557" s="18">
        <v>0</v>
      </c>
      <c r="K557" s="18">
        <v>0</v>
      </c>
      <c r="L557" s="18">
        <v>2.8307821346194171</v>
      </c>
      <c r="M557" s="18">
        <v>0</v>
      </c>
      <c r="N557" s="18">
        <v>0</v>
      </c>
      <c r="O557" s="18">
        <v>0</v>
      </c>
      <c r="P557" s="18">
        <v>5.7664080520025172</v>
      </c>
      <c r="Q557" s="18">
        <v>5.7664080520025172</v>
      </c>
      <c r="R557" s="18">
        <v>0</v>
      </c>
      <c r="S557" s="18">
        <v>0</v>
      </c>
      <c r="T557" s="18">
        <v>11.532816104005034</v>
      </c>
      <c r="U557" s="18">
        <v>0</v>
      </c>
      <c r="V557" s="18">
        <v>0</v>
      </c>
      <c r="W557" s="18">
        <v>14.678129586915494</v>
      </c>
      <c r="X557" s="18">
        <v>0</v>
      </c>
      <c r="Y557" s="18">
        <v>0</v>
      </c>
      <c r="Z557" s="18">
        <v>33.392744810232756</v>
      </c>
      <c r="AA557" s="18">
        <v>0</v>
      </c>
      <c r="AB557" s="18">
        <v>0</v>
      </c>
      <c r="AC557" s="18">
        <v>0</v>
      </c>
      <c r="AD557" s="18">
        <v>0</v>
      </c>
      <c r="AE557" s="18">
        <v>0</v>
      </c>
      <c r="AF557" s="18">
        <v>0</v>
      </c>
      <c r="AG557" s="18">
        <v>0</v>
      </c>
      <c r="AH557" s="18">
        <v>26.032711260222268</v>
      </c>
      <c r="AI557" s="18">
        <v>0</v>
      </c>
      <c r="AJ557" s="18">
        <v>0</v>
      </c>
      <c r="AK557">
        <v>32.172408927726671</v>
      </c>
      <c r="AL557">
        <v>9.464064793457748</v>
      </c>
      <c r="AM557">
        <v>23.302992099742404</v>
      </c>
      <c r="AN557">
        <v>32.824987768225341</v>
      </c>
      <c r="AO557">
        <v>5.8205048228140068</v>
      </c>
      <c r="AP557">
        <v>1283.5868227091635</v>
      </c>
      <c r="AQ557">
        <v>41.90777497514658</v>
      </c>
      <c r="AR557">
        <v>27.737751060611505</v>
      </c>
      <c r="AS557">
        <v>30.354473964241908</v>
      </c>
      <c r="AT557">
        <v>5.8616886336004077</v>
      </c>
      <c r="AU557">
        <v>0.98185226194065423</v>
      </c>
      <c r="AV557">
        <v>2.6051949482668477</v>
      </c>
      <c r="AW557">
        <v>0.72140075470025999</v>
      </c>
      <c r="AX557" s="18"/>
      <c r="AY557" s="18"/>
      <c r="AZ557" s="18"/>
      <c r="BA557" s="18"/>
      <c r="BB557" s="18"/>
      <c r="BC557" s="18"/>
      <c r="BD557" s="18"/>
      <c r="BE557" s="18"/>
      <c r="BF557" s="18"/>
      <c r="BG557" s="18"/>
      <c r="BH557" s="18"/>
      <c r="BI557" s="18"/>
      <c r="BJ557" s="18"/>
      <c r="BK557" s="18"/>
      <c r="BL557" s="18"/>
      <c r="BM557" s="18"/>
      <c r="BN557" s="18"/>
      <c r="BO557" s="18"/>
      <c r="BP557" s="18"/>
      <c r="BQ557" s="18"/>
      <c r="BR557" s="18"/>
      <c r="BS557" s="18"/>
      <c r="BT557" s="18"/>
      <c r="BU557" s="18"/>
      <c r="BV557" s="18"/>
      <c r="BW557" s="18"/>
      <c r="BX557" s="18"/>
      <c r="BY557" s="18"/>
    </row>
    <row r="558" spans="1:77" x14ac:dyDescent="0.3">
      <c r="A558" s="22">
        <v>555</v>
      </c>
      <c r="B558" s="16" t="s">
        <v>93</v>
      </c>
      <c r="C558" s="16" t="s">
        <v>59</v>
      </c>
      <c r="D558" s="16">
        <v>5</v>
      </c>
      <c r="E558" s="16" t="str">
        <f t="shared" si="18"/>
        <v>Adult</v>
      </c>
      <c r="F558" s="16" t="s">
        <v>60</v>
      </c>
      <c r="G558" s="16">
        <v>2017</v>
      </c>
      <c r="H558" s="20" t="s">
        <v>92</v>
      </c>
      <c r="I558" s="16" t="s">
        <v>53</v>
      </c>
      <c r="J558" s="18">
        <v>0</v>
      </c>
      <c r="K558" s="18">
        <v>0</v>
      </c>
      <c r="L558" s="18">
        <v>0.80645161290322598</v>
      </c>
      <c r="M558" s="18">
        <v>0</v>
      </c>
      <c r="N558" s="18">
        <v>0</v>
      </c>
      <c r="O558" s="18">
        <v>0</v>
      </c>
      <c r="P558" s="18">
        <v>0</v>
      </c>
      <c r="Q558" s="18">
        <v>0</v>
      </c>
      <c r="R558" s="18">
        <v>0</v>
      </c>
      <c r="S558" s="18">
        <v>0</v>
      </c>
      <c r="T558" s="18">
        <v>3.2855436081242537</v>
      </c>
      <c r="U558" s="18">
        <v>0</v>
      </c>
      <c r="V558" s="18">
        <v>0</v>
      </c>
      <c r="W558" s="18">
        <v>0</v>
      </c>
      <c r="X558" s="18">
        <v>0</v>
      </c>
      <c r="Y558" s="18">
        <v>0</v>
      </c>
      <c r="Z558" s="18">
        <v>95.713859020310636</v>
      </c>
      <c r="AA558" s="18">
        <v>0</v>
      </c>
      <c r="AB558" s="18">
        <v>0</v>
      </c>
      <c r="AC558" s="18">
        <v>0</v>
      </c>
      <c r="AD558" s="18">
        <v>0</v>
      </c>
      <c r="AE558" s="18">
        <v>0</v>
      </c>
      <c r="AF558" s="18">
        <v>0</v>
      </c>
      <c r="AG558" s="18">
        <v>0</v>
      </c>
      <c r="AH558" s="18">
        <v>0.19414575866188771</v>
      </c>
      <c r="AI558" s="18">
        <v>0</v>
      </c>
      <c r="AJ558" s="18">
        <v>0</v>
      </c>
      <c r="AK558">
        <v>18.028411035439923</v>
      </c>
      <c r="AL558">
        <v>3.6567577658303465</v>
      </c>
      <c r="AM558">
        <v>12.019052375551727</v>
      </c>
      <c r="AN558">
        <v>57.257527877339697</v>
      </c>
      <c r="AO558">
        <v>9.1275082138590218</v>
      </c>
      <c r="AP558">
        <v>639.96081538231806</v>
      </c>
      <c r="AQ558">
        <v>47.102107702090422</v>
      </c>
      <c r="AR558">
        <v>21.496195367579464</v>
      </c>
      <c r="AS558">
        <v>31.401696930330097</v>
      </c>
      <c r="AT558">
        <v>8.216968510127364</v>
      </c>
      <c r="AU558">
        <v>1.150078424836704</v>
      </c>
      <c r="AV558">
        <v>3.651986004501051</v>
      </c>
      <c r="AW558">
        <v>0.89043448908741907</v>
      </c>
      <c r="AX558" s="18"/>
      <c r="AY558" s="18"/>
      <c r="AZ558" s="18"/>
      <c r="BA558" s="18"/>
      <c r="BB558" s="18"/>
      <c r="BC558" s="18"/>
      <c r="BD558" s="18"/>
      <c r="BE558" s="18"/>
      <c r="BF558" s="18"/>
      <c r="BG558" s="18"/>
      <c r="BH558" s="18"/>
      <c r="BI558" s="18"/>
      <c r="BJ558" s="18"/>
      <c r="BK558" s="18"/>
      <c r="BL558" s="18"/>
      <c r="BM558" s="18"/>
      <c r="BN558" s="18"/>
      <c r="BO558" s="18"/>
      <c r="BP558" s="18"/>
      <c r="BQ558" s="18"/>
      <c r="BR558" s="18"/>
      <c r="BS558" s="18"/>
      <c r="BT558" s="18"/>
      <c r="BU558" s="18"/>
      <c r="BV558" s="18"/>
      <c r="BW558" s="18"/>
      <c r="BX558" s="18"/>
      <c r="BY558" s="18"/>
    </row>
    <row r="559" spans="1:77" x14ac:dyDescent="0.3">
      <c r="A559" s="22">
        <v>556</v>
      </c>
      <c r="B559" s="16" t="s">
        <v>62</v>
      </c>
      <c r="C559" s="16" t="s">
        <v>59</v>
      </c>
      <c r="D559" s="16">
        <v>9</v>
      </c>
      <c r="E559" s="16" t="str">
        <f t="shared" si="18"/>
        <v>Adult</v>
      </c>
      <c r="F559" s="16" t="s">
        <v>60</v>
      </c>
      <c r="G559" s="16">
        <v>2017</v>
      </c>
      <c r="H559" s="20" t="s">
        <v>92</v>
      </c>
      <c r="I559" s="16" t="s">
        <v>49</v>
      </c>
      <c r="J559" s="18">
        <v>0</v>
      </c>
      <c r="K559" s="18">
        <v>0</v>
      </c>
      <c r="L559" s="18">
        <v>0.99282956425813584</v>
      </c>
      <c r="M559" s="18">
        <v>0</v>
      </c>
      <c r="N559" s="18">
        <v>0</v>
      </c>
      <c r="O559" s="18">
        <v>0</v>
      </c>
      <c r="P559" s="18">
        <v>0</v>
      </c>
      <c r="Q559" s="18">
        <v>0</v>
      </c>
      <c r="R559" s="18">
        <v>0</v>
      </c>
      <c r="S559" s="18">
        <v>0</v>
      </c>
      <c r="T559" s="18">
        <v>16.179444750873323</v>
      </c>
      <c r="U559" s="18">
        <v>0</v>
      </c>
      <c r="V559" s="18">
        <v>0</v>
      </c>
      <c r="W559" s="18">
        <v>0</v>
      </c>
      <c r="X559" s="18">
        <v>0</v>
      </c>
      <c r="Y559" s="18">
        <v>0</v>
      </c>
      <c r="Z559" s="18">
        <v>32.505975363118218</v>
      </c>
      <c r="AA559" s="18">
        <v>0</v>
      </c>
      <c r="AB559" s="18">
        <v>0</v>
      </c>
      <c r="AC559" s="18">
        <v>0</v>
      </c>
      <c r="AD559" s="18">
        <v>0</v>
      </c>
      <c r="AE559" s="18">
        <v>0</v>
      </c>
      <c r="AF559" s="18">
        <v>50.321750321750315</v>
      </c>
      <c r="AG559" s="18">
        <v>0</v>
      </c>
      <c r="AH559" s="18">
        <v>0</v>
      </c>
      <c r="AI559" s="18">
        <v>0</v>
      </c>
      <c r="AJ559" s="18">
        <v>0</v>
      </c>
      <c r="AK559">
        <v>20.929089099897752</v>
      </c>
      <c r="AL559">
        <v>6.3662883165641677</v>
      </c>
      <c r="AM559">
        <v>42.670421345275209</v>
      </c>
      <c r="AN559">
        <v>26.061912516012285</v>
      </c>
      <c r="AO559">
        <v>4.4118303046493006</v>
      </c>
      <c r="AP559">
        <v>1302.8835811124359</v>
      </c>
      <c r="AQ559">
        <v>26.858452652500798</v>
      </c>
      <c r="AR559">
        <v>18.382284491193975</v>
      </c>
      <c r="AS559">
        <v>54.759262856305227</v>
      </c>
      <c r="AT559">
        <v>9.9900455780012614</v>
      </c>
      <c r="AU559">
        <v>0.42680451531569374</v>
      </c>
      <c r="AV559">
        <v>4.4400202568894507</v>
      </c>
      <c r="AW559">
        <v>0.36721198315500392</v>
      </c>
      <c r="AX559" s="18"/>
      <c r="AY559" s="18"/>
      <c r="AZ559" s="18"/>
      <c r="BA559" s="18"/>
      <c r="BB559" s="18"/>
      <c r="BC559" s="18"/>
      <c r="BD559" s="18"/>
      <c r="BE559" s="18"/>
      <c r="BF559" s="18"/>
      <c r="BG559" s="18"/>
      <c r="BH559" s="18"/>
      <c r="BI559" s="18"/>
      <c r="BJ559" s="18"/>
      <c r="BK559" s="18"/>
      <c r="BL559" s="18"/>
      <c r="BM559" s="18"/>
      <c r="BN559" s="18"/>
      <c r="BO559" s="18"/>
      <c r="BP559" s="18"/>
      <c r="BQ559" s="18"/>
      <c r="BR559" s="18"/>
      <c r="BS559" s="18"/>
      <c r="BT559" s="18"/>
      <c r="BU559" s="18"/>
      <c r="BV559" s="18"/>
      <c r="BW559" s="18"/>
      <c r="BX559" s="18"/>
      <c r="BY559" s="18"/>
    </row>
    <row r="560" spans="1:77" x14ac:dyDescent="0.3">
      <c r="A560" s="22">
        <v>557</v>
      </c>
      <c r="B560" s="16" t="s">
        <v>98</v>
      </c>
      <c r="C560" s="16" t="s">
        <v>59</v>
      </c>
      <c r="D560" s="16">
        <v>8</v>
      </c>
      <c r="E560" s="16" t="str">
        <f t="shared" si="18"/>
        <v>Adult</v>
      </c>
      <c r="F560" s="16" t="s">
        <v>60</v>
      </c>
      <c r="G560" s="16">
        <v>2017</v>
      </c>
      <c r="H560" s="20" t="s">
        <v>92</v>
      </c>
      <c r="I560" s="18" t="s">
        <v>51</v>
      </c>
      <c r="J560" s="18">
        <v>0</v>
      </c>
      <c r="K560" s="18">
        <v>5.4995711835334475</v>
      </c>
      <c r="L560" s="18">
        <v>0</v>
      </c>
      <c r="M560" s="18">
        <v>0</v>
      </c>
      <c r="N560" s="18">
        <v>0</v>
      </c>
      <c r="O560" s="18">
        <v>0</v>
      </c>
      <c r="P560" s="18">
        <v>10.790094339622643</v>
      </c>
      <c r="Q560" s="18">
        <v>0</v>
      </c>
      <c r="R560" s="18">
        <v>0</v>
      </c>
      <c r="S560" s="18">
        <v>0</v>
      </c>
      <c r="T560" s="18">
        <v>25.17688679245283</v>
      </c>
      <c r="U560" s="18">
        <v>0</v>
      </c>
      <c r="V560" s="18">
        <v>0</v>
      </c>
      <c r="W560" s="18">
        <v>0</v>
      </c>
      <c r="X560" s="18">
        <v>0</v>
      </c>
      <c r="Y560" s="18">
        <v>0</v>
      </c>
      <c r="Z560" s="18">
        <v>34.144511149228123</v>
      </c>
      <c r="AA560" s="18">
        <v>0</v>
      </c>
      <c r="AB560" s="18">
        <v>0</v>
      </c>
      <c r="AC560" s="18">
        <v>0</v>
      </c>
      <c r="AD560" s="18">
        <v>0</v>
      </c>
      <c r="AE560" s="18">
        <v>0</v>
      </c>
      <c r="AF560" s="18">
        <v>0</v>
      </c>
      <c r="AG560" s="18">
        <v>0</v>
      </c>
      <c r="AH560" s="18">
        <v>24.388936535162948</v>
      </c>
      <c r="AI560" s="18">
        <v>0</v>
      </c>
      <c r="AJ560" s="18">
        <v>0</v>
      </c>
      <c r="AK560">
        <v>30.874949357060139</v>
      </c>
      <c r="AL560">
        <v>8.3467117817324183</v>
      </c>
      <c r="AM560">
        <v>25.856719409020478</v>
      </c>
      <c r="AN560">
        <v>31.943159483990847</v>
      </c>
      <c r="AO560">
        <v>5.5399084744854195</v>
      </c>
      <c r="AP560">
        <v>1262.5567989976414</v>
      </c>
      <c r="AQ560">
        <v>40.887598376555083</v>
      </c>
      <c r="AR560">
        <v>24.870429392013445</v>
      </c>
      <c r="AS560">
        <v>34.241972231431468</v>
      </c>
      <c r="AT560">
        <v>6.7968884333880233</v>
      </c>
      <c r="AU560">
        <v>0.90268573304444877</v>
      </c>
      <c r="AV560">
        <v>3.0208393037280108</v>
      </c>
      <c r="AW560">
        <v>0.69169239032133012</v>
      </c>
      <c r="AX560" s="18"/>
      <c r="AY560" s="18"/>
      <c r="AZ560" s="18"/>
      <c r="BA560" s="18"/>
      <c r="BB560" s="18"/>
      <c r="BC560" s="18"/>
      <c r="BD560" s="18"/>
      <c r="BE560" s="18"/>
      <c r="BF560" s="18"/>
      <c r="BG560" s="18"/>
      <c r="BH560" s="18"/>
      <c r="BI560" s="18"/>
      <c r="BJ560" s="18"/>
      <c r="BK560" s="18"/>
      <c r="BL560" s="18"/>
      <c r="BM560" s="18"/>
      <c r="BN560" s="18"/>
      <c r="BO560" s="18"/>
      <c r="BP560" s="18"/>
      <c r="BQ560" s="18"/>
      <c r="BR560" s="18"/>
      <c r="BS560" s="18"/>
      <c r="BT560" s="18"/>
      <c r="BU560" s="18"/>
      <c r="BV560" s="18"/>
      <c r="BW560" s="18"/>
      <c r="BX560" s="18"/>
      <c r="BY560" s="18"/>
    </row>
    <row r="561" spans="1:77" x14ac:dyDescent="0.3">
      <c r="A561" s="22">
        <v>558</v>
      </c>
      <c r="B561" s="16" t="s">
        <v>61</v>
      </c>
      <c r="C561" s="16" t="s">
        <v>59</v>
      </c>
      <c r="D561" s="16">
        <v>9</v>
      </c>
      <c r="E561" s="16" t="str">
        <f t="shared" si="18"/>
        <v>Adult</v>
      </c>
      <c r="F561" s="16" t="s">
        <v>60</v>
      </c>
      <c r="G561" s="16">
        <v>2017</v>
      </c>
      <c r="H561" s="20" t="s">
        <v>92</v>
      </c>
      <c r="I561" s="16" t="s">
        <v>49</v>
      </c>
      <c r="J561" s="18">
        <v>0</v>
      </c>
      <c r="K561" s="18">
        <v>10.851584342963655</v>
      </c>
      <c r="L561" s="18">
        <v>0</v>
      </c>
      <c r="M561" s="18">
        <v>0</v>
      </c>
      <c r="N561" s="18">
        <v>0</v>
      </c>
      <c r="O561" s="18">
        <v>0</v>
      </c>
      <c r="P561" s="18">
        <v>0</v>
      </c>
      <c r="Q561" s="18">
        <v>7.4003960857409155</v>
      </c>
      <c r="R561" s="18">
        <v>0</v>
      </c>
      <c r="S561" s="18">
        <v>0</v>
      </c>
      <c r="T561" s="18">
        <v>66.603564771668218</v>
      </c>
      <c r="U561" s="18">
        <v>0</v>
      </c>
      <c r="V561" s="18">
        <v>0</v>
      </c>
      <c r="W561" s="18">
        <v>0</v>
      </c>
      <c r="X561" s="18">
        <v>0</v>
      </c>
      <c r="Y561" s="18">
        <v>0</v>
      </c>
      <c r="Z561" s="18">
        <v>0.45433364398881643</v>
      </c>
      <c r="AA561" s="18">
        <v>0</v>
      </c>
      <c r="AB561" s="18">
        <v>0</v>
      </c>
      <c r="AC561" s="18">
        <v>0</v>
      </c>
      <c r="AD561" s="18">
        <v>0</v>
      </c>
      <c r="AE561" s="18">
        <v>0</v>
      </c>
      <c r="AF561" s="18">
        <v>0</v>
      </c>
      <c r="AG561" s="18">
        <v>0</v>
      </c>
      <c r="AH561" s="18">
        <v>14.690121155638398</v>
      </c>
      <c r="AI561" s="18">
        <v>0</v>
      </c>
      <c r="AJ561" s="18">
        <v>0</v>
      </c>
      <c r="AK561">
        <v>48.723271285297258</v>
      </c>
      <c r="AL561">
        <v>15.131903978331779</v>
      </c>
      <c r="AM561">
        <v>24.967365145853716</v>
      </c>
      <c r="AN561">
        <v>10.007722215750235</v>
      </c>
      <c r="AO561">
        <v>3.6673710537045672</v>
      </c>
      <c r="AP561">
        <v>1801.3696687936863</v>
      </c>
      <c r="AQ561">
        <v>45.224093088883556</v>
      </c>
      <c r="AR561">
        <v>31.601632775689865</v>
      </c>
      <c r="AS561">
        <v>23.174274135426547</v>
      </c>
      <c r="AT561">
        <v>4.8698852792532072</v>
      </c>
      <c r="AU561">
        <v>1.2150663179022949</v>
      </c>
      <c r="AV561">
        <v>2.1643934574458696</v>
      </c>
      <c r="AW561">
        <v>0.82562016110965797</v>
      </c>
      <c r="AX561" s="18"/>
      <c r="AY561" s="18"/>
      <c r="AZ561" s="18"/>
      <c r="BA561" s="18"/>
      <c r="BB561" s="18"/>
      <c r="BC561" s="18"/>
      <c r="BD561" s="18"/>
      <c r="BE561" s="18"/>
      <c r="BF561" s="18"/>
      <c r="BG561" s="18"/>
      <c r="BH561" s="18"/>
      <c r="BI561" s="18"/>
      <c r="BJ561" s="18"/>
      <c r="BK561" s="18"/>
      <c r="BL561" s="18"/>
      <c r="BM561" s="18"/>
      <c r="BN561" s="18"/>
      <c r="BO561" s="18"/>
      <c r="BP561" s="18"/>
      <c r="BQ561" s="18"/>
      <c r="BR561" s="18"/>
      <c r="BS561" s="18"/>
      <c r="BT561" s="18"/>
      <c r="BU561" s="18"/>
      <c r="BV561" s="18"/>
      <c r="BW561" s="18"/>
      <c r="BX561" s="18"/>
      <c r="BY561" s="18"/>
    </row>
    <row r="562" spans="1:77" x14ac:dyDescent="0.3">
      <c r="A562" s="22">
        <v>559</v>
      </c>
      <c r="B562" s="16" t="s">
        <v>64</v>
      </c>
      <c r="C562" s="16" t="s">
        <v>59</v>
      </c>
      <c r="D562" s="16" t="s">
        <v>46</v>
      </c>
      <c r="E562" s="16" t="str">
        <f t="shared" si="18"/>
        <v>Adult</v>
      </c>
      <c r="F562" s="16" t="s">
        <v>60</v>
      </c>
      <c r="G562" s="16">
        <v>2017</v>
      </c>
      <c r="H562" s="20" t="s">
        <v>92</v>
      </c>
      <c r="I562" s="16" t="s">
        <v>49</v>
      </c>
      <c r="J562" s="18">
        <v>0</v>
      </c>
      <c r="K562" s="18">
        <v>9.789947486871716</v>
      </c>
      <c r="L562" s="18">
        <v>0</v>
      </c>
      <c r="M562" s="18">
        <v>0</v>
      </c>
      <c r="N562" s="18">
        <v>0</v>
      </c>
      <c r="O562" s="18">
        <v>0</v>
      </c>
      <c r="P562" s="18">
        <v>0.89397349337334342</v>
      </c>
      <c r="Q562" s="18">
        <v>0</v>
      </c>
      <c r="R562" s="18">
        <v>0</v>
      </c>
      <c r="S562" s="18">
        <v>0</v>
      </c>
      <c r="T562" s="18">
        <v>16.985496374093525</v>
      </c>
      <c r="U562" s="18">
        <v>0</v>
      </c>
      <c r="V562" s="18">
        <v>0</v>
      </c>
      <c r="W562" s="18">
        <v>0</v>
      </c>
      <c r="X562" s="18">
        <v>0</v>
      </c>
      <c r="Y562" s="18">
        <v>0</v>
      </c>
      <c r="Z562" s="18">
        <v>6.5016254063515868</v>
      </c>
      <c r="AA562" s="18">
        <v>0</v>
      </c>
      <c r="AB562" s="18">
        <v>0</v>
      </c>
      <c r="AC562" s="18">
        <v>0</v>
      </c>
      <c r="AD562" s="18">
        <v>0</v>
      </c>
      <c r="AE562" s="18">
        <v>0</v>
      </c>
      <c r="AF562" s="18">
        <v>0</v>
      </c>
      <c r="AG562" s="18">
        <v>0</v>
      </c>
      <c r="AH562" s="18">
        <v>65.82895723930983</v>
      </c>
      <c r="AI562" s="18">
        <v>0</v>
      </c>
      <c r="AJ562" s="18">
        <v>0</v>
      </c>
      <c r="AK562">
        <v>18.433405320899755</v>
      </c>
      <c r="AL562">
        <v>6.8334555513878472</v>
      </c>
      <c r="AM562">
        <v>44.112863277499848</v>
      </c>
      <c r="AN562">
        <v>27.910982954071855</v>
      </c>
      <c r="AO562">
        <v>3.3262836021505375</v>
      </c>
      <c r="AP562">
        <v>1302.848208808452</v>
      </c>
      <c r="AQ562">
        <v>23.656365713341298</v>
      </c>
      <c r="AR562">
        <v>19.731738210572043</v>
      </c>
      <c r="AS562">
        <v>56.611896076086666</v>
      </c>
      <c r="AT562">
        <v>9.1529487721181866</v>
      </c>
      <c r="AU562">
        <v>0.3618201617826724</v>
      </c>
      <c r="AV562">
        <v>4.0679772320525283</v>
      </c>
      <c r="AW562">
        <v>0.30986690553026663</v>
      </c>
      <c r="AX562" s="18"/>
      <c r="AY562" s="18"/>
      <c r="AZ562" s="18"/>
      <c r="BA562" s="18"/>
      <c r="BB562" s="18"/>
      <c r="BC562" s="18"/>
      <c r="BD562" s="18"/>
      <c r="BE562" s="18"/>
      <c r="BF562" s="18"/>
      <c r="BG562" s="18"/>
      <c r="BH562" s="18"/>
      <c r="BI562" s="18"/>
      <c r="BJ562" s="18"/>
      <c r="BK562" s="18"/>
      <c r="BL562" s="18"/>
      <c r="BM562" s="18"/>
      <c r="BN562" s="18"/>
      <c r="BO562" s="18"/>
      <c r="BP562" s="18"/>
      <c r="BQ562" s="18"/>
      <c r="BR562" s="18"/>
      <c r="BS562" s="18"/>
      <c r="BT562" s="18"/>
      <c r="BU562" s="18"/>
      <c r="BV562" s="18"/>
      <c r="BW562" s="18"/>
      <c r="BX562" s="18"/>
      <c r="BY562" s="18"/>
    </row>
    <row r="563" spans="1:77" x14ac:dyDescent="0.3">
      <c r="A563" s="22">
        <v>560</v>
      </c>
      <c r="B563" s="16" t="s">
        <v>71</v>
      </c>
      <c r="C563" s="16" t="s">
        <v>59</v>
      </c>
      <c r="D563" s="16" t="s">
        <v>46</v>
      </c>
      <c r="E563" s="16" t="str">
        <f t="shared" si="18"/>
        <v>Adult</v>
      </c>
      <c r="F563" s="16" t="s">
        <v>60</v>
      </c>
      <c r="G563" s="16">
        <v>2017</v>
      </c>
      <c r="H563" s="20" t="s">
        <v>92</v>
      </c>
      <c r="I563" s="16" t="s">
        <v>49</v>
      </c>
      <c r="J563" s="18">
        <v>1.6370172760603166</v>
      </c>
      <c r="K563" s="18">
        <v>0.98221036563618991</v>
      </c>
      <c r="L563" s="18">
        <v>0</v>
      </c>
      <c r="M563" s="18">
        <v>0</v>
      </c>
      <c r="N563" s="18">
        <v>0</v>
      </c>
      <c r="O563" s="18">
        <v>0</v>
      </c>
      <c r="P563" s="18">
        <v>5.1916154281448099</v>
      </c>
      <c r="Q563" s="18">
        <v>0</v>
      </c>
      <c r="R563" s="18">
        <v>0</v>
      </c>
      <c r="S563" s="18">
        <v>0</v>
      </c>
      <c r="T563" s="18">
        <v>20.76646171257924</v>
      </c>
      <c r="U563" s="18">
        <v>0</v>
      </c>
      <c r="V563" s="18">
        <v>0</v>
      </c>
      <c r="W563" s="18">
        <v>0</v>
      </c>
      <c r="X563" s="18">
        <v>0</v>
      </c>
      <c r="Y563" s="18">
        <v>0</v>
      </c>
      <c r="Z563" s="18">
        <v>0.15763870065766011</v>
      </c>
      <c r="AA563" s="18">
        <v>0</v>
      </c>
      <c r="AB563" s="18">
        <v>0</v>
      </c>
      <c r="AC563" s="18">
        <v>0</v>
      </c>
      <c r="AD563" s="18">
        <v>0</v>
      </c>
      <c r="AE563" s="18">
        <v>0</v>
      </c>
      <c r="AF563" s="18">
        <v>0</v>
      </c>
      <c r="AG563" s="18">
        <v>0</v>
      </c>
      <c r="AH563" s="18">
        <v>71.265056516921774</v>
      </c>
      <c r="AI563" s="18">
        <v>0</v>
      </c>
      <c r="AJ563" s="18">
        <v>0</v>
      </c>
      <c r="AK563">
        <v>22.69239349017559</v>
      </c>
      <c r="AL563">
        <v>7.8144180330601269</v>
      </c>
      <c r="AM563">
        <v>42.747528854773414</v>
      </c>
      <c r="AN563">
        <v>25.080430020804318</v>
      </c>
      <c r="AO563">
        <v>3.1327262288754794</v>
      </c>
      <c r="AP563">
        <v>1388.1339080112693</v>
      </c>
      <c r="AQ563">
        <v>27.332868750343614</v>
      </c>
      <c r="AR563">
        <v>21.177957307079581</v>
      </c>
      <c r="AS563">
        <v>51.489173942576791</v>
      </c>
      <c r="AT563">
        <v>8.3742541118347003</v>
      </c>
      <c r="AU563">
        <v>0.44880379192115211</v>
      </c>
      <c r="AV563">
        <v>3.7218907163709778</v>
      </c>
      <c r="AW563">
        <v>0.3761379908674029</v>
      </c>
      <c r="AX563" s="18"/>
      <c r="AY563" s="18"/>
      <c r="AZ563" s="18"/>
      <c r="BA563" s="18"/>
      <c r="BB563" s="18"/>
      <c r="BC563" s="18"/>
      <c r="BD563" s="18"/>
      <c r="BE563" s="18"/>
      <c r="BF563" s="18"/>
      <c r="BG563" s="18"/>
      <c r="BH563" s="18"/>
      <c r="BI563" s="18"/>
      <c r="BJ563" s="18"/>
      <c r="BK563" s="18"/>
      <c r="BL563" s="18"/>
      <c r="BM563" s="18"/>
      <c r="BN563" s="18"/>
      <c r="BO563" s="18"/>
      <c r="BP563" s="18"/>
      <c r="BQ563" s="18"/>
      <c r="BR563" s="18"/>
      <c r="BS563" s="18"/>
      <c r="BT563" s="18"/>
      <c r="BU563" s="18"/>
      <c r="BV563" s="18"/>
      <c r="BW563" s="18"/>
      <c r="BX563" s="18"/>
      <c r="BY563" s="18"/>
    </row>
    <row r="564" spans="1:77" x14ac:dyDescent="0.3">
      <c r="A564" s="22">
        <v>561</v>
      </c>
      <c r="B564" s="16" t="s">
        <v>90</v>
      </c>
      <c r="C564" s="16" t="s">
        <v>59</v>
      </c>
      <c r="D564" s="16">
        <v>17</v>
      </c>
      <c r="E564" s="16" t="str">
        <f t="shared" si="18"/>
        <v>Adult</v>
      </c>
      <c r="F564" s="16" t="s">
        <v>60</v>
      </c>
      <c r="G564" s="16">
        <v>2017</v>
      </c>
      <c r="H564" s="20" t="s">
        <v>92</v>
      </c>
      <c r="I564" s="16" t="s">
        <v>49</v>
      </c>
      <c r="J564" s="18">
        <v>0</v>
      </c>
      <c r="K564" s="18">
        <v>0.28060694242361256</v>
      </c>
      <c r="L564" s="18">
        <v>0</v>
      </c>
      <c r="M564" s="18">
        <v>0</v>
      </c>
      <c r="N564" s="18">
        <v>0</v>
      </c>
      <c r="O564" s="18">
        <v>0</v>
      </c>
      <c r="P564" s="18">
        <v>0</v>
      </c>
      <c r="Q564" s="18">
        <v>0</v>
      </c>
      <c r="R564" s="18">
        <v>0</v>
      </c>
      <c r="S564" s="18">
        <v>0</v>
      </c>
      <c r="T564" s="18">
        <v>42.298898357929751</v>
      </c>
      <c r="U564" s="18">
        <v>0</v>
      </c>
      <c r="V564" s="18">
        <v>0</v>
      </c>
      <c r="W564" s="18">
        <v>0</v>
      </c>
      <c r="X564" s="18">
        <v>0</v>
      </c>
      <c r="Y564" s="18">
        <v>0</v>
      </c>
      <c r="Z564" s="18">
        <v>0</v>
      </c>
      <c r="AA564" s="18">
        <v>0</v>
      </c>
      <c r="AB564" s="18">
        <v>0</v>
      </c>
      <c r="AC564" s="18">
        <v>0</v>
      </c>
      <c r="AD564" s="18">
        <v>0</v>
      </c>
      <c r="AE564" s="18">
        <v>0</v>
      </c>
      <c r="AF564" s="18">
        <v>0</v>
      </c>
      <c r="AG564" s="18">
        <v>0</v>
      </c>
      <c r="AH564" s="18">
        <v>57.420494699646653</v>
      </c>
      <c r="AI564" s="18">
        <v>0</v>
      </c>
      <c r="AJ564" s="18">
        <v>0</v>
      </c>
      <c r="AK564">
        <v>32.267443358969032</v>
      </c>
      <c r="AL564">
        <v>10.620043649968824</v>
      </c>
      <c r="AM564">
        <v>35.259257430887558</v>
      </c>
      <c r="AN564">
        <v>19.67490992863577</v>
      </c>
      <c r="AO564">
        <v>3.3274657035959265</v>
      </c>
      <c r="AP564">
        <v>1528.5724793182294</v>
      </c>
      <c r="AQ564">
        <v>35.295130604640619</v>
      </c>
      <c r="AR564">
        <v>26.137199741422982</v>
      </c>
      <c r="AS564">
        <v>38.567669653936399</v>
      </c>
      <c r="AT564">
        <v>6.3584202678917254</v>
      </c>
      <c r="AU564">
        <v>0.70331157185899162</v>
      </c>
      <c r="AV564">
        <v>2.825964563507434</v>
      </c>
      <c r="AW564">
        <v>0.54547873961355953</v>
      </c>
      <c r="AX564" s="18"/>
      <c r="AY564" s="18"/>
      <c r="AZ564" s="18"/>
      <c r="BA564" s="18"/>
      <c r="BB564" s="18"/>
      <c r="BC564" s="18"/>
      <c r="BD564" s="18"/>
      <c r="BE564" s="18"/>
      <c r="BF564" s="18"/>
      <c r="BG564" s="18"/>
      <c r="BH564" s="18"/>
      <c r="BI564" s="18"/>
      <c r="BJ564" s="18"/>
      <c r="BK564" s="18"/>
      <c r="BL564" s="18"/>
      <c r="BM564" s="18"/>
      <c r="BN564" s="18"/>
      <c r="BO564" s="18"/>
      <c r="BP564" s="18"/>
      <c r="BQ564" s="18"/>
      <c r="BR564" s="18"/>
      <c r="BS564" s="18"/>
      <c r="BT564" s="18"/>
      <c r="BU564" s="18"/>
      <c r="BV564" s="18"/>
      <c r="BW564" s="18"/>
      <c r="BX564" s="18"/>
      <c r="BY564" s="18"/>
    </row>
    <row r="565" spans="1:77" x14ac:dyDescent="0.3">
      <c r="A565" s="22">
        <v>562</v>
      </c>
      <c r="B565" s="16" t="s">
        <v>93</v>
      </c>
      <c r="C565" s="16" t="s">
        <v>59</v>
      </c>
      <c r="D565" s="16">
        <v>5</v>
      </c>
      <c r="E565" s="16" t="str">
        <f t="shared" si="18"/>
        <v>Adult</v>
      </c>
      <c r="F565" s="16" t="s">
        <v>60</v>
      </c>
      <c r="G565" s="16">
        <v>2017</v>
      </c>
      <c r="H565" s="20" t="s">
        <v>92</v>
      </c>
      <c r="I565" s="16" t="s">
        <v>53</v>
      </c>
      <c r="J565" s="18">
        <v>0</v>
      </c>
      <c r="K565" s="18">
        <v>17.955239064089522</v>
      </c>
      <c r="L565" s="18">
        <v>0</v>
      </c>
      <c r="M565" s="18">
        <v>0</v>
      </c>
      <c r="N565" s="18">
        <v>0</v>
      </c>
      <c r="O565" s="18">
        <v>0</v>
      </c>
      <c r="P565" s="18">
        <v>0</v>
      </c>
      <c r="Q565" s="18">
        <v>0</v>
      </c>
      <c r="R565" s="18">
        <v>0</v>
      </c>
      <c r="S565" s="18">
        <v>0</v>
      </c>
      <c r="T565" s="18">
        <v>30.56591688331261</v>
      </c>
      <c r="U565" s="18">
        <v>0</v>
      </c>
      <c r="V565" s="18">
        <v>0</v>
      </c>
      <c r="W565" s="18">
        <v>0</v>
      </c>
      <c r="X565" s="18">
        <v>0</v>
      </c>
      <c r="Y565" s="18">
        <v>0</v>
      </c>
      <c r="Z565" s="18">
        <v>12.012546625974904</v>
      </c>
      <c r="AA565" s="18">
        <v>0</v>
      </c>
      <c r="AB565" s="18">
        <v>0</v>
      </c>
      <c r="AC565" s="18">
        <v>0</v>
      </c>
      <c r="AD565" s="18">
        <v>0</v>
      </c>
      <c r="AE565" s="18">
        <v>0</v>
      </c>
      <c r="AF565" s="18">
        <v>0</v>
      </c>
      <c r="AG565" s="18">
        <v>0</v>
      </c>
      <c r="AH565" s="18">
        <v>39.466297426622951</v>
      </c>
      <c r="AI565" s="18">
        <v>0</v>
      </c>
      <c r="AJ565" s="18">
        <v>0</v>
      </c>
      <c r="AK565">
        <v>25.790003073295011</v>
      </c>
      <c r="AL565">
        <v>8.5820749971741837</v>
      </c>
      <c r="AM565">
        <v>37.876604627997324</v>
      </c>
      <c r="AN565">
        <v>24.813850583374148</v>
      </c>
      <c r="AO565">
        <v>3.7678407934893183</v>
      </c>
      <c r="AP565">
        <v>1387.3633421593006</v>
      </c>
      <c r="AQ565">
        <v>31.08117666669472</v>
      </c>
      <c r="AR565">
        <v>23.271312682314004</v>
      </c>
      <c r="AS565">
        <v>45.647510650991272</v>
      </c>
      <c r="AT565">
        <v>7.4185564356237634</v>
      </c>
      <c r="AU565">
        <v>0.55511700464517466</v>
      </c>
      <c r="AV565">
        <v>3.2971361936105619</v>
      </c>
      <c r="AW565">
        <v>0.45098240456572947</v>
      </c>
      <c r="AX565" s="18"/>
      <c r="AY565" s="18"/>
      <c r="AZ565" s="18"/>
      <c r="BA565" s="18"/>
      <c r="BB565" s="18"/>
      <c r="BC565" s="18"/>
      <c r="BD565" s="18"/>
      <c r="BE565" s="18"/>
      <c r="BF565" s="18"/>
      <c r="BG565" s="18"/>
      <c r="BH565" s="18"/>
      <c r="BI565" s="18"/>
      <c r="BJ565" s="18"/>
      <c r="BK565" s="18"/>
      <c r="BL565" s="18"/>
      <c r="BM565" s="18"/>
      <c r="BN565" s="18"/>
      <c r="BO565" s="18"/>
      <c r="BP565" s="18"/>
      <c r="BQ565" s="18"/>
      <c r="BR565" s="18"/>
      <c r="BS565" s="18"/>
      <c r="BT565" s="18"/>
      <c r="BU565" s="18"/>
      <c r="BV565" s="18"/>
      <c r="BW565" s="18"/>
      <c r="BX565" s="18"/>
      <c r="BY565" s="18"/>
    </row>
    <row r="566" spans="1:77" x14ac:dyDescent="0.3">
      <c r="A566" s="22">
        <v>563</v>
      </c>
      <c r="B566" s="16" t="s">
        <v>98</v>
      </c>
      <c r="C566" s="16" t="s">
        <v>59</v>
      </c>
      <c r="D566" s="16">
        <v>8</v>
      </c>
      <c r="E566" s="16" t="str">
        <f t="shared" si="18"/>
        <v>Adult</v>
      </c>
      <c r="F566" s="16" t="s">
        <v>60</v>
      </c>
      <c r="G566" s="16">
        <v>2017</v>
      </c>
      <c r="H566" s="20" t="s">
        <v>92</v>
      </c>
      <c r="I566" s="18" t="s">
        <v>51</v>
      </c>
      <c r="J566" s="18">
        <v>0.40274463007159911</v>
      </c>
      <c r="K566" s="18">
        <v>14.901551312649165</v>
      </c>
      <c r="L566" s="18">
        <v>0</v>
      </c>
      <c r="M566" s="18">
        <v>0</v>
      </c>
      <c r="N566" s="18">
        <v>0</v>
      </c>
      <c r="O566" s="18">
        <v>0</v>
      </c>
      <c r="P566" s="18">
        <v>5.291616945107398</v>
      </c>
      <c r="Q566" s="18">
        <v>15.874850835322196</v>
      </c>
      <c r="R566" s="18">
        <v>0</v>
      </c>
      <c r="S566" s="18">
        <v>0</v>
      </c>
      <c r="T566" s="18">
        <v>31.749701670644392</v>
      </c>
      <c r="U566" s="18">
        <v>0</v>
      </c>
      <c r="V566" s="18">
        <v>0</v>
      </c>
      <c r="W566" s="18">
        <v>0</v>
      </c>
      <c r="X566" s="18">
        <v>0</v>
      </c>
      <c r="Y566" s="18">
        <v>0</v>
      </c>
      <c r="Z566" s="18">
        <v>1.0665274463007159</v>
      </c>
      <c r="AA566" s="18">
        <v>0</v>
      </c>
      <c r="AB566" s="18">
        <v>0</v>
      </c>
      <c r="AC566" s="18">
        <v>30.713007159904528</v>
      </c>
      <c r="AD566" s="18">
        <v>0</v>
      </c>
      <c r="AE566" s="18">
        <v>0</v>
      </c>
      <c r="AF566" s="18">
        <v>0</v>
      </c>
      <c r="AG566" s="18">
        <v>0</v>
      </c>
      <c r="AH566" s="18">
        <v>0</v>
      </c>
      <c r="AI566" s="18">
        <v>0</v>
      </c>
      <c r="AJ566" s="18">
        <v>0</v>
      </c>
      <c r="AK566">
        <v>37.577986560423568</v>
      </c>
      <c r="AL566">
        <v>11.632071964263162</v>
      </c>
      <c r="AM566">
        <v>26.905965284026227</v>
      </c>
      <c r="AN566">
        <v>20.369004770044285</v>
      </c>
      <c r="AO566">
        <v>6.774607459428907</v>
      </c>
      <c r="AP566">
        <v>1515.7702221347809</v>
      </c>
      <c r="AQ566">
        <v>41.451133299438425</v>
      </c>
      <c r="AR566">
        <v>28.869715271175796</v>
      </c>
      <c r="AS566">
        <v>29.679151429385758</v>
      </c>
      <c r="AT566">
        <v>5.5436341902424395</v>
      </c>
      <c r="AU566">
        <v>0.97508823083852225</v>
      </c>
      <c r="AV566">
        <v>2.4638374178855282</v>
      </c>
      <c r="AW566">
        <v>0.70797498970276151</v>
      </c>
      <c r="AX566" s="18"/>
      <c r="AY566" s="18"/>
      <c r="AZ566" s="18"/>
      <c r="BA566" s="18"/>
      <c r="BB566" s="18"/>
      <c r="BC566" s="18"/>
      <c r="BD566" s="18"/>
      <c r="BE566" s="18"/>
      <c r="BF566" s="18"/>
      <c r="BG566" s="18"/>
      <c r="BH566" s="18"/>
      <c r="BI566" s="18"/>
      <c r="BJ566" s="18"/>
      <c r="BK566" s="18"/>
      <c r="BL566" s="18"/>
      <c r="BM566" s="18"/>
      <c r="BN566" s="18"/>
      <c r="BO566" s="18"/>
      <c r="BP566" s="18"/>
      <c r="BQ566" s="18"/>
      <c r="BR566" s="18"/>
      <c r="BS566" s="18"/>
      <c r="BT566" s="18"/>
      <c r="BU566" s="18"/>
      <c r="BV566" s="18"/>
      <c r="BW566" s="18"/>
      <c r="BX566" s="18"/>
      <c r="BY566" s="18"/>
    </row>
    <row r="567" spans="1:77" x14ac:dyDescent="0.3">
      <c r="A567" s="22">
        <v>564</v>
      </c>
      <c r="B567" s="16" t="s">
        <v>61</v>
      </c>
      <c r="C567" s="16" t="s">
        <v>59</v>
      </c>
      <c r="D567" s="16">
        <v>9</v>
      </c>
      <c r="E567" s="16" t="str">
        <f t="shared" si="18"/>
        <v>Adult</v>
      </c>
      <c r="F567" s="16" t="s">
        <v>60</v>
      </c>
      <c r="G567" s="16">
        <v>2017</v>
      </c>
      <c r="H567" s="20" t="s">
        <v>92</v>
      </c>
      <c r="I567" s="16" t="s">
        <v>49</v>
      </c>
      <c r="J567" s="18">
        <v>4.1232321890976689</v>
      </c>
      <c r="K567" s="18">
        <v>3.5854192948675387</v>
      </c>
      <c r="L567" s="18">
        <v>0</v>
      </c>
      <c r="M567" s="18">
        <v>0</v>
      </c>
      <c r="N567" s="18">
        <v>22.857048004780559</v>
      </c>
      <c r="O567" s="18">
        <v>0</v>
      </c>
      <c r="P567" s="18">
        <v>16.104508332780028</v>
      </c>
      <c r="Q567" s="18">
        <v>10.736338888520017</v>
      </c>
      <c r="R567" s="18">
        <v>0</v>
      </c>
      <c r="S567" s="18">
        <v>0</v>
      </c>
      <c r="T567" s="18">
        <v>26.840847221300045</v>
      </c>
      <c r="U567" s="18">
        <v>0</v>
      </c>
      <c r="V567" s="18">
        <v>0</v>
      </c>
      <c r="W567" s="18">
        <v>0</v>
      </c>
      <c r="X567" s="18">
        <v>0</v>
      </c>
      <c r="Y567" s="18">
        <v>0</v>
      </c>
      <c r="Z567" s="18">
        <v>4.7473607330190557</v>
      </c>
      <c r="AA567" s="18">
        <v>0</v>
      </c>
      <c r="AB567" s="18">
        <v>0</v>
      </c>
      <c r="AC567" s="18">
        <v>0</v>
      </c>
      <c r="AD567" s="18">
        <v>11.005245335635083</v>
      </c>
      <c r="AE567" s="18">
        <v>0</v>
      </c>
      <c r="AF567" s="18">
        <v>0</v>
      </c>
      <c r="AG567" s="18">
        <v>0</v>
      </c>
      <c r="AH567" s="18">
        <v>0</v>
      </c>
      <c r="AI567" s="18">
        <v>0</v>
      </c>
      <c r="AJ567" s="18">
        <v>0</v>
      </c>
      <c r="AK567">
        <v>36.503400334808887</v>
      </c>
      <c r="AL567">
        <v>11.100560779450459</v>
      </c>
      <c r="AM567">
        <v>33.197989476822251</v>
      </c>
      <c r="AN567">
        <v>19.591793094613465</v>
      </c>
      <c r="AO567">
        <v>4.1360966303530091</v>
      </c>
      <c r="AP567">
        <v>1583.0103341733986</v>
      </c>
      <c r="AQ567">
        <v>38.555456046135319</v>
      </c>
      <c r="AR567">
        <v>26.380313982030085</v>
      </c>
      <c r="AS567">
        <v>35.064229971834607</v>
      </c>
      <c r="AT567">
        <v>6.2790872638311663</v>
      </c>
      <c r="AU567">
        <v>0.82403148914878932</v>
      </c>
      <c r="AV567">
        <v>2.7907054505916293</v>
      </c>
      <c r="AW567">
        <v>0.62748380189922925</v>
      </c>
      <c r="AX567" s="18"/>
      <c r="AY567" s="18"/>
      <c r="AZ567" s="18"/>
      <c r="BA567" s="18"/>
      <c r="BB567" s="18"/>
      <c r="BC567" s="18"/>
      <c r="BD567" s="18"/>
      <c r="BE567" s="18"/>
      <c r="BF567" s="18"/>
      <c r="BG567" s="18"/>
      <c r="BH567" s="18"/>
      <c r="BI567" s="18"/>
      <c r="BJ567" s="18"/>
      <c r="BK567" s="18"/>
      <c r="BL567" s="18"/>
      <c r="BM567" s="18"/>
      <c r="BN567" s="18"/>
      <c r="BO567" s="18"/>
      <c r="BP567" s="18"/>
      <c r="BQ567" s="18"/>
      <c r="BR567" s="18"/>
      <c r="BS567" s="18"/>
      <c r="BT567" s="18"/>
      <c r="BU567" s="18"/>
      <c r="BV567" s="18"/>
      <c r="BW567" s="18"/>
      <c r="BX567" s="18"/>
      <c r="BY567" s="18"/>
    </row>
    <row r="568" spans="1:77" x14ac:dyDescent="0.3">
      <c r="A568" s="22">
        <v>565</v>
      </c>
      <c r="B568" s="16" t="s">
        <v>93</v>
      </c>
      <c r="C568" s="16" t="s">
        <v>59</v>
      </c>
      <c r="D568" s="16">
        <v>5</v>
      </c>
      <c r="E568" s="16" t="str">
        <f t="shared" si="18"/>
        <v>Adult</v>
      </c>
      <c r="F568" s="16" t="s">
        <v>60</v>
      </c>
      <c r="G568" s="16">
        <v>2017</v>
      </c>
      <c r="H568" s="20" t="s">
        <v>92</v>
      </c>
      <c r="I568" s="16" t="s">
        <v>53</v>
      </c>
      <c r="J568" s="18">
        <v>0</v>
      </c>
      <c r="K568" s="18">
        <v>29.205904810384318</v>
      </c>
      <c r="L568" s="18">
        <v>0</v>
      </c>
      <c r="M568" s="18">
        <v>0</v>
      </c>
      <c r="N568" s="18">
        <v>0</v>
      </c>
      <c r="O568" s="18">
        <v>0</v>
      </c>
      <c r="P568" s="18">
        <v>2.0997709340799182</v>
      </c>
      <c r="Q568" s="18">
        <v>0.69992364469330626</v>
      </c>
      <c r="R568" s="18">
        <v>0</v>
      </c>
      <c r="S568" s="18">
        <v>0</v>
      </c>
      <c r="T568" s="18">
        <v>0</v>
      </c>
      <c r="U568" s="18">
        <v>0</v>
      </c>
      <c r="V568" s="18">
        <v>0</v>
      </c>
      <c r="W568" s="18">
        <v>0</v>
      </c>
      <c r="X568" s="18">
        <v>0</v>
      </c>
      <c r="Y568" s="18">
        <v>0</v>
      </c>
      <c r="Z568" s="18">
        <v>56.248409264443879</v>
      </c>
      <c r="AA568" s="18">
        <v>0</v>
      </c>
      <c r="AB568" s="18">
        <v>0</v>
      </c>
      <c r="AC568" s="18">
        <v>0</v>
      </c>
      <c r="AD568" s="18">
        <v>0</v>
      </c>
      <c r="AE568" s="18">
        <v>0</v>
      </c>
      <c r="AF568" s="18">
        <v>0</v>
      </c>
      <c r="AG568" s="18">
        <v>0</v>
      </c>
      <c r="AH568" s="18">
        <v>11.745991346398572</v>
      </c>
      <c r="AI568" s="18">
        <v>0</v>
      </c>
      <c r="AJ568" s="18">
        <v>0</v>
      </c>
      <c r="AK568">
        <v>12.971235467768908</v>
      </c>
      <c r="AL568">
        <v>3.6762980402137946</v>
      </c>
      <c r="AM568">
        <v>33.205743407262908</v>
      </c>
      <c r="AN568">
        <v>44.365990073810124</v>
      </c>
      <c r="AO568">
        <v>6.2111860524306444</v>
      </c>
      <c r="AP568">
        <v>910.38141906337489</v>
      </c>
      <c r="AQ568">
        <v>23.822878244178927</v>
      </c>
      <c r="AR568">
        <v>15.191691018379103</v>
      </c>
      <c r="AS568">
        <v>60.985430737441973</v>
      </c>
      <c r="AT568">
        <v>12.560727767421817</v>
      </c>
      <c r="AU568">
        <v>0.35169515999381701</v>
      </c>
      <c r="AV568">
        <v>5.5825456744096966</v>
      </c>
      <c r="AW568">
        <v>0.31273009133294671</v>
      </c>
      <c r="AX568" s="18"/>
      <c r="AY568" s="18"/>
      <c r="AZ568" s="18"/>
      <c r="BA568" s="18"/>
      <c r="BB568" s="18"/>
      <c r="BC568" s="18"/>
      <c r="BD568" s="18"/>
      <c r="BE568" s="18"/>
      <c r="BF568" s="18"/>
      <c r="BG568" s="18"/>
      <c r="BH568" s="18"/>
      <c r="BI568" s="18"/>
      <c r="BJ568" s="18"/>
      <c r="BK568" s="18"/>
      <c r="BL568" s="18"/>
      <c r="BM568" s="18"/>
      <c r="BN568" s="18"/>
      <c r="BO568" s="18"/>
      <c r="BP568" s="18"/>
      <c r="BQ568" s="18"/>
      <c r="BR568" s="18"/>
      <c r="BS568" s="18"/>
      <c r="BT568" s="18"/>
      <c r="BU568" s="18"/>
      <c r="BV568" s="18"/>
      <c r="BW568" s="18"/>
      <c r="BX568" s="18"/>
      <c r="BY568" s="18"/>
    </row>
    <row r="569" spans="1:77" x14ac:dyDescent="0.3">
      <c r="A569" s="22">
        <v>566</v>
      </c>
      <c r="B569" s="16" t="s">
        <v>71</v>
      </c>
      <c r="C569" s="16" t="s">
        <v>59</v>
      </c>
      <c r="D569" s="16" t="s">
        <v>46</v>
      </c>
      <c r="E569" s="16" t="str">
        <f t="shared" si="18"/>
        <v>Adult</v>
      </c>
      <c r="F569" s="16" t="s">
        <v>60</v>
      </c>
      <c r="G569" s="16">
        <v>2017</v>
      </c>
      <c r="H569" s="20" t="s">
        <v>92</v>
      </c>
      <c r="I569" s="16" t="s">
        <v>49</v>
      </c>
      <c r="J569" s="18">
        <v>0</v>
      </c>
      <c r="K569" s="18">
        <v>96.008708272859209</v>
      </c>
      <c r="L569" s="18">
        <v>0</v>
      </c>
      <c r="M569" s="18">
        <v>0</v>
      </c>
      <c r="N569" s="18">
        <v>0</v>
      </c>
      <c r="O569" s="18">
        <v>0</v>
      </c>
      <c r="P569" s="18">
        <v>0</v>
      </c>
      <c r="Q569" s="18">
        <v>0</v>
      </c>
      <c r="R569" s="18">
        <v>0</v>
      </c>
      <c r="S569" s="18">
        <v>0</v>
      </c>
      <c r="T569" s="18">
        <v>3.991291727140784</v>
      </c>
      <c r="U569" s="18">
        <v>0</v>
      </c>
      <c r="V569" s="18">
        <v>0</v>
      </c>
      <c r="W569" s="18">
        <v>0</v>
      </c>
      <c r="X569" s="18">
        <v>0</v>
      </c>
      <c r="Y569" s="18">
        <v>0</v>
      </c>
      <c r="Z569" s="18">
        <v>0</v>
      </c>
      <c r="AA569" s="18">
        <v>0</v>
      </c>
      <c r="AB569" s="18">
        <v>0</v>
      </c>
      <c r="AC569" s="18">
        <v>0</v>
      </c>
      <c r="AD569" s="18">
        <v>0</v>
      </c>
      <c r="AE569" s="18">
        <v>0</v>
      </c>
      <c r="AF569" s="18">
        <v>0</v>
      </c>
      <c r="AG569" s="18">
        <v>0</v>
      </c>
      <c r="AH569" s="18">
        <v>0</v>
      </c>
      <c r="AI569" s="18">
        <v>0</v>
      </c>
      <c r="AJ569" s="18">
        <v>0</v>
      </c>
      <c r="AK569">
        <v>6.1243450653120455</v>
      </c>
      <c r="AL569">
        <v>4.1464550072568942</v>
      </c>
      <c r="AM569">
        <v>65.706494920174151</v>
      </c>
      <c r="AN569">
        <v>22.382450411223992</v>
      </c>
      <c r="AO569">
        <v>1.7486846879535558</v>
      </c>
      <c r="AP569">
        <v>1357.0012819303336</v>
      </c>
      <c r="AQ569">
        <v>7.5459803063969693</v>
      </c>
      <c r="AR569">
        <v>11.495172440154896</v>
      </c>
      <c r="AS569">
        <v>80.958847253448127</v>
      </c>
      <c r="AT569">
        <v>17.323434080382366</v>
      </c>
      <c r="AU569">
        <v>8.7674823635573246E-2</v>
      </c>
      <c r="AV569">
        <v>7.6993040357254969</v>
      </c>
      <c r="AW569">
        <v>8.1618736874877959E-2</v>
      </c>
      <c r="AX569" s="18"/>
      <c r="AY569" s="18"/>
      <c r="AZ569" s="18"/>
      <c r="BA569" s="18"/>
      <c r="BB569" s="18"/>
      <c r="BC569" s="18"/>
      <c r="BD569" s="18"/>
      <c r="BE569" s="18"/>
      <c r="BF569" s="18"/>
      <c r="BG569" s="18"/>
      <c r="BH569" s="18"/>
      <c r="BI569" s="18"/>
      <c r="BJ569" s="18"/>
      <c r="BK569" s="18"/>
      <c r="BL569" s="18"/>
      <c r="BM569" s="18"/>
      <c r="BN569" s="18"/>
      <c r="BO569" s="18"/>
      <c r="BP569" s="18"/>
      <c r="BQ569" s="18"/>
      <c r="BR569" s="18"/>
      <c r="BS569" s="18"/>
      <c r="BT569" s="18"/>
      <c r="BU569" s="18"/>
      <c r="BV569" s="18"/>
      <c r="BW569" s="18"/>
      <c r="BX569" s="18"/>
      <c r="BY569" s="18"/>
    </row>
    <row r="570" spans="1:77" x14ac:dyDescent="0.3">
      <c r="A570" s="22">
        <v>567</v>
      </c>
      <c r="B570" s="16" t="s">
        <v>90</v>
      </c>
      <c r="C570" s="16" t="s">
        <v>59</v>
      </c>
      <c r="D570" s="16">
        <v>17</v>
      </c>
      <c r="E570" s="16" t="str">
        <f t="shared" si="18"/>
        <v>Adult</v>
      </c>
      <c r="F570" s="16" t="s">
        <v>60</v>
      </c>
      <c r="G570" s="16">
        <v>2017</v>
      </c>
      <c r="H570" s="20" t="s">
        <v>92</v>
      </c>
      <c r="I570" s="16" t="s">
        <v>49</v>
      </c>
      <c r="J570" s="18">
        <v>0</v>
      </c>
      <c r="K570" s="18">
        <v>0</v>
      </c>
      <c r="L570" s="18">
        <v>0</v>
      </c>
      <c r="M570" s="18">
        <v>0</v>
      </c>
      <c r="N570" s="18">
        <v>0</v>
      </c>
      <c r="O570" s="18">
        <v>0</v>
      </c>
      <c r="P570" s="18">
        <v>21.359223300970871</v>
      </c>
      <c r="Q570" s="18">
        <v>10.679611650485436</v>
      </c>
      <c r="R570" s="18">
        <v>0</v>
      </c>
      <c r="S570" s="18">
        <v>0</v>
      </c>
      <c r="T570" s="18">
        <v>10.679611650485436</v>
      </c>
      <c r="U570" s="18">
        <v>0</v>
      </c>
      <c r="V570" s="18">
        <v>0</v>
      </c>
      <c r="W570" s="18">
        <v>19.417475728155338</v>
      </c>
      <c r="X570" s="18">
        <v>0</v>
      </c>
      <c r="Y570" s="18">
        <v>0</v>
      </c>
      <c r="Z570" s="18">
        <v>12.621359223300971</v>
      </c>
      <c r="AA570" s="18">
        <v>0</v>
      </c>
      <c r="AB570" s="18">
        <v>0</v>
      </c>
      <c r="AC570" s="18">
        <v>0</v>
      </c>
      <c r="AD570" s="18">
        <v>0</v>
      </c>
      <c r="AE570" s="18">
        <v>0</v>
      </c>
      <c r="AF570" s="18">
        <v>0</v>
      </c>
      <c r="AG570" s="18">
        <v>0</v>
      </c>
      <c r="AH570" s="18">
        <v>25.242718446601941</v>
      </c>
      <c r="AI570" s="18">
        <v>0</v>
      </c>
      <c r="AJ570" s="18">
        <v>0</v>
      </c>
      <c r="AK570">
        <v>43.363964686057329</v>
      </c>
      <c r="AL570">
        <v>12.136165048543688</v>
      </c>
      <c r="AM570">
        <v>23.847710071224213</v>
      </c>
      <c r="AN570">
        <v>22.897411003236243</v>
      </c>
      <c r="AO570">
        <v>5.0458495145631064</v>
      </c>
      <c r="AP570">
        <v>1580.3417310679613</v>
      </c>
      <c r="AQ570">
        <v>45.879032066115741</v>
      </c>
      <c r="AR570">
        <v>28.89011409055675</v>
      </c>
      <c r="AS570">
        <v>25.230853843327488</v>
      </c>
      <c r="AT570">
        <v>5.5381312373752518</v>
      </c>
      <c r="AU570">
        <v>1.2050943524488595</v>
      </c>
      <c r="AV570">
        <v>2.4613916610556674</v>
      </c>
      <c r="AW570">
        <v>0.84771270392212705</v>
      </c>
      <c r="AX570" s="18"/>
      <c r="AY570" s="18"/>
      <c r="AZ570" s="18"/>
      <c r="BA570" s="18"/>
      <c r="BB570" s="18"/>
      <c r="BC570" s="18"/>
      <c r="BD570" s="18"/>
      <c r="BE570" s="18"/>
      <c r="BF570" s="18"/>
      <c r="BG570" s="18"/>
      <c r="BH570" s="18"/>
      <c r="BI570" s="18"/>
      <c r="BJ570" s="18"/>
      <c r="BK570" s="18"/>
      <c r="BL570" s="18"/>
      <c r="BM570" s="18"/>
      <c r="BN570" s="18"/>
      <c r="BO570" s="18"/>
      <c r="BP570" s="18"/>
      <c r="BQ570" s="18"/>
      <c r="BR570" s="18"/>
      <c r="BS570" s="18"/>
      <c r="BT570" s="18"/>
      <c r="BU570" s="18"/>
      <c r="BV570" s="18"/>
      <c r="BW570" s="18"/>
      <c r="BX570" s="18"/>
      <c r="BY570" s="18"/>
    </row>
    <row r="571" spans="1:77" x14ac:dyDescent="0.3">
      <c r="A571" s="22">
        <v>568</v>
      </c>
      <c r="B571" s="16" t="s">
        <v>64</v>
      </c>
      <c r="C571" s="16" t="s">
        <v>59</v>
      </c>
      <c r="D571" s="16" t="s">
        <v>46</v>
      </c>
      <c r="E571" s="16" t="str">
        <f t="shared" si="18"/>
        <v>Adult</v>
      </c>
      <c r="F571" s="16" t="s">
        <v>60</v>
      </c>
      <c r="G571" s="16">
        <v>2017</v>
      </c>
      <c r="H571" s="20" t="s">
        <v>92</v>
      </c>
      <c r="I571" s="16" t="s">
        <v>49</v>
      </c>
      <c r="J571" s="18">
        <v>0</v>
      </c>
      <c r="K571" s="18">
        <v>0.68936170212765968</v>
      </c>
      <c r="L571" s="18">
        <v>0</v>
      </c>
      <c r="M571" s="18">
        <v>0</v>
      </c>
      <c r="N571" s="18">
        <v>0</v>
      </c>
      <c r="O571" s="18">
        <v>0</v>
      </c>
      <c r="P571" s="18">
        <v>23.217021276595744</v>
      </c>
      <c r="Q571" s="18">
        <v>11.608510638297872</v>
      </c>
      <c r="R571" s="18">
        <v>0</v>
      </c>
      <c r="S571" s="18">
        <v>0</v>
      </c>
      <c r="T571" s="18">
        <v>23.217021276595744</v>
      </c>
      <c r="U571" s="18">
        <v>0</v>
      </c>
      <c r="V571" s="18">
        <v>0</v>
      </c>
      <c r="W571" s="18">
        <v>0</v>
      </c>
      <c r="X571" s="18">
        <v>0</v>
      </c>
      <c r="Y571" s="18">
        <v>0</v>
      </c>
      <c r="Z571" s="18">
        <v>24.340425531914896</v>
      </c>
      <c r="AA571" s="18">
        <v>0</v>
      </c>
      <c r="AB571" s="18">
        <v>0</v>
      </c>
      <c r="AC571" s="18">
        <v>0</v>
      </c>
      <c r="AD571" s="18">
        <v>0</v>
      </c>
      <c r="AE571" s="18">
        <v>0</v>
      </c>
      <c r="AF571" s="18">
        <v>0</v>
      </c>
      <c r="AG571" s="18">
        <v>0</v>
      </c>
      <c r="AH571" s="18">
        <v>16.927659574468084</v>
      </c>
      <c r="AI571" s="18">
        <v>0</v>
      </c>
      <c r="AJ571" s="18">
        <v>0</v>
      </c>
      <c r="AK571">
        <v>40.542658279664629</v>
      </c>
      <c r="AL571">
        <v>10.821636595744678</v>
      </c>
      <c r="AM571">
        <v>23.246374911824741</v>
      </c>
      <c r="AN571">
        <v>25.798299290780143</v>
      </c>
      <c r="AO571">
        <v>5.3411131914893621</v>
      </c>
      <c r="AP571">
        <v>1473.662603693617</v>
      </c>
      <c r="AQ571">
        <v>45.999216152798994</v>
      </c>
      <c r="AR571">
        <v>27.625724349082777</v>
      </c>
      <c r="AS571">
        <v>26.375059498118226</v>
      </c>
      <c r="AT571">
        <v>5.8945828227657096</v>
      </c>
      <c r="AU571">
        <v>1.1900506218467324</v>
      </c>
      <c r="AV571">
        <v>2.6198145878958705</v>
      </c>
      <c r="AW571">
        <v>0.85182497133665669</v>
      </c>
      <c r="AX571" s="18"/>
      <c r="AY571" s="18"/>
      <c r="AZ571" s="18"/>
      <c r="BA571" s="18"/>
      <c r="BB571" s="18"/>
      <c r="BC571" s="18"/>
      <c r="BD571" s="18"/>
      <c r="BE571" s="18"/>
      <c r="BF571" s="18"/>
      <c r="BG571" s="18"/>
      <c r="BH571" s="18"/>
      <c r="BI571" s="18"/>
      <c r="BJ571" s="18"/>
      <c r="BK571" s="18"/>
      <c r="BL571" s="18"/>
      <c r="BM571" s="18"/>
      <c r="BN571" s="18"/>
      <c r="BO571" s="18"/>
      <c r="BP571" s="18"/>
      <c r="BQ571" s="18"/>
      <c r="BR571" s="18"/>
      <c r="BS571" s="18"/>
      <c r="BT571" s="18"/>
      <c r="BU571" s="18"/>
      <c r="BV571" s="18"/>
      <c r="BW571" s="18"/>
      <c r="BX571" s="18"/>
      <c r="BY571" s="18"/>
    </row>
    <row r="572" spans="1:77" x14ac:dyDescent="0.3">
      <c r="A572" s="22">
        <v>569</v>
      </c>
      <c r="B572" s="16" t="s">
        <v>85</v>
      </c>
      <c r="C572" s="16" t="s">
        <v>59</v>
      </c>
      <c r="D572" s="16">
        <v>4</v>
      </c>
      <c r="E572" s="16" t="str">
        <f t="shared" si="18"/>
        <v>Adult</v>
      </c>
      <c r="F572" s="16" t="s">
        <v>60</v>
      </c>
      <c r="G572" s="16">
        <v>2017</v>
      </c>
      <c r="H572" s="20" t="s">
        <v>92</v>
      </c>
      <c r="I572" s="16" t="s">
        <v>73</v>
      </c>
      <c r="J572" s="18">
        <v>0</v>
      </c>
      <c r="K572" s="18">
        <v>0</v>
      </c>
      <c r="L572" s="18">
        <v>0</v>
      </c>
      <c r="M572" s="18">
        <v>0</v>
      </c>
      <c r="N572" s="18">
        <v>0</v>
      </c>
      <c r="O572" s="18">
        <v>0</v>
      </c>
      <c r="P572" s="18">
        <v>0</v>
      </c>
      <c r="Q572" s="18">
        <v>0</v>
      </c>
      <c r="R572" s="18">
        <v>0</v>
      </c>
      <c r="S572" s="18">
        <v>0</v>
      </c>
      <c r="T572" s="18">
        <v>19.452449567723345</v>
      </c>
      <c r="U572" s="18">
        <v>0</v>
      </c>
      <c r="V572" s="18">
        <v>0</v>
      </c>
      <c r="W572" s="18">
        <v>0</v>
      </c>
      <c r="X572" s="18">
        <v>0</v>
      </c>
      <c r="Y572" s="18">
        <v>0</v>
      </c>
      <c r="Z572" s="18">
        <v>27.757401100340584</v>
      </c>
      <c r="AA572" s="18">
        <v>0</v>
      </c>
      <c r="AB572" s="18">
        <v>0</v>
      </c>
      <c r="AC572" s="18">
        <v>0</v>
      </c>
      <c r="AD572" s="18">
        <v>0</v>
      </c>
      <c r="AE572" s="18">
        <v>0</v>
      </c>
      <c r="AF572" s="18">
        <v>0</v>
      </c>
      <c r="AG572" s="18">
        <v>0</v>
      </c>
      <c r="AH572" s="18">
        <v>52.790149331936078</v>
      </c>
      <c r="AI572" s="18">
        <v>0</v>
      </c>
      <c r="AJ572" s="18">
        <v>0</v>
      </c>
      <c r="AK572">
        <v>21.583030274327577</v>
      </c>
      <c r="AL572">
        <v>6.9271384595231869</v>
      </c>
      <c r="AM572">
        <v>33.187868009665095</v>
      </c>
      <c r="AN572">
        <v>33.974508776526072</v>
      </c>
      <c r="AO572">
        <v>4.8559126932145666</v>
      </c>
      <c r="AP572">
        <v>1176.3683681556197</v>
      </c>
      <c r="AQ572">
        <v>30.676468014228213</v>
      </c>
      <c r="AR572">
        <v>22.152835446931032</v>
      </c>
      <c r="AS572">
        <v>47.170696538840758</v>
      </c>
      <c r="AT572">
        <v>7.9067133714781699</v>
      </c>
      <c r="AU572">
        <v>0.53802883693675008</v>
      </c>
      <c r="AV572">
        <v>3.5140948317680762</v>
      </c>
      <c r="AW572">
        <v>0.44251161381281551</v>
      </c>
      <c r="AX572" s="18"/>
      <c r="AY572" s="18"/>
      <c r="AZ572" s="18"/>
      <c r="BA572" s="18"/>
      <c r="BB572" s="18"/>
      <c r="BC572" s="18"/>
      <c r="BD572" s="18"/>
      <c r="BE572" s="18"/>
      <c r="BF572" s="18"/>
      <c r="BG572" s="18"/>
      <c r="BH572" s="18"/>
      <c r="BI572" s="18"/>
      <c r="BJ572" s="18"/>
      <c r="BK572" s="18"/>
      <c r="BL572" s="18"/>
      <c r="BM572" s="18"/>
      <c r="BN572" s="18"/>
      <c r="BO572" s="18"/>
      <c r="BP572" s="18"/>
      <c r="BQ572" s="18"/>
      <c r="BR572" s="18"/>
      <c r="BS572" s="18"/>
      <c r="BT572" s="18"/>
      <c r="BU572" s="18"/>
      <c r="BV572" s="18"/>
      <c r="BW572" s="18"/>
      <c r="BX572" s="18"/>
      <c r="BY572" s="18"/>
    </row>
    <row r="573" spans="1:77" x14ac:dyDescent="0.3">
      <c r="A573" s="22">
        <v>570</v>
      </c>
      <c r="B573" s="16" t="s">
        <v>85</v>
      </c>
      <c r="C573" s="16" t="s">
        <v>59</v>
      </c>
      <c r="D573" s="16">
        <v>4</v>
      </c>
      <c r="E573" s="16" t="str">
        <f t="shared" si="18"/>
        <v>Adult</v>
      </c>
      <c r="F573" s="16" t="s">
        <v>60</v>
      </c>
      <c r="G573" s="16">
        <v>2017</v>
      </c>
      <c r="H573" s="20" t="s">
        <v>92</v>
      </c>
      <c r="I573" s="16" t="s">
        <v>73</v>
      </c>
      <c r="J573" s="18">
        <v>0</v>
      </c>
      <c r="K573" s="18">
        <v>4.2713070990705955</v>
      </c>
      <c r="L573" s="18">
        <v>0</v>
      </c>
      <c r="M573" s="18">
        <v>0</v>
      </c>
      <c r="N573" s="18">
        <v>0</v>
      </c>
      <c r="O573" s="18">
        <v>0</v>
      </c>
      <c r="P573" s="18">
        <v>0</v>
      </c>
      <c r="Q573" s="18">
        <v>0</v>
      </c>
      <c r="R573" s="18">
        <v>0</v>
      </c>
      <c r="S573" s="18">
        <v>0</v>
      </c>
      <c r="T573" s="18">
        <v>24.47103025509195</v>
      </c>
      <c r="U573" s="18">
        <v>0</v>
      </c>
      <c r="V573" s="18">
        <v>0</v>
      </c>
      <c r="W573" s="18">
        <v>4.9436424757761515</v>
      </c>
      <c r="X573" s="18">
        <v>19.774569903104606</v>
      </c>
      <c r="Y573" s="18">
        <v>0</v>
      </c>
      <c r="Z573" s="18">
        <v>1.1568123393316194</v>
      </c>
      <c r="AA573" s="18">
        <v>0</v>
      </c>
      <c r="AB573" s="18">
        <v>10.678267747676488</v>
      </c>
      <c r="AC573" s="18">
        <v>0</v>
      </c>
      <c r="AD573" s="18">
        <v>0</v>
      </c>
      <c r="AE573" s="18">
        <v>0</v>
      </c>
      <c r="AF573" s="18">
        <v>0</v>
      </c>
      <c r="AG573" s="18">
        <v>0</v>
      </c>
      <c r="AH573" s="18">
        <v>34.704370179948583</v>
      </c>
      <c r="AI573" s="18">
        <v>0</v>
      </c>
      <c r="AJ573" s="18">
        <v>0</v>
      </c>
      <c r="AK573">
        <v>37.501733761516235</v>
      </c>
      <c r="AL573">
        <v>12.518467965196757</v>
      </c>
      <c r="AM573">
        <v>25.361723080484957</v>
      </c>
      <c r="AN573">
        <v>21.921158789796323</v>
      </c>
      <c r="AO573">
        <v>6.2784617856436613</v>
      </c>
      <c r="AP573">
        <v>1522.0217632489616</v>
      </c>
      <c r="AQ573">
        <v>41.197110556032598</v>
      </c>
      <c r="AR573">
        <v>30.942051961557144</v>
      </c>
      <c r="AS573">
        <v>27.860837482410272</v>
      </c>
      <c r="AT573">
        <v>5.0216573638859927</v>
      </c>
      <c r="AU573">
        <v>0.99000909779707613</v>
      </c>
      <c r="AV573">
        <v>2.2318477172826636</v>
      </c>
      <c r="AW573">
        <v>0.70059670444066935</v>
      </c>
      <c r="AX573" s="18"/>
      <c r="AY573" s="18"/>
      <c r="AZ573" s="18"/>
      <c r="BA573" s="18"/>
      <c r="BB573" s="18"/>
      <c r="BC573" s="18"/>
      <c r="BD573" s="18"/>
      <c r="BE573" s="18"/>
      <c r="BF573" s="18"/>
      <c r="BG573" s="18"/>
      <c r="BH573" s="18"/>
      <c r="BI573" s="18"/>
      <c r="BJ573" s="18"/>
      <c r="BK573" s="18"/>
      <c r="BL573" s="18"/>
      <c r="BM573" s="18"/>
      <c r="BN573" s="18"/>
      <c r="BO573" s="18"/>
      <c r="BP573" s="18"/>
      <c r="BQ573" s="18"/>
      <c r="BR573" s="18"/>
      <c r="BS573" s="18"/>
      <c r="BT573" s="18"/>
      <c r="BU573" s="18"/>
      <c r="BV573" s="18"/>
      <c r="BW573" s="18"/>
      <c r="BX573" s="18"/>
      <c r="BY573" s="18"/>
    </row>
    <row r="574" spans="1:77" x14ac:dyDescent="0.3">
      <c r="A574" s="22">
        <v>571</v>
      </c>
      <c r="B574" s="16" t="s">
        <v>62</v>
      </c>
      <c r="C574" s="16" t="s">
        <v>59</v>
      </c>
      <c r="D574" s="16">
        <v>9</v>
      </c>
      <c r="E574" s="16" t="str">
        <f t="shared" si="18"/>
        <v>Adult</v>
      </c>
      <c r="F574" s="16" t="s">
        <v>60</v>
      </c>
      <c r="G574" s="16">
        <v>2017</v>
      </c>
      <c r="H574" s="20" t="s">
        <v>92</v>
      </c>
      <c r="I574" s="16" t="s">
        <v>49</v>
      </c>
      <c r="J574" s="18">
        <v>0</v>
      </c>
      <c r="K574" s="18">
        <v>3.6997563946406826</v>
      </c>
      <c r="L574" s="18">
        <v>12.401035322777101</v>
      </c>
      <c r="M574" s="18">
        <v>0</v>
      </c>
      <c r="N574" s="18">
        <v>0</v>
      </c>
      <c r="O574" s="18">
        <v>0</v>
      </c>
      <c r="P574" s="18">
        <v>0</v>
      </c>
      <c r="Q574" s="18">
        <v>0</v>
      </c>
      <c r="R574" s="18">
        <v>0</v>
      </c>
      <c r="S574" s="18">
        <v>0</v>
      </c>
      <c r="T574" s="18">
        <v>75.086276898091754</v>
      </c>
      <c r="U574" s="18">
        <v>0</v>
      </c>
      <c r="V574" s="18">
        <v>0</v>
      </c>
      <c r="W574" s="18">
        <v>1.5225334957369061</v>
      </c>
      <c r="X574" s="18">
        <v>0</v>
      </c>
      <c r="Y574" s="18">
        <v>0</v>
      </c>
      <c r="Z574" s="18">
        <v>2.1772228989037758</v>
      </c>
      <c r="AA574" s="18">
        <v>0</v>
      </c>
      <c r="AB574" s="18">
        <v>0</v>
      </c>
      <c r="AC574" s="18">
        <v>0</v>
      </c>
      <c r="AD574" s="18">
        <v>0</v>
      </c>
      <c r="AE574" s="18">
        <v>0</v>
      </c>
      <c r="AF574" s="18">
        <v>0</v>
      </c>
      <c r="AG574" s="18">
        <v>0</v>
      </c>
      <c r="AH574" s="18">
        <v>5.1131749898497763</v>
      </c>
      <c r="AI574" s="18">
        <v>0</v>
      </c>
      <c r="AJ574" s="18">
        <v>0</v>
      </c>
      <c r="AK574">
        <v>51.518115279532509</v>
      </c>
      <c r="AL574">
        <v>15.880637560901341</v>
      </c>
      <c r="AM574">
        <v>20.392388425298982</v>
      </c>
      <c r="AN574">
        <v>10.62213856746515</v>
      </c>
      <c r="AO574">
        <v>3.8062229750304506</v>
      </c>
      <c r="AP574">
        <v>1799.773206985891</v>
      </c>
      <c r="AQ574">
        <v>47.860635113929447</v>
      </c>
      <c r="AR574">
        <v>33.19471490753179</v>
      </c>
      <c r="AS574">
        <v>18.944649978538759</v>
      </c>
      <c r="AT574">
        <v>4.5281874502241362</v>
      </c>
      <c r="AU574">
        <v>1.4202872211194073</v>
      </c>
      <c r="AV574">
        <v>2.0125277556551713</v>
      </c>
      <c r="AW574">
        <v>0.91793667257952727</v>
      </c>
      <c r="AX574" s="18"/>
      <c r="AY574" s="18"/>
      <c r="AZ574" s="18"/>
      <c r="BA574" s="18"/>
      <c r="BB574" s="18"/>
      <c r="BC574" s="18"/>
      <c r="BD574" s="18"/>
      <c r="BE574" s="18"/>
      <c r="BF574" s="18"/>
      <c r="BG574" s="18"/>
      <c r="BH574" s="18"/>
      <c r="BI574" s="18"/>
      <c r="BJ574" s="18"/>
      <c r="BK574" s="18"/>
      <c r="BL574" s="18"/>
      <c r="BM574" s="18"/>
      <c r="BN574" s="18"/>
      <c r="BO574" s="18"/>
      <c r="BP574" s="18"/>
      <c r="BQ574" s="18"/>
      <c r="BR574" s="18"/>
      <c r="BS574" s="18"/>
      <c r="BT574" s="18"/>
      <c r="BU574" s="18"/>
      <c r="BV574" s="18"/>
      <c r="BW574" s="18"/>
      <c r="BX574" s="18"/>
      <c r="BY574" s="18"/>
    </row>
    <row r="575" spans="1:77" x14ac:dyDescent="0.3">
      <c r="A575" s="22">
        <v>572</v>
      </c>
      <c r="B575" s="16" t="s">
        <v>85</v>
      </c>
      <c r="C575" s="16" t="s">
        <v>59</v>
      </c>
      <c r="D575" s="16">
        <v>4</v>
      </c>
      <c r="E575" s="16" t="str">
        <f t="shared" si="18"/>
        <v>Adult</v>
      </c>
      <c r="F575" s="16" t="s">
        <v>60</v>
      </c>
      <c r="G575" s="16">
        <v>2017</v>
      </c>
      <c r="H575" s="20" t="s">
        <v>92</v>
      </c>
      <c r="I575" s="16" t="s">
        <v>73</v>
      </c>
      <c r="J575" s="18">
        <v>0</v>
      </c>
      <c r="K575" s="18">
        <v>0</v>
      </c>
      <c r="L575" s="18">
        <v>0</v>
      </c>
      <c r="M575" s="18">
        <v>0</v>
      </c>
      <c r="N575" s="18">
        <v>38.390647216809739</v>
      </c>
      <c r="O575" s="18">
        <v>0</v>
      </c>
      <c r="P575" s="18">
        <v>0.57928274264047608</v>
      </c>
      <c r="Q575" s="18">
        <v>0</v>
      </c>
      <c r="R575" s="18">
        <v>0</v>
      </c>
      <c r="S575" s="18">
        <v>5.7928274264047612</v>
      </c>
      <c r="T575" s="18">
        <v>50.687239981041657</v>
      </c>
      <c r="U575" s="18">
        <v>0</v>
      </c>
      <c r="V575" s="18">
        <v>0</v>
      </c>
      <c r="W575" s="18">
        <v>0</v>
      </c>
      <c r="X575" s="18">
        <v>2.6331033756385276</v>
      </c>
      <c r="Y575" s="18">
        <v>0</v>
      </c>
      <c r="Z575" s="18">
        <v>1.916899257464848</v>
      </c>
      <c r="AA575" s="18">
        <v>0</v>
      </c>
      <c r="AB575" s="18">
        <v>0</v>
      </c>
      <c r="AC575" s="18">
        <v>0</v>
      </c>
      <c r="AD575" s="18">
        <v>0</v>
      </c>
      <c r="AE575" s="18">
        <v>0</v>
      </c>
      <c r="AF575" s="18">
        <v>0</v>
      </c>
      <c r="AG575" s="18">
        <v>0</v>
      </c>
      <c r="AH575" s="18">
        <v>0</v>
      </c>
      <c r="AI575" s="18">
        <v>0</v>
      </c>
      <c r="AJ575" s="18">
        <v>0</v>
      </c>
      <c r="AK575">
        <v>40.660631456797091</v>
      </c>
      <c r="AL575">
        <v>13.129980007257963</v>
      </c>
      <c r="AM575">
        <v>30.973592259720093</v>
      </c>
      <c r="AN575">
        <v>15.160138524138947</v>
      </c>
      <c r="AO575">
        <v>3.4050545958726617</v>
      </c>
      <c r="AP575">
        <v>1691.6740684132119</v>
      </c>
      <c r="AQ575">
        <v>40.187750740622377</v>
      </c>
      <c r="AR575">
        <v>29.198878028340818</v>
      </c>
      <c r="AS575">
        <v>30.613371231036794</v>
      </c>
      <c r="AT575">
        <v>5.4557755363617746</v>
      </c>
      <c r="AU575">
        <v>0.92193510336669893</v>
      </c>
      <c r="AV575">
        <v>2.4247891272718993</v>
      </c>
      <c r="AW575">
        <v>0.67189833584667569</v>
      </c>
      <c r="AX575" s="18"/>
      <c r="AY575" s="18"/>
      <c r="AZ575" s="18"/>
      <c r="BA575" s="18"/>
      <c r="BB575" s="18"/>
      <c r="BC575" s="18"/>
      <c r="BD575" s="18"/>
      <c r="BE575" s="18"/>
      <c r="BF575" s="18"/>
      <c r="BG575" s="18"/>
      <c r="BH575" s="18"/>
      <c r="BI575" s="18"/>
      <c r="BJ575" s="18"/>
      <c r="BK575" s="18"/>
      <c r="BL575" s="18"/>
      <c r="BM575" s="18"/>
      <c r="BN575" s="18"/>
      <c r="BO575" s="18"/>
      <c r="BP575" s="18"/>
      <c r="BQ575" s="18"/>
      <c r="BR575" s="18"/>
      <c r="BS575" s="18"/>
      <c r="BT575" s="18"/>
      <c r="BU575" s="18"/>
      <c r="BV575" s="18"/>
      <c r="BW575" s="18"/>
      <c r="BX575" s="18"/>
      <c r="BY575" s="18"/>
    </row>
    <row r="576" spans="1:77" x14ac:dyDescent="0.3">
      <c r="A576" s="22">
        <v>573</v>
      </c>
      <c r="B576" s="16" t="s">
        <v>85</v>
      </c>
      <c r="C576" s="16" t="s">
        <v>59</v>
      </c>
      <c r="D576" s="16">
        <v>4</v>
      </c>
      <c r="E576" s="16" t="str">
        <f t="shared" si="18"/>
        <v>Adult</v>
      </c>
      <c r="F576" s="16" t="s">
        <v>60</v>
      </c>
      <c r="G576" s="16">
        <v>2017</v>
      </c>
      <c r="H576" s="20" t="s">
        <v>92</v>
      </c>
      <c r="I576" s="16" t="s">
        <v>73</v>
      </c>
      <c r="J576" s="18">
        <v>46.417897703014255</v>
      </c>
      <c r="K576" s="18">
        <v>0.92220988813935623</v>
      </c>
      <c r="L576" s="18">
        <v>0</v>
      </c>
      <c r="M576" s="18">
        <v>0</v>
      </c>
      <c r="N576" s="18">
        <v>0</v>
      </c>
      <c r="O576" s="18">
        <v>0</v>
      </c>
      <c r="P576" s="18">
        <v>0</v>
      </c>
      <c r="Q576" s="18">
        <v>2.5047675974155355</v>
      </c>
      <c r="R576" s="18">
        <v>0</v>
      </c>
      <c r="S576" s="18">
        <v>8.140494691600491</v>
      </c>
      <c r="T576" s="18">
        <v>5.3226311445080121</v>
      </c>
      <c r="U576" s="18">
        <v>0</v>
      </c>
      <c r="V576" s="18">
        <v>0</v>
      </c>
      <c r="W576" s="18">
        <v>19.924287706714484</v>
      </c>
      <c r="X576" s="18">
        <v>0</v>
      </c>
      <c r="Y576" s="18">
        <v>0</v>
      </c>
      <c r="Z576" s="18">
        <v>0.81404946916004906</v>
      </c>
      <c r="AA576" s="18">
        <v>15.95366179944781</v>
      </c>
      <c r="AB576" s="18">
        <v>0</v>
      </c>
      <c r="AC576" s="18">
        <v>0</v>
      </c>
      <c r="AD576" s="18">
        <v>0</v>
      </c>
      <c r="AE576" s="18">
        <v>0</v>
      </c>
      <c r="AF576" s="18">
        <v>0</v>
      </c>
      <c r="AG576" s="18">
        <v>0</v>
      </c>
      <c r="AH576" s="18">
        <v>0</v>
      </c>
      <c r="AI576" s="18">
        <v>0</v>
      </c>
      <c r="AJ576" s="18">
        <v>0</v>
      </c>
      <c r="AK576">
        <v>28.446370418628291</v>
      </c>
      <c r="AL576">
        <v>9.3140957638840032</v>
      </c>
      <c r="AM576">
        <v>43.61747051148491</v>
      </c>
      <c r="AN576">
        <v>20.292528335983647</v>
      </c>
      <c r="AO576">
        <v>3.2235140400292934</v>
      </c>
      <c r="AP576">
        <v>1555.3037029888089</v>
      </c>
      <c r="AQ576">
        <v>30.580735613595287</v>
      </c>
      <c r="AR576">
        <v>22.529122895030966</v>
      </c>
      <c r="AS576">
        <v>46.89014149137374</v>
      </c>
      <c r="AT576">
        <v>7.7370732228828176</v>
      </c>
      <c r="AU576">
        <v>0.53741788540018087</v>
      </c>
      <c r="AV576">
        <v>3.438699210170141</v>
      </c>
      <c r="AW576">
        <v>0.44052232307411654</v>
      </c>
      <c r="AX576" s="18"/>
      <c r="AY576" s="18"/>
      <c r="AZ576" s="18"/>
      <c r="BA576" s="18"/>
      <c r="BB576" s="18"/>
      <c r="BC576" s="18"/>
      <c r="BD576" s="18"/>
      <c r="BE576" s="18"/>
      <c r="BF576" s="18"/>
      <c r="BG576" s="18"/>
      <c r="BH576" s="18"/>
      <c r="BI576" s="18"/>
      <c r="BJ576" s="18"/>
      <c r="BK576" s="18"/>
      <c r="BL576" s="18"/>
      <c r="BM576" s="18"/>
      <c r="BN576" s="18"/>
      <c r="BO576" s="18"/>
      <c r="BP576" s="18"/>
      <c r="BQ576" s="18"/>
      <c r="BR576" s="18"/>
      <c r="BS576" s="18"/>
      <c r="BT576" s="18"/>
      <c r="BU576" s="18"/>
      <c r="BV576" s="18"/>
      <c r="BW576" s="18"/>
      <c r="BX576" s="18"/>
      <c r="BY576" s="18"/>
    </row>
    <row r="577" spans="1:77" x14ac:dyDescent="0.3">
      <c r="A577" s="22">
        <v>574</v>
      </c>
      <c r="B577" s="16" t="s">
        <v>64</v>
      </c>
      <c r="C577" s="16" t="s">
        <v>59</v>
      </c>
      <c r="D577" s="16" t="s">
        <v>46</v>
      </c>
      <c r="E577" s="16" t="str">
        <f t="shared" si="18"/>
        <v>Adult</v>
      </c>
      <c r="F577" s="16" t="s">
        <v>60</v>
      </c>
      <c r="G577" s="16">
        <v>2017</v>
      </c>
      <c r="H577" s="20" t="s">
        <v>92</v>
      </c>
      <c r="I577" s="16" t="s">
        <v>49</v>
      </c>
      <c r="J577" s="18">
        <v>5.297671296535345</v>
      </c>
      <c r="K577" s="18">
        <v>6.9706201270201902</v>
      </c>
      <c r="L577" s="18">
        <v>0</v>
      </c>
      <c r="M577" s="18">
        <v>0</v>
      </c>
      <c r="N577" s="18">
        <v>5.297671296535345</v>
      </c>
      <c r="O577" s="18">
        <v>0</v>
      </c>
      <c r="P577" s="18">
        <v>0.42598234109567829</v>
      </c>
      <c r="Q577" s="18">
        <v>0.28398822739711888</v>
      </c>
      <c r="R577" s="18">
        <v>0</v>
      </c>
      <c r="S577" s="18">
        <v>9.2296173904063625</v>
      </c>
      <c r="T577" s="18">
        <v>21.015128827386796</v>
      </c>
      <c r="U577" s="18">
        <v>0</v>
      </c>
      <c r="V577" s="18">
        <v>0</v>
      </c>
      <c r="W577" s="18">
        <v>38.725667372334385</v>
      </c>
      <c r="X577" s="18">
        <v>0</v>
      </c>
      <c r="Y577" s="18">
        <v>0</v>
      </c>
      <c r="Z577" s="18">
        <v>12.753653121288794</v>
      </c>
      <c r="AA577" s="18">
        <v>0</v>
      </c>
      <c r="AB577" s="18">
        <v>0</v>
      </c>
      <c r="AC577" s="18">
        <v>0</v>
      </c>
      <c r="AD577" s="18">
        <v>0</v>
      </c>
      <c r="AE577" s="18">
        <v>0</v>
      </c>
      <c r="AF577" s="18">
        <v>0</v>
      </c>
      <c r="AG577" s="18">
        <v>0</v>
      </c>
      <c r="AH577" s="18">
        <v>0</v>
      </c>
      <c r="AI577" s="18">
        <v>0</v>
      </c>
      <c r="AJ577" s="18">
        <v>0</v>
      </c>
      <c r="AK577">
        <v>50.219571857549802</v>
      </c>
      <c r="AL577">
        <v>14.966030998584625</v>
      </c>
      <c r="AM577">
        <v>17.713173978006228</v>
      </c>
      <c r="AN577">
        <v>19.587257433466931</v>
      </c>
      <c r="AO577">
        <v>5.2101155404852388</v>
      </c>
      <c r="AP577">
        <v>1698.8575965372502</v>
      </c>
      <c r="AQ577">
        <v>49.425640098953494</v>
      </c>
      <c r="AR577">
        <v>33.141217210574389</v>
      </c>
      <c r="AS577">
        <v>17.433142690472128</v>
      </c>
      <c r="AT577">
        <v>4.5391290344100321</v>
      </c>
      <c r="AU577">
        <v>1.5367439903609548</v>
      </c>
      <c r="AV577">
        <v>2.017390681960014</v>
      </c>
      <c r="AW577">
        <v>0.9772865182210787</v>
      </c>
      <c r="AX577" s="18"/>
      <c r="AY577" s="18"/>
      <c r="AZ577" s="18"/>
      <c r="BA577" s="18"/>
      <c r="BB577" s="18"/>
      <c r="BC577" s="18"/>
      <c r="BD577" s="18"/>
      <c r="BE577" s="18"/>
      <c r="BF577" s="18"/>
      <c r="BG577" s="18"/>
      <c r="BH577" s="18"/>
      <c r="BI577" s="18"/>
      <c r="BJ577" s="18"/>
      <c r="BK577" s="18"/>
      <c r="BL577" s="18"/>
      <c r="BM577" s="18"/>
      <c r="BN577" s="18"/>
      <c r="BO577" s="18"/>
      <c r="BP577" s="18"/>
      <c r="BQ577" s="18"/>
      <c r="BR577" s="18"/>
      <c r="BS577" s="18"/>
      <c r="BT577" s="18"/>
      <c r="BU577" s="18"/>
      <c r="BV577" s="18"/>
      <c r="BW577" s="18"/>
      <c r="BX577" s="18"/>
      <c r="BY577" s="18"/>
    </row>
    <row r="578" spans="1:77" x14ac:dyDescent="0.3">
      <c r="A578" s="22">
        <v>575</v>
      </c>
      <c r="B578" s="16" t="s">
        <v>64</v>
      </c>
      <c r="C578" s="16" t="s">
        <v>59</v>
      </c>
      <c r="D578" s="16" t="s">
        <v>46</v>
      </c>
      <c r="E578" s="16" t="str">
        <f t="shared" si="18"/>
        <v>Adult</v>
      </c>
      <c r="F578" s="16" t="s">
        <v>60</v>
      </c>
      <c r="G578" s="16">
        <v>2017</v>
      </c>
      <c r="H578" s="20" t="s">
        <v>92</v>
      </c>
      <c r="I578" s="16" t="s">
        <v>49</v>
      </c>
      <c r="J578" s="18">
        <v>0</v>
      </c>
      <c r="K578" s="18">
        <v>24.14738850465061</v>
      </c>
      <c r="L578" s="18">
        <v>0</v>
      </c>
      <c r="M578" s="18">
        <v>0</v>
      </c>
      <c r="N578" s="18">
        <v>0</v>
      </c>
      <c r="O578" s="18">
        <v>0</v>
      </c>
      <c r="P578" s="18">
        <v>0</v>
      </c>
      <c r="Q578" s="18">
        <v>0</v>
      </c>
      <c r="R578" s="18">
        <v>0</v>
      </c>
      <c r="S578" s="18">
        <v>2.2954924874791316</v>
      </c>
      <c r="T578" s="18">
        <v>57.387312186978292</v>
      </c>
      <c r="U578" s="18">
        <v>0</v>
      </c>
      <c r="V578" s="18">
        <v>0</v>
      </c>
      <c r="W578" s="18">
        <v>2.9811590746482231</v>
      </c>
      <c r="X578" s="18">
        <v>0</v>
      </c>
      <c r="Y578" s="18">
        <v>0</v>
      </c>
      <c r="Z578" s="18">
        <v>7.828523730026232</v>
      </c>
      <c r="AA578" s="18">
        <v>0</v>
      </c>
      <c r="AB578" s="18">
        <v>0</v>
      </c>
      <c r="AC578" s="18">
        <v>5.3601240162175037</v>
      </c>
      <c r="AD578" s="18">
        <v>0</v>
      </c>
      <c r="AE578" s="18">
        <v>0</v>
      </c>
      <c r="AF578" s="18">
        <v>0</v>
      </c>
      <c r="AG578" s="18">
        <v>0</v>
      </c>
      <c r="AH578" s="18">
        <v>0</v>
      </c>
      <c r="AI578" s="18">
        <v>0</v>
      </c>
      <c r="AJ578" s="18">
        <v>0</v>
      </c>
      <c r="AK578">
        <v>43.977511231758548</v>
      </c>
      <c r="AL578">
        <v>13.273207992156237</v>
      </c>
      <c r="AM578">
        <v>25.730331059721195</v>
      </c>
      <c r="AN578">
        <v>15.025669199232279</v>
      </c>
      <c r="AO578">
        <v>4.5146802706892437</v>
      </c>
      <c r="AP578">
        <v>1664.8532077784591</v>
      </c>
      <c r="AQ578">
        <v>44.166295524406934</v>
      </c>
      <c r="AR578">
        <v>29.992919635913285</v>
      </c>
      <c r="AS578">
        <v>25.84078483967977</v>
      </c>
      <c r="AT578">
        <v>5.2517705088832622</v>
      </c>
      <c r="AU578">
        <v>1.127526175849463</v>
      </c>
      <c r="AV578">
        <v>2.3341202261703384</v>
      </c>
      <c r="AW578">
        <v>0.79103287054351967</v>
      </c>
    </row>
    <row r="579" spans="1:77" x14ac:dyDescent="0.3">
      <c r="A579" s="22">
        <v>576</v>
      </c>
      <c r="B579" s="16" t="s">
        <v>93</v>
      </c>
      <c r="C579" s="16" t="s">
        <v>59</v>
      </c>
      <c r="D579" s="16">
        <v>5</v>
      </c>
      <c r="E579" s="16" t="str">
        <f t="shared" si="18"/>
        <v>Adult</v>
      </c>
      <c r="F579" s="16" t="s">
        <v>60</v>
      </c>
      <c r="G579" s="16">
        <v>2017</v>
      </c>
      <c r="H579" s="20" t="s">
        <v>92</v>
      </c>
      <c r="I579" s="16" t="s">
        <v>53</v>
      </c>
      <c r="J579" s="18">
        <v>52.890301596688346</v>
      </c>
      <c r="K579" s="18">
        <v>8.7817859254878776</v>
      </c>
      <c r="L579" s="18">
        <v>5.9875813128326429</v>
      </c>
      <c r="M579" s="18">
        <v>0</v>
      </c>
      <c r="N579" s="18">
        <v>31.9337670017741</v>
      </c>
      <c r="O579" s="18">
        <v>0</v>
      </c>
      <c r="P579" s="18">
        <v>0</v>
      </c>
      <c r="Q579" s="18">
        <v>0</v>
      </c>
      <c r="R579" s="18">
        <v>0</v>
      </c>
      <c r="S579" s="18">
        <v>0</v>
      </c>
      <c r="T579" s="18">
        <v>0.40656416321703137</v>
      </c>
      <c r="U579" s="18">
        <v>0</v>
      </c>
      <c r="V579" s="18">
        <v>0</v>
      </c>
      <c r="W579" s="18">
        <v>0</v>
      </c>
      <c r="X579" s="18">
        <v>0</v>
      </c>
      <c r="Y579" s="18">
        <v>0</v>
      </c>
      <c r="Z579" s="18">
        <v>0</v>
      </c>
      <c r="AA579" s="18">
        <v>0</v>
      </c>
      <c r="AB579" s="18">
        <v>0</v>
      </c>
      <c r="AC579" s="18">
        <v>0</v>
      </c>
      <c r="AD579" s="18">
        <v>0</v>
      </c>
      <c r="AE579" s="18">
        <v>0</v>
      </c>
      <c r="AF579" s="18">
        <v>0</v>
      </c>
      <c r="AG579" s="18">
        <v>0</v>
      </c>
      <c r="AH579" s="18">
        <v>0</v>
      </c>
      <c r="AI579" s="18">
        <v>0</v>
      </c>
      <c r="AJ579" s="18">
        <v>0</v>
      </c>
      <c r="AK579">
        <v>5.056187829904732</v>
      </c>
      <c r="AL579">
        <v>3.5331121095120803</v>
      </c>
      <c r="AM579">
        <v>64.346793148795783</v>
      </c>
      <c r="AN579">
        <v>25.438508703111893</v>
      </c>
      <c r="AO579">
        <v>1.6364432017762329</v>
      </c>
      <c r="AP579">
        <v>1293.3335195237169</v>
      </c>
      <c r="AQ579">
        <v>6.5365552844512704</v>
      </c>
      <c r="AR579">
        <v>10.276983898847066</v>
      </c>
      <c r="AS579">
        <v>83.186460816701683</v>
      </c>
      <c r="AT579">
        <v>19.643583002036412</v>
      </c>
      <c r="AU579">
        <v>7.4487255258593663E-2</v>
      </c>
      <c r="AV579">
        <v>8.7304813342384069</v>
      </c>
      <c r="AW579">
        <v>6.9937025158284552E-2</v>
      </c>
    </row>
    <row r="580" spans="1:77" x14ac:dyDescent="0.3">
      <c r="A580" s="22">
        <v>577</v>
      </c>
      <c r="B580" s="16" t="s">
        <v>61</v>
      </c>
      <c r="C580" s="16" t="s">
        <v>59</v>
      </c>
      <c r="D580" s="16">
        <v>9</v>
      </c>
      <c r="E580" s="16" t="str">
        <f t="shared" si="18"/>
        <v>Adult</v>
      </c>
      <c r="F580" s="16" t="s">
        <v>60</v>
      </c>
      <c r="G580" s="16">
        <v>2017</v>
      </c>
      <c r="H580" s="20" t="s">
        <v>92</v>
      </c>
      <c r="I580" s="16" t="s">
        <v>49</v>
      </c>
      <c r="J580" s="18">
        <v>29.579808625710719</v>
      </c>
      <c r="K580" s="18">
        <v>1.3104978505061708</v>
      </c>
      <c r="L580" s="18">
        <v>24.899459159617251</v>
      </c>
      <c r="M580" s="18">
        <v>0</v>
      </c>
      <c r="N580" s="18">
        <v>0</v>
      </c>
      <c r="O580" s="18">
        <v>0</v>
      </c>
      <c r="P580" s="18">
        <v>1.1440854250450698</v>
      </c>
      <c r="Q580" s="18">
        <v>0</v>
      </c>
      <c r="R580" s="18">
        <v>0</v>
      </c>
      <c r="S580" s="18">
        <v>10.678130633753986</v>
      </c>
      <c r="T580" s="18">
        <v>19.068090417417828</v>
      </c>
      <c r="U580" s="18">
        <v>0</v>
      </c>
      <c r="V580" s="18">
        <v>0</v>
      </c>
      <c r="W580" s="18">
        <v>0</v>
      </c>
      <c r="X580" s="18">
        <v>2.7735404243516846</v>
      </c>
      <c r="Y580" s="18">
        <v>0</v>
      </c>
      <c r="Z580" s="18">
        <v>4.5070031895714875</v>
      </c>
      <c r="AA580" s="18">
        <v>0</v>
      </c>
      <c r="AB580" s="18">
        <v>0</v>
      </c>
      <c r="AC580" s="18">
        <v>0</v>
      </c>
      <c r="AD580" s="18">
        <v>0</v>
      </c>
      <c r="AE580" s="18">
        <v>0</v>
      </c>
      <c r="AF580" s="18">
        <v>0</v>
      </c>
      <c r="AG580" s="18">
        <v>0</v>
      </c>
      <c r="AH580" s="18">
        <v>6.0393842740257933</v>
      </c>
      <c r="AI580" s="18">
        <v>0</v>
      </c>
      <c r="AJ580" s="18">
        <v>0</v>
      </c>
      <c r="AK580">
        <v>25.389693097270701</v>
      </c>
      <c r="AL580">
        <v>9.3546537516262038</v>
      </c>
      <c r="AM580">
        <v>41.18965962092625</v>
      </c>
      <c r="AN580">
        <v>24.92047642904884</v>
      </c>
      <c r="AO580">
        <v>3.0302649400777382</v>
      </c>
      <c r="AP580">
        <v>1465.1288515844305</v>
      </c>
      <c r="AQ580">
        <v>28.97463032874434</v>
      </c>
      <c r="AR580">
        <v>24.019871955671309</v>
      </c>
      <c r="AS580">
        <v>47.005497715584362</v>
      </c>
      <c r="AT580">
        <v>7.1172439393198141</v>
      </c>
      <c r="AU580">
        <v>0.50232541315040002</v>
      </c>
      <c r="AV580">
        <v>3.1632195285865832</v>
      </c>
      <c r="AW580">
        <v>0.4079476173493331</v>
      </c>
    </row>
    <row r="581" spans="1:77" x14ac:dyDescent="0.3">
      <c r="A581" s="22">
        <v>578</v>
      </c>
      <c r="B581" s="16" t="s">
        <v>90</v>
      </c>
      <c r="C581" s="16" t="s">
        <v>59</v>
      </c>
      <c r="D581" s="16">
        <v>17</v>
      </c>
      <c r="E581" s="16" t="str">
        <f t="shared" si="18"/>
        <v>Adult</v>
      </c>
      <c r="F581" s="16" t="s">
        <v>60</v>
      </c>
      <c r="G581" s="16">
        <v>2017</v>
      </c>
      <c r="H581" s="20" t="s">
        <v>92</v>
      </c>
      <c r="I581" s="16" t="s">
        <v>49</v>
      </c>
      <c r="J581" s="18">
        <v>0</v>
      </c>
      <c r="K581" s="18">
        <v>17.002518891687657</v>
      </c>
      <c r="L581" s="18">
        <v>0</v>
      </c>
      <c r="M581" s="18">
        <v>0</v>
      </c>
      <c r="N581" s="18">
        <v>0</v>
      </c>
      <c r="O581" s="18">
        <v>0</v>
      </c>
      <c r="P581" s="18">
        <v>0</v>
      </c>
      <c r="Q581" s="18">
        <v>0</v>
      </c>
      <c r="R581" s="18">
        <v>0</v>
      </c>
      <c r="S581" s="18">
        <v>0</v>
      </c>
      <c r="T581" s="18">
        <v>65.806045340050375</v>
      </c>
      <c r="U581" s="18">
        <v>0</v>
      </c>
      <c r="V581" s="18">
        <v>0</v>
      </c>
      <c r="W581" s="18">
        <v>0</v>
      </c>
      <c r="X581" s="18">
        <v>0</v>
      </c>
      <c r="Y581" s="18">
        <v>0</v>
      </c>
      <c r="Z581" s="18">
        <v>17.191435768261961</v>
      </c>
      <c r="AA581" s="18">
        <v>0</v>
      </c>
      <c r="AB581" s="18">
        <v>0</v>
      </c>
      <c r="AC581" s="18">
        <v>0</v>
      </c>
      <c r="AD581" s="18">
        <v>0</v>
      </c>
      <c r="AE581" s="18">
        <v>0</v>
      </c>
      <c r="AF581" s="18">
        <v>0</v>
      </c>
      <c r="AG581" s="18">
        <v>0</v>
      </c>
      <c r="AH581" s="18">
        <v>0</v>
      </c>
      <c r="AI581" s="18">
        <v>0</v>
      </c>
      <c r="AJ581" s="18">
        <v>0</v>
      </c>
      <c r="AK581">
        <v>46.348728347570542</v>
      </c>
      <c r="AL581">
        <v>13.619820528967253</v>
      </c>
      <c r="AM581">
        <v>21.278656727996204</v>
      </c>
      <c r="AN581">
        <v>15.935432409739709</v>
      </c>
      <c r="AO581">
        <v>4.6050928841309826</v>
      </c>
      <c r="AP581">
        <v>1643.1075267632243</v>
      </c>
      <c r="AQ581">
        <v>47.163726375106044</v>
      </c>
      <c r="AR581">
        <v>31.18345208417896</v>
      </c>
      <c r="AS581">
        <v>21.652821540714974</v>
      </c>
      <c r="AT581">
        <v>4.9653653608528652</v>
      </c>
      <c r="AU581">
        <v>1.3281017394053307</v>
      </c>
      <c r="AV581">
        <v>2.2068290492679399</v>
      </c>
      <c r="AW581">
        <v>0.89263914995104321</v>
      </c>
    </row>
    <row r="582" spans="1:77" x14ac:dyDescent="0.3">
      <c r="A582" s="22">
        <v>579</v>
      </c>
      <c r="B582" s="19" t="s">
        <v>74</v>
      </c>
      <c r="C582" s="16" t="s">
        <v>59</v>
      </c>
      <c r="D582" s="16">
        <v>16</v>
      </c>
      <c r="E582" s="16" t="str">
        <f t="shared" si="18"/>
        <v>Adult</v>
      </c>
      <c r="F582" s="16" t="s">
        <v>66</v>
      </c>
      <c r="G582" s="16">
        <v>2017</v>
      </c>
      <c r="H582" s="20" t="s">
        <v>92</v>
      </c>
      <c r="I582" s="16" t="s">
        <v>49</v>
      </c>
      <c r="J582" s="18">
        <v>0</v>
      </c>
      <c r="K582" s="18">
        <v>45.669824086603519</v>
      </c>
      <c r="L582" s="18">
        <v>21.00811907983762</v>
      </c>
      <c r="M582" s="18">
        <v>0</v>
      </c>
      <c r="N582" s="18">
        <v>10.869418132611639</v>
      </c>
      <c r="O582" s="18">
        <v>0</v>
      </c>
      <c r="P582" s="18">
        <v>0</v>
      </c>
      <c r="Q582" s="18">
        <v>0</v>
      </c>
      <c r="R582" s="18">
        <v>0</v>
      </c>
      <c r="S582" s="18">
        <v>1.4884979702300407</v>
      </c>
      <c r="T582" s="18">
        <v>17.675913396481732</v>
      </c>
      <c r="U582" s="18">
        <v>0</v>
      </c>
      <c r="V582" s="18">
        <v>0</v>
      </c>
      <c r="W582" s="18">
        <v>1.3531799729364005</v>
      </c>
      <c r="X582" s="18">
        <v>0</v>
      </c>
      <c r="Y582" s="18">
        <v>0</v>
      </c>
      <c r="Z582" s="18">
        <v>1.9350473612990531</v>
      </c>
      <c r="AA582" s="18">
        <v>0</v>
      </c>
      <c r="AB582" s="18">
        <v>0</v>
      </c>
      <c r="AC582" s="18">
        <v>0</v>
      </c>
      <c r="AD582" s="18">
        <v>0</v>
      </c>
      <c r="AE582" s="18">
        <v>0</v>
      </c>
      <c r="AF582" s="18">
        <v>0</v>
      </c>
      <c r="AG582" s="18">
        <v>0</v>
      </c>
      <c r="AH582" s="18">
        <v>0</v>
      </c>
      <c r="AI582" s="18">
        <v>0</v>
      </c>
      <c r="AJ582" s="18">
        <v>0</v>
      </c>
      <c r="AK582">
        <v>16.869045026912286</v>
      </c>
      <c r="AL582">
        <v>7.5588104768181159</v>
      </c>
      <c r="AM582">
        <v>50.653329022315951</v>
      </c>
      <c r="AN582">
        <v>23.613769783794012</v>
      </c>
      <c r="AO582">
        <v>2.3408570343184101</v>
      </c>
      <c r="AP582">
        <v>1413.3365442409934</v>
      </c>
      <c r="AQ582">
        <v>19.956353212492882</v>
      </c>
      <c r="AR582">
        <v>20.119938969710088</v>
      </c>
      <c r="AS582">
        <v>59.923707817797037</v>
      </c>
      <c r="AT582">
        <v>8.9329365058577057</v>
      </c>
      <c r="AU582">
        <v>0.28978569027106832</v>
      </c>
      <c r="AV582">
        <v>3.9701940026034248</v>
      </c>
      <c r="AW582">
        <v>0.24931839082083881</v>
      </c>
    </row>
    <row r="583" spans="1:77" x14ac:dyDescent="0.3">
      <c r="A583" s="22">
        <v>580</v>
      </c>
      <c r="B583" s="16" t="s">
        <v>58</v>
      </c>
      <c r="C583" s="16" t="s">
        <v>59</v>
      </c>
      <c r="D583" s="16">
        <v>12</v>
      </c>
      <c r="E583" s="16" t="str">
        <f t="shared" si="18"/>
        <v>Adult</v>
      </c>
      <c r="F583" s="16" t="s">
        <v>66</v>
      </c>
      <c r="G583" s="16">
        <v>2017</v>
      </c>
      <c r="H583" s="20" t="s">
        <v>92</v>
      </c>
      <c r="I583" s="16" t="s">
        <v>49</v>
      </c>
      <c r="J583" s="18">
        <v>0</v>
      </c>
      <c r="K583" s="18">
        <v>0.63909863422254831</v>
      </c>
      <c r="L583" s="18">
        <v>0</v>
      </c>
      <c r="M583" s="18">
        <v>0</v>
      </c>
      <c r="N583" s="18">
        <v>0</v>
      </c>
      <c r="O583" s="18">
        <v>0</v>
      </c>
      <c r="P583" s="18">
        <v>0</v>
      </c>
      <c r="Q583" s="18">
        <v>0</v>
      </c>
      <c r="R583" s="18">
        <v>0</v>
      </c>
      <c r="S583" s="18">
        <v>0</v>
      </c>
      <c r="T583" s="18">
        <v>0</v>
      </c>
      <c r="U583" s="18">
        <v>0</v>
      </c>
      <c r="V583" s="18">
        <v>89.473808791156756</v>
      </c>
      <c r="W583" s="18">
        <v>0</v>
      </c>
      <c r="X583" s="18">
        <v>0</v>
      </c>
      <c r="Y583" s="18">
        <v>0</v>
      </c>
      <c r="Z583" s="18">
        <v>8.3082822448931282</v>
      </c>
      <c r="AA583" s="18">
        <v>1.1172390939001584</v>
      </c>
      <c r="AB583" s="18">
        <v>0</v>
      </c>
      <c r="AC583" s="18">
        <v>0</v>
      </c>
      <c r="AD583" s="18">
        <v>0</v>
      </c>
      <c r="AE583" s="18">
        <v>0</v>
      </c>
      <c r="AF583" s="18">
        <v>0</v>
      </c>
      <c r="AG583" s="18">
        <v>0</v>
      </c>
      <c r="AH583" s="18">
        <v>0.46157123582739601</v>
      </c>
      <c r="AI583" s="18">
        <v>0</v>
      </c>
      <c r="AJ583" s="18">
        <v>0</v>
      </c>
      <c r="AK583">
        <v>66.892825657126934</v>
      </c>
      <c r="AL583">
        <v>16.46923028259242</v>
      </c>
      <c r="AM583">
        <v>3.2309711320406556</v>
      </c>
      <c r="AN583">
        <v>20.981998178831233</v>
      </c>
      <c r="AO583">
        <v>7.903943670278851</v>
      </c>
      <c r="AP583">
        <v>1792.0423255460091</v>
      </c>
      <c r="AQ583">
        <v>62.411921250040095</v>
      </c>
      <c r="AR583">
        <v>34.57353849286747</v>
      </c>
      <c r="AS583">
        <v>3.0145402570924262</v>
      </c>
      <c r="AT583">
        <v>4.2578672825582355</v>
      </c>
      <c r="AU583">
        <v>3.3955401901342865</v>
      </c>
      <c r="AV583">
        <v>1.8923854589147713</v>
      </c>
      <c r="AW583">
        <v>1.6604179656324329</v>
      </c>
    </row>
    <row r="584" spans="1:77" x14ac:dyDescent="0.3">
      <c r="A584" s="22">
        <v>581</v>
      </c>
      <c r="B584" s="16" t="s">
        <v>58</v>
      </c>
      <c r="C584" s="16" t="s">
        <v>59</v>
      </c>
      <c r="D584" s="16">
        <v>12</v>
      </c>
      <c r="E584" s="16" t="str">
        <f t="shared" ref="E584:E600" si="19">IF(AND( OR(D584 &gt;= 4, D584="Adult"),D584&lt;&gt;"Subadult"),"Adult","Subadult")</f>
        <v>Adult</v>
      </c>
      <c r="F584" s="16" t="s">
        <v>66</v>
      </c>
      <c r="G584" s="16">
        <v>2017</v>
      </c>
      <c r="H584" s="20" t="s">
        <v>92</v>
      </c>
      <c r="I584" s="16" t="s">
        <v>49</v>
      </c>
      <c r="J584" s="18">
        <v>0</v>
      </c>
      <c r="K584" s="18">
        <v>65.225530397575341</v>
      </c>
      <c r="L584" s="18">
        <v>0</v>
      </c>
      <c r="M584" s="18">
        <v>0</v>
      </c>
      <c r="N584" s="18">
        <v>0</v>
      </c>
      <c r="O584" s="18">
        <v>0</v>
      </c>
      <c r="P584" s="18">
        <v>9.1683009449099657</v>
      </c>
      <c r="Q584" s="18">
        <v>0</v>
      </c>
      <c r="R584" s="18">
        <v>0</v>
      </c>
      <c r="S584" s="18">
        <v>0</v>
      </c>
      <c r="T584" s="18">
        <v>1.6179354608664647</v>
      </c>
      <c r="U584" s="18">
        <v>0</v>
      </c>
      <c r="V584" s="18">
        <v>0</v>
      </c>
      <c r="W584" s="18">
        <v>0</v>
      </c>
      <c r="X584" s="18">
        <v>0</v>
      </c>
      <c r="Y584" s="18">
        <v>0</v>
      </c>
      <c r="Z584" s="18">
        <v>10.429666607238367</v>
      </c>
      <c r="AA584" s="18">
        <v>0</v>
      </c>
      <c r="AB584" s="18">
        <v>0</v>
      </c>
      <c r="AC584" s="18">
        <v>0</v>
      </c>
      <c r="AD584" s="18">
        <v>0</v>
      </c>
      <c r="AE584" s="18">
        <v>0</v>
      </c>
      <c r="AF584" s="18">
        <v>0</v>
      </c>
      <c r="AG584" s="18">
        <v>0</v>
      </c>
      <c r="AH584" s="18">
        <v>13.558566589409876</v>
      </c>
      <c r="AI584" s="18">
        <v>0</v>
      </c>
      <c r="AJ584" s="18">
        <v>0</v>
      </c>
      <c r="AK584">
        <v>11.911128221585983</v>
      </c>
      <c r="AL584">
        <v>4.5789376448564809</v>
      </c>
      <c r="AM584">
        <v>54.876547277611735</v>
      </c>
      <c r="AN584">
        <v>27.320647619896597</v>
      </c>
      <c r="AO584">
        <v>2.9519775138170798</v>
      </c>
      <c r="AP584">
        <v>1288.9495685460865</v>
      </c>
      <c r="AQ584">
        <v>15.450880990600746</v>
      </c>
      <c r="AR584">
        <v>13.364342438456051</v>
      </c>
      <c r="AS584">
        <v>71.1847765709432</v>
      </c>
      <c r="AT584">
        <v>14.58584516306316</v>
      </c>
      <c r="AU584">
        <v>0.20033691150813859</v>
      </c>
      <c r="AV584">
        <v>6.4825978502502926</v>
      </c>
      <c r="AW584">
        <v>0.18274443508847307</v>
      </c>
    </row>
    <row r="585" spans="1:77" x14ac:dyDescent="0.3">
      <c r="A585" s="22">
        <v>582</v>
      </c>
      <c r="B585" s="19" t="s">
        <v>74</v>
      </c>
      <c r="C585" s="16" t="s">
        <v>59</v>
      </c>
      <c r="D585" s="16">
        <v>16</v>
      </c>
      <c r="E585" s="16" t="str">
        <f t="shared" si="19"/>
        <v>Adult</v>
      </c>
      <c r="F585" s="16" t="s">
        <v>66</v>
      </c>
      <c r="G585" s="16">
        <v>2017</v>
      </c>
      <c r="H585" s="20" t="s">
        <v>92</v>
      </c>
      <c r="I585" s="16" t="s">
        <v>49</v>
      </c>
      <c r="J585" s="18">
        <v>0</v>
      </c>
      <c r="K585" s="18">
        <v>7.8827932160203851</v>
      </c>
      <c r="L585" s="18">
        <v>0</v>
      </c>
      <c r="M585" s="18">
        <v>0</v>
      </c>
      <c r="N585" s="18">
        <v>0</v>
      </c>
      <c r="O585" s="18">
        <v>0</v>
      </c>
      <c r="P585" s="18">
        <v>0</v>
      </c>
      <c r="Q585" s="18">
        <v>0</v>
      </c>
      <c r="R585" s="18">
        <v>0</v>
      </c>
      <c r="S585" s="18">
        <v>0</v>
      </c>
      <c r="T585" s="18">
        <v>0</v>
      </c>
      <c r="U585" s="18">
        <v>0</v>
      </c>
      <c r="V585" s="18">
        <v>0</v>
      </c>
      <c r="W585" s="18">
        <v>85.728693898134139</v>
      </c>
      <c r="X585" s="18">
        <v>0</v>
      </c>
      <c r="Y585" s="18">
        <v>0</v>
      </c>
      <c r="Z585" s="18">
        <v>0.17251904344825758</v>
      </c>
      <c r="AA585" s="18">
        <v>0</v>
      </c>
      <c r="AB585" s="18">
        <v>0</v>
      </c>
      <c r="AC585" s="18">
        <v>0</v>
      </c>
      <c r="AD585" s="18">
        <v>0</v>
      </c>
      <c r="AE585" s="18">
        <v>0</v>
      </c>
      <c r="AF585" s="18">
        <v>0</v>
      </c>
      <c r="AG585" s="18">
        <v>0</v>
      </c>
      <c r="AH585" s="18">
        <v>1.5871751997239696</v>
      </c>
      <c r="AI585" s="18">
        <v>4.6288186426732505</v>
      </c>
      <c r="AJ585" s="18">
        <v>0</v>
      </c>
      <c r="AK585">
        <v>64.140128043987573</v>
      </c>
      <c r="AL585">
        <v>20.290686625792926</v>
      </c>
      <c r="AM585">
        <v>7.2903832759158202</v>
      </c>
      <c r="AN585">
        <v>12.557460785094356</v>
      </c>
      <c r="AO585">
        <v>5.8373271491891607</v>
      </c>
      <c r="AP585">
        <v>1957.6537801311142</v>
      </c>
      <c r="AQ585">
        <v>54.781031854552268</v>
      </c>
      <c r="AR585">
        <v>38.992371307412967</v>
      </c>
      <c r="AS585">
        <v>6.2265968380347907</v>
      </c>
      <c r="AT585">
        <v>3.5203594948385342</v>
      </c>
      <c r="AU585">
        <v>2.3255126894121632</v>
      </c>
      <c r="AV585">
        <v>1.5646042199282377</v>
      </c>
      <c r="AW585">
        <v>1.2114613424691145</v>
      </c>
    </row>
    <row r="586" spans="1:77" x14ac:dyDescent="0.3">
      <c r="A586" s="22">
        <v>583</v>
      </c>
      <c r="B586" s="19" t="s">
        <v>74</v>
      </c>
      <c r="C586" s="16" t="s">
        <v>59</v>
      </c>
      <c r="D586" s="16">
        <v>16</v>
      </c>
      <c r="E586" s="16" t="str">
        <f t="shared" si="19"/>
        <v>Adult</v>
      </c>
      <c r="F586" s="16" t="s">
        <v>66</v>
      </c>
      <c r="G586" s="16">
        <v>2017</v>
      </c>
      <c r="H586" s="20" t="s">
        <v>92</v>
      </c>
      <c r="I586" s="16" t="s">
        <v>49</v>
      </c>
      <c r="J586" s="18">
        <v>0</v>
      </c>
      <c r="K586" s="18">
        <v>23.694839192221398</v>
      </c>
      <c r="L586" s="18">
        <v>0</v>
      </c>
      <c r="M586" s="18">
        <v>0</v>
      </c>
      <c r="N586" s="18">
        <v>0</v>
      </c>
      <c r="O586" s="18">
        <v>0</v>
      </c>
      <c r="P586" s="18">
        <v>0.27424582398404396</v>
      </c>
      <c r="Q586" s="18">
        <v>0</v>
      </c>
      <c r="R586" s="18">
        <v>0</v>
      </c>
      <c r="S586" s="18">
        <v>0</v>
      </c>
      <c r="T586" s="18">
        <v>0</v>
      </c>
      <c r="U586" s="18">
        <v>0</v>
      </c>
      <c r="V586" s="18">
        <v>0</v>
      </c>
      <c r="W586" s="18">
        <v>63.325853901770145</v>
      </c>
      <c r="X586" s="18">
        <v>0</v>
      </c>
      <c r="Y586" s="18">
        <v>0</v>
      </c>
      <c r="Z586" s="18">
        <v>3.3707304911493403</v>
      </c>
      <c r="AA586" s="18">
        <v>0</v>
      </c>
      <c r="AB586" s="18">
        <v>0</v>
      </c>
      <c r="AC586" s="18">
        <v>0</v>
      </c>
      <c r="AD586" s="18">
        <v>0</v>
      </c>
      <c r="AE586" s="18">
        <v>0</v>
      </c>
      <c r="AF586" s="18">
        <v>0</v>
      </c>
      <c r="AG586" s="18">
        <v>0</v>
      </c>
      <c r="AH586" s="18">
        <v>9.334330590875096</v>
      </c>
      <c r="AI586" s="18">
        <v>0</v>
      </c>
      <c r="AJ586" s="18">
        <v>0</v>
      </c>
      <c r="AK586">
        <v>47.604990518998925</v>
      </c>
      <c r="AL586">
        <v>14.753710296684124</v>
      </c>
      <c r="AM586">
        <v>22.144011724830559</v>
      </c>
      <c r="AN586">
        <v>18.01888805784094</v>
      </c>
      <c r="AO586">
        <v>4.998568935427576</v>
      </c>
      <c r="AP586">
        <v>1721.2378988780856</v>
      </c>
      <c r="AQ586">
        <v>46.243197526412303</v>
      </c>
      <c r="AR586">
        <v>32.246244503623352</v>
      </c>
      <c r="AS586">
        <v>21.510557969964346</v>
      </c>
      <c r="AT586">
        <v>4.7275567190380219</v>
      </c>
      <c r="AU586">
        <v>1.290187792385691</v>
      </c>
      <c r="AV586">
        <v>2.1011363195724537</v>
      </c>
      <c r="AW586">
        <v>0.86022968998449911</v>
      </c>
    </row>
    <row r="587" spans="1:77" x14ac:dyDescent="0.3">
      <c r="A587" s="22">
        <v>584</v>
      </c>
      <c r="B587" s="16" t="s">
        <v>83</v>
      </c>
      <c r="C587" s="16" t="s">
        <v>59</v>
      </c>
      <c r="D587" s="16">
        <v>5</v>
      </c>
      <c r="E587" s="16" t="str">
        <f t="shared" si="19"/>
        <v>Adult</v>
      </c>
      <c r="F587" s="16" t="s">
        <v>66</v>
      </c>
      <c r="G587" s="16">
        <v>2017</v>
      </c>
      <c r="H587" s="20" t="s">
        <v>92</v>
      </c>
      <c r="I587" s="16" t="s">
        <v>49</v>
      </c>
      <c r="J587" s="18">
        <v>0</v>
      </c>
      <c r="K587" s="18">
        <v>15.286710229921093</v>
      </c>
      <c r="L587" s="18">
        <v>0</v>
      </c>
      <c r="M587" s="18">
        <v>0</v>
      </c>
      <c r="N587" s="18">
        <v>0</v>
      </c>
      <c r="O587" s="18">
        <v>0</v>
      </c>
      <c r="P587" s="18">
        <v>0.50460750818186961</v>
      </c>
      <c r="Q587" s="18">
        <v>0</v>
      </c>
      <c r="R587" s="18">
        <v>0</v>
      </c>
      <c r="S587" s="18">
        <v>0</v>
      </c>
      <c r="T587" s="18">
        <v>0.3364050054545798</v>
      </c>
      <c r="U587" s="18">
        <v>0</v>
      </c>
      <c r="V587" s="18">
        <v>0</v>
      </c>
      <c r="W587" s="18">
        <v>78.588394216841422</v>
      </c>
      <c r="X587" s="18">
        <v>0</v>
      </c>
      <c r="Y587" s="18">
        <v>0</v>
      </c>
      <c r="Z587" s="18">
        <v>0.76375203391482349</v>
      </c>
      <c r="AA587" s="18">
        <v>0</v>
      </c>
      <c r="AB587" s="18">
        <v>0.76938400096786441</v>
      </c>
      <c r="AC587" s="18">
        <v>0</v>
      </c>
      <c r="AD587" s="18">
        <v>0</v>
      </c>
      <c r="AE587" s="18">
        <v>1.2502490015727796</v>
      </c>
      <c r="AF587" s="18">
        <v>0</v>
      </c>
      <c r="AG587" s="18">
        <v>0</v>
      </c>
      <c r="AH587" s="18">
        <v>2.5004980031455593</v>
      </c>
      <c r="AI587" s="18">
        <v>0</v>
      </c>
      <c r="AJ587" s="18">
        <v>0</v>
      </c>
      <c r="AK587">
        <v>57.978683235515618</v>
      </c>
      <c r="AL587">
        <v>17.434260793866962</v>
      </c>
      <c r="AM587">
        <v>13.548702678692331</v>
      </c>
      <c r="AN587">
        <v>14.736360385347883</v>
      </c>
      <c r="AO587">
        <v>5.6723641332363153</v>
      </c>
      <c r="AP587">
        <v>1851.8147835508316</v>
      </c>
      <c r="AQ587">
        <v>52.348841380291923</v>
      </c>
      <c r="AR587">
        <v>35.418061076693604</v>
      </c>
      <c r="AS587">
        <v>12.233097543014484</v>
      </c>
      <c r="AT587">
        <v>4.1026910610038545</v>
      </c>
      <c r="AU587">
        <v>1.8713085107841814</v>
      </c>
      <c r="AV587">
        <v>1.8234182493350466</v>
      </c>
      <c r="AW587">
        <v>1.0985848591442418</v>
      </c>
    </row>
    <row r="588" spans="1:77" x14ac:dyDescent="0.3">
      <c r="A588" s="22">
        <v>585</v>
      </c>
      <c r="B588" s="16" t="s">
        <v>83</v>
      </c>
      <c r="C588" s="16" t="s">
        <v>59</v>
      </c>
      <c r="D588" s="16">
        <v>5</v>
      </c>
      <c r="E588" s="16" t="str">
        <f t="shared" si="19"/>
        <v>Adult</v>
      </c>
      <c r="F588" s="16" t="s">
        <v>66</v>
      </c>
      <c r="G588" s="16">
        <v>2017</v>
      </c>
      <c r="H588" s="20" t="s">
        <v>92</v>
      </c>
      <c r="I588" s="16" t="s">
        <v>49</v>
      </c>
      <c r="J588" s="18">
        <v>0</v>
      </c>
      <c r="K588" s="18">
        <v>0</v>
      </c>
      <c r="L588" s="18">
        <v>0</v>
      </c>
      <c r="M588" s="18">
        <v>0</v>
      </c>
      <c r="N588" s="18">
        <v>0</v>
      </c>
      <c r="O588" s="18">
        <v>0</v>
      </c>
      <c r="P588" s="18">
        <v>6.5438648575760386E-2</v>
      </c>
      <c r="Q588" s="18">
        <v>0</v>
      </c>
      <c r="R588" s="18">
        <v>0</v>
      </c>
      <c r="S588" s="18">
        <v>0</v>
      </c>
      <c r="T588" s="18">
        <v>0</v>
      </c>
      <c r="U588" s="18">
        <v>0</v>
      </c>
      <c r="V588" s="18">
        <v>99.036153861843417</v>
      </c>
      <c r="W588" s="18">
        <v>0</v>
      </c>
      <c r="X588" s="18">
        <v>0</v>
      </c>
      <c r="Y588" s="18">
        <v>0</v>
      </c>
      <c r="Z588" s="18">
        <v>0.28651363276850245</v>
      </c>
      <c r="AA588" s="18">
        <v>0</v>
      </c>
      <c r="AB588" s="18">
        <v>0.6118938568123049</v>
      </c>
      <c r="AC588" s="18">
        <v>0</v>
      </c>
      <c r="AD588" s="18">
        <v>0</v>
      </c>
      <c r="AE588" s="18">
        <v>0</v>
      </c>
      <c r="AF588" s="18">
        <v>0</v>
      </c>
      <c r="AG588" s="18">
        <v>0</v>
      </c>
      <c r="AH588" s="18">
        <v>0</v>
      </c>
      <c r="AI588" s="18">
        <v>0</v>
      </c>
      <c r="AJ588" s="18">
        <v>0</v>
      </c>
      <c r="AK588">
        <v>72.493741564123212</v>
      </c>
      <c r="AL588">
        <v>17.85930531917063</v>
      </c>
      <c r="AM588">
        <v>1.1932670652798616</v>
      </c>
      <c r="AN588">
        <v>17.630118067185947</v>
      </c>
      <c r="AO588">
        <v>7.9682089271914291</v>
      </c>
      <c r="AP588">
        <v>1903.913850390818</v>
      </c>
      <c r="AQ588">
        <v>63.663351086149845</v>
      </c>
      <c r="AR588">
        <v>35.288732521657131</v>
      </c>
      <c r="AS588">
        <v>1.0479163921930523</v>
      </c>
      <c r="AT588">
        <v>4.1259728367096997</v>
      </c>
      <c r="AU588">
        <v>3.8049319588617876</v>
      </c>
      <c r="AV588">
        <v>1.8337657052043113</v>
      </c>
      <c r="AW588">
        <v>1.7520424416981317</v>
      </c>
    </row>
    <row r="589" spans="1:77" x14ac:dyDescent="0.3">
      <c r="A589" s="22">
        <v>586</v>
      </c>
      <c r="B589" s="19" t="s">
        <v>74</v>
      </c>
      <c r="C589" s="16" t="s">
        <v>59</v>
      </c>
      <c r="D589" s="16">
        <v>16</v>
      </c>
      <c r="E589" s="16" t="str">
        <f t="shared" si="19"/>
        <v>Adult</v>
      </c>
      <c r="F589" s="16" t="s">
        <v>66</v>
      </c>
      <c r="G589" s="16">
        <v>2017</v>
      </c>
      <c r="H589" s="20" t="s">
        <v>92</v>
      </c>
      <c r="I589" s="16" t="s">
        <v>49</v>
      </c>
      <c r="J589" s="18">
        <v>0</v>
      </c>
      <c r="K589" s="18">
        <v>12.922270742358076</v>
      </c>
      <c r="L589" s="18">
        <v>0</v>
      </c>
      <c r="M589" s="18">
        <v>0</v>
      </c>
      <c r="N589" s="18">
        <v>0</v>
      </c>
      <c r="O589" s="18">
        <v>0</v>
      </c>
      <c r="P589" s="18">
        <v>2.4478602620087337</v>
      </c>
      <c r="Q589" s="18">
        <v>0</v>
      </c>
      <c r="R589" s="18">
        <v>0</v>
      </c>
      <c r="S589" s="18">
        <v>0</v>
      </c>
      <c r="T589" s="18">
        <v>4.9956331877729264E-2</v>
      </c>
      <c r="U589" s="18">
        <v>0</v>
      </c>
      <c r="V589" s="18">
        <v>0</v>
      </c>
      <c r="W589" s="18">
        <v>79.650655021834055</v>
      </c>
      <c r="X589" s="18">
        <v>0</v>
      </c>
      <c r="Y589" s="18">
        <v>0</v>
      </c>
      <c r="Z589" s="18">
        <v>0.77205240174672485</v>
      </c>
      <c r="AA589" s="18">
        <v>0</v>
      </c>
      <c r="AB589" s="18">
        <v>0.97816593886462888</v>
      </c>
      <c r="AC589" s="18">
        <v>0</v>
      </c>
      <c r="AD589" s="18">
        <v>0</v>
      </c>
      <c r="AE589" s="18">
        <v>0</v>
      </c>
      <c r="AF589" s="18">
        <v>0</v>
      </c>
      <c r="AG589" s="18">
        <v>0</v>
      </c>
      <c r="AH589" s="18">
        <v>3.1790393013100431</v>
      </c>
      <c r="AI589" s="18">
        <v>0</v>
      </c>
      <c r="AJ589" s="18">
        <v>0</v>
      </c>
      <c r="AK589">
        <v>59.483264573459778</v>
      </c>
      <c r="AL589">
        <v>17.74193266375546</v>
      </c>
      <c r="AM589">
        <v>12.054436180543117</v>
      </c>
      <c r="AN589">
        <v>14.8085477147016</v>
      </c>
      <c r="AO589">
        <v>5.7378809927219798</v>
      </c>
      <c r="AP589">
        <v>1863.5618634174086</v>
      </c>
      <c r="AQ589">
        <v>53.368777457401826</v>
      </c>
      <c r="AR589">
        <v>35.815902863911617</v>
      </c>
      <c r="AS589">
        <v>10.815319678686558</v>
      </c>
      <c r="AT589">
        <v>4.0321255925035402</v>
      </c>
      <c r="AU589">
        <v>1.9963259578470978</v>
      </c>
      <c r="AV589">
        <v>1.7920558188904623</v>
      </c>
      <c r="AW589">
        <v>1.1444859162473988</v>
      </c>
    </row>
    <row r="590" spans="1:77" x14ac:dyDescent="0.3">
      <c r="A590" s="22">
        <v>587</v>
      </c>
      <c r="B590" s="16" t="s">
        <v>79</v>
      </c>
      <c r="C590" s="16" t="s">
        <v>59</v>
      </c>
      <c r="D590" s="16">
        <v>8</v>
      </c>
      <c r="E590" s="16" t="str">
        <f t="shared" si="19"/>
        <v>Adult</v>
      </c>
      <c r="F590" s="16" t="s">
        <v>66</v>
      </c>
      <c r="G590" s="16">
        <v>2017</v>
      </c>
      <c r="H590" s="20" t="s">
        <v>92</v>
      </c>
      <c r="I590" s="16" t="s">
        <v>49</v>
      </c>
      <c r="J590" s="18">
        <v>0</v>
      </c>
      <c r="K590" s="18">
        <v>0</v>
      </c>
      <c r="L590" s="18">
        <v>0</v>
      </c>
      <c r="M590" s="18">
        <v>0</v>
      </c>
      <c r="N590" s="18">
        <v>0</v>
      </c>
      <c r="O590" s="18">
        <v>0</v>
      </c>
      <c r="P590" s="18">
        <v>1.281647562665323</v>
      </c>
      <c r="Q590" s="18">
        <v>8.971532938657262</v>
      </c>
      <c r="R590" s="18">
        <v>0</v>
      </c>
      <c r="S590" s="18">
        <v>0</v>
      </c>
      <c r="T590" s="18">
        <v>15.379770751983873</v>
      </c>
      <c r="U590" s="18">
        <v>0</v>
      </c>
      <c r="V590" s="18">
        <v>0</v>
      </c>
      <c r="W590" s="18">
        <v>0</v>
      </c>
      <c r="X590" s="18">
        <v>0</v>
      </c>
      <c r="Y590" s="18">
        <v>0</v>
      </c>
      <c r="Z590" s="18">
        <v>72.049376495780322</v>
      </c>
      <c r="AA590" s="18">
        <v>0</v>
      </c>
      <c r="AB590" s="18">
        <v>2.3176722509132128</v>
      </c>
      <c r="AC590" s="18">
        <v>0</v>
      </c>
      <c r="AD590" s="18">
        <v>0</v>
      </c>
      <c r="AE590" s="18">
        <v>0</v>
      </c>
      <c r="AF590" s="18">
        <v>0</v>
      </c>
      <c r="AG590" s="18">
        <v>0</v>
      </c>
      <c r="AH590" s="18">
        <v>0</v>
      </c>
      <c r="AI590" s="18">
        <v>0</v>
      </c>
      <c r="AJ590" s="18">
        <v>0</v>
      </c>
      <c r="AK590">
        <v>27.566208221705335</v>
      </c>
      <c r="AL590">
        <v>7.0997228870134768</v>
      </c>
      <c r="AM590">
        <v>13.133767950776512</v>
      </c>
      <c r="AN590">
        <v>45.431241340219159</v>
      </c>
      <c r="AO590">
        <v>8.2442359449132958</v>
      </c>
      <c r="AP590">
        <v>947.59517661334348</v>
      </c>
      <c r="AQ590">
        <v>48.639652548060781</v>
      </c>
      <c r="AR590">
        <v>28.186253117498815</v>
      </c>
      <c r="AS590">
        <v>23.174094334440394</v>
      </c>
      <c r="AT590">
        <v>5.7326147541516841</v>
      </c>
      <c r="AU590">
        <v>1.3624049573403352</v>
      </c>
      <c r="AV590">
        <v>2.5478287796229715</v>
      </c>
      <c r="AW590">
        <v>0.94702732674415158</v>
      </c>
    </row>
    <row r="591" spans="1:77" x14ac:dyDescent="0.3">
      <c r="A591" s="22">
        <v>588</v>
      </c>
      <c r="B591" s="19" t="s">
        <v>74</v>
      </c>
      <c r="C591" s="16" t="s">
        <v>59</v>
      </c>
      <c r="D591" s="16">
        <v>16</v>
      </c>
      <c r="E591" s="16" t="str">
        <f t="shared" si="19"/>
        <v>Adult</v>
      </c>
      <c r="F591" s="16" t="s">
        <v>66</v>
      </c>
      <c r="G591" s="16">
        <v>2017</v>
      </c>
      <c r="H591" s="20" t="s">
        <v>92</v>
      </c>
      <c r="I591" s="16" t="s">
        <v>49</v>
      </c>
      <c r="J591" s="18">
        <v>2.7950310559006204</v>
      </c>
      <c r="K591" s="18">
        <v>2.4844720496894404</v>
      </c>
      <c r="L591" s="18">
        <v>0</v>
      </c>
      <c r="M591" s="18">
        <v>0</v>
      </c>
      <c r="N591" s="18">
        <v>0</v>
      </c>
      <c r="O591" s="18">
        <v>0</v>
      </c>
      <c r="P591" s="18">
        <v>0</v>
      </c>
      <c r="Q591" s="18">
        <v>0</v>
      </c>
      <c r="R591" s="18">
        <v>0</v>
      </c>
      <c r="S591" s="18">
        <v>0</v>
      </c>
      <c r="T591" s="18">
        <v>58.833678398895785</v>
      </c>
      <c r="U591" s="18">
        <v>0</v>
      </c>
      <c r="V591" s="18">
        <v>0</v>
      </c>
      <c r="W591" s="18">
        <v>0</v>
      </c>
      <c r="X591" s="18">
        <v>0</v>
      </c>
      <c r="Y591" s="18">
        <v>0</v>
      </c>
      <c r="Z591" s="18">
        <v>0</v>
      </c>
      <c r="AA591" s="18">
        <v>0</v>
      </c>
      <c r="AB591" s="18">
        <v>35.886818495514142</v>
      </c>
      <c r="AC591" s="18">
        <v>0</v>
      </c>
      <c r="AD591" s="18">
        <v>0</v>
      </c>
      <c r="AE591" s="18">
        <v>0</v>
      </c>
      <c r="AF591" s="18">
        <v>0</v>
      </c>
      <c r="AG591" s="18">
        <v>0</v>
      </c>
      <c r="AH591" s="18">
        <v>0</v>
      </c>
      <c r="AI591" s="18">
        <v>0</v>
      </c>
      <c r="AJ591" s="18">
        <v>0</v>
      </c>
      <c r="AK591">
        <v>45.011478250270649</v>
      </c>
      <c r="AL591">
        <v>12.290071490198082</v>
      </c>
      <c r="AM591">
        <v>13.763808575735153</v>
      </c>
      <c r="AN591">
        <v>21.322811752567368</v>
      </c>
      <c r="AO591">
        <v>9.2101448610654018</v>
      </c>
      <c r="AP591">
        <v>1445.0752851920688</v>
      </c>
      <c r="AQ591">
        <v>52.079772179101113</v>
      </c>
      <c r="AR591">
        <v>31.995045116268756</v>
      </c>
      <c r="AS591">
        <v>15.925182704630123</v>
      </c>
      <c r="AT591">
        <v>4.7823388881734248</v>
      </c>
      <c r="AU591">
        <v>1.7276305155455687</v>
      </c>
      <c r="AV591">
        <v>2.1254839502992997</v>
      </c>
      <c r="AW591">
        <v>1.0868014311982921</v>
      </c>
    </row>
    <row r="592" spans="1:77" x14ac:dyDescent="0.3">
      <c r="A592" s="22">
        <v>589</v>
      </c>
      <c r="B592" s="16" t="s">
        <v>80</v>
      </c>
      <c r="C592" s="16" t="s">
        <v>59</v>
      </c>
      <c r="D592" s="16">
        <v>6</v>
      </c>
      <c r="E592" s="16" t="str">
        <f t="shared" si="19"/>
        <v>Adult</v>
      </c>
      <c r="F592" s="16" t="s">
        <v>66</v>
      </c>
      <c r="G592" s="16">
        <v>2017</v>
      </c>
      <c r="H592" s="20" t="s">
        <v>92</v>
      </c>
      <c r="I592" s="16" t="s">
        <v>53</v>
      </c>
      <c r="J592" s="18">
        <v>0</v>
      </c>
      <c r="K592" s="18">
        <v>6.2929342492639835</v>
      </c>
      <c r="L592" s="18">
        <v>0</v>
      </c>
      <c r="M592" s="18">
        <v>0</v>
      </c>
      <c r="N592" s="18">
        <v>0</v>
      </c>
      <c r="O592" s="18">
        <v>0</v>
      </c>
      <c r="P592" s="18">
        <v>3.6432777232580955</v>
      </c>
      <c r="Q592" s="18">
        <v>0</v>
      </c>
      <c r="R592" s="18">
        <v>0</v>
      </c>
      <c r="S592" s="18">
        <v>4.0480863591756622</v>
      </c>
      <c r="T592" s="18">
        <v>14.573110893032382</v>
      </c>
      <c r="U592" s="18">
        <v>0</v>
      </c>
      <c r="V592" s="18">
        <v>0</v>
      </c>
      <c r="W592" s="18">
        <v>0</v>
      </c>
      <c r="X592" s="18">
        <v>0</v>
      </c>
      <c r="Y592" s="18">
        <v>0</v>
      </c>
      <c r="Z592" s="18">
        <v>0</v>
      </c>
      <c r="AA592" s="18">
        <v>0</v>
      </c>
      <c r="AB592" s="18">
        <v>0</v>
      </c>
      <c r="AC592" s="18">
        <v>0</v>
      </c>
      <c r="AD592" s="18">
        <v>0</v>
      </c>
      <c r="AE592" s="18">
        <v>0</v>
      </c>
      <c r="AF592" s="18">
        <v>0</v>
      </c>
      <c r="AG592" s="18">
        <v>0</v>
      </c>
      <c r="AH592" s="18">
        <v>71.442590775269863</v>
      </c>
      <c r="AI592" s="18">
        <v>0</v>
      </c>
      <c r="AJ592" s="18">
        <v>0</v>
      </c>
      <c r="AK592">
        <v>20.249602551521093</v>
      </c>
      <c r="AL592">
        <v>7.3588432286555436</v>
      </c>
      <c r="AM592">
        <v>44.949432041216873</v>
      </c>
      <c r="AN592">
        <v>26.535377821393524</v>
      </c>
      <c r="AO592">
        <v>3.0133684985279681</v>
      </c>
      <c r="AP592">
        <v>1366.9675406526003</v>
      </c>
      <c r="AQ592">
        <v>24.768207334301092</v>
      </c>
      <c r="AR592">
        <v>20.252103581761443</v>
      </c>
      <c r="AS592">
        <v>54.979689083937465</v>
      </c>
      <c r="AT592">
        <v>8.859957002324915</v>
      </c>
      <c r="AU592">
        <v>0.38712044025630676</v>
      </c>
      <c r="AV592">
        <v>3.9377586676999612</v>
      </c>
      <c r="AW592">
        <v>0.32922527108135602</v>
      </c>
    </row>
    <row r="593" spans="1:49" x14ac:dyDescent="0.3">
      <c r="A593" s="22">
        <v>590</v>
      </c>
      <c r="B593" s="16" t="s">
        <v>83</v>
      </c>
      <c r="C593" s="16" t="s">
        <v>59</v>
      </c>
      <c r="D593" s="16">
        <v>5</v>
      </c>
      <c r="E593" s="16" t="str">
        <f t="shared" si="19"/>
        <v>Adult</v>
      </c>
      <c r="F593" s="16" t="s">
        <v>66</v>
      </c>
      <c r="G593" s="16">
        <v>2017</v>
      </c>
      <c r="H593" s="20" t="s">
        <v>92</v>
      </c>
      <c r="I593" s="16" t="s">
        <v>49</v>
      </c>
      <c r="J593" s="18">
        <v>4.300123871881083</v>
      </c>
      <c r="K593" s="18">
        <v>2.3889577066006016</v>
      </c>
      <c r="L593" s="18">
        <v>0</v>
      </c>
      <c r="M593" s="18">
        <v>0</v>
      </c>
      <c r="N593" s="18">
        <v>0</v>
      </c>
      <c r="O593" s="18">
        <v>0</v>
      </c>
      <c r="P593" s="18">
        <v>0</v>
      </c>
      <c r="Q593" s="18">
        <v>0</v>
      </c>
      <c r="R593" s="18">
        <v>0</v>
      </c>
      <c r="S593" s="18">
        <v>0</v>
      </c>
      <c r="T593" s="18">
        <v>51.097150946735091</v>
      </c>
      <c r="U593" s="18">
        <v>0</v>
      </c>
      <c r="V593" s="18">
        <v>0</v>
      </c>
      <c r="W593" s="18">
        <v>0</v>
      </c>
      <c r="X593" s="18">
        <v>0</v>
      </c>
      <c r="Y593" s="18">
        <v>0</v>
      </c>
      <c r="Z593" s="18">
        <v>0</v>
      </c>
      <c r="AA593" s="18">
        <v>0</v>
      </c>
      <c r="AB593" s="18">
        <v>0</v>
      </c>
      <c r="AC593" s="18">
        <v>0</v>
      </c>
      <c r="AD593" s="18">
        <v>0</v>
      </c>
      <c r="AE593" s="18">
        <v>0</v>
      </c>
      <c r="AF593" s="18">
        <v>0</v>
      </c>
      <c r="AG593" s="18">
        <v>0</v>
      </c>
      <c r="AH593" s="18">
        <v>42.213767474783225</v>
      </c>
      <c r="AI593" s="18">
        <v>0</v>
      </c>
      <c r="AJ593" s="18">
        <v>0</v>
      </c>
      <c r="AK593">
        <v>37.057461627650511</v>
      </c>
      <c r="AL593">
        <v>11.786920728328107</v>
      </c>
      <c r="AM593">
        <v>32.656235933010336</v>
      </c>
      <c r="AN593">
        <v>16.51172807942325</v>
      </c>
      <c r="AO593">
        <v>3.3757928989740931</v>
      </c>
      <c r="AP593">
        <v>1609.036981013953</v>
      </c>
      <c r="AQ593">
        <v>38.50755238850185</v>
      </c>
      <c r="AR593">
        <v>27.558344713760075</v>
      </c>
      <c r="AS593">
        <v>33.934102897738057</v>
      </c>
      <c r="AT593">
        <v>5.9144961748248939</v>
      </c>
      <c r="AU593">
        <v>0.83381704657102307</v>
      </c>
      <c r="AV593">
        <v>2.6286649665888415</v>
      </c>
      <c r="AW593">
        <v>0.62621596446750538</v>
      </c>
    </row>
    <row r="594" spans="1:49" x14ac:dyDescent="0.3">
      <c r="A594" s="22">
        <v>591</v>
      </c>
      <c r="B594" s="16" t="s">
        <v>79</v>
      </c>
      <c r="C594" s="16" t="s">
        <v>59</v>
      </c>
      <c r="D594" s="16">
        <v>8</v>
      </c>
      <c r="E594" s="16" t="str">
        <f t="shared" si="19"/>
        <v>Adult</v>
      </c>
      <c r="F594" s="16" t="s">
        <v>66</v>
      </c>
      <c r="G594" s="16">
        <v>2017</v>
      </c>
      <c r="H594" s="20" t="s">
        <v>92</v>
      </c>
      <c r="I594" s="16" t="s">
        <v>49</v>
      </c>
      <c r="J594" s="18">
        <v>0.23893805309734514</v>
      </c>
      <c r="K594" s="18">
        <v>7.4070796460176984</v>
      </c>
      <c r="L594" s="18">
        <v>0</v>
      </c>
      <c r="M594" s="18">
        <v>0</v>
      </c>
      <c r="N594" s="18">
        <v>0</v>
      </c>
      <c r="O594" s="18">
        <v>0</v>
      </c>
      <c r="P594" s="18">
        <v>0</v>
      </c>
      <c r="Q594" s="18">
        <v>26.429203539823003</v>
      </c>
      <c r="R594" s="18">
        <v>0</v>
      </c>
      <c r="S594" s="18">
        <v>0</v>
      </c>
      <c r="T594" s="18">
        <v>61.668141592920357</v>
      </c>
      <c r="U594" s="18">
        <v>0</v>
      </c>
      <c r="V594" s="18">
        <v>0</v>
      </c>
      <c r="W594" s="18">
        <v>0</v>
      </c>
      <c r="X594" s="18">
        <v>0</v>
      </c>
      <c r="Y594" s="18">
        <v>0</v>
      </c>
      <c r="Z594" s="18">
        <v>0.69026548672566368</v>
      </c>
      <c r="AA594" s="18">
        <v>0</v>
      </c>
      <c r="AB594" s="18">
        <v>0</v>
      </c>
      <c r="AC594" s="18">
        <v>0</v>
      </c>
      <c r="AD594" s="18">
        <v>3.5663716814159292</v>
      </c>
      <c r="AE594" s="18">
        <v>0</v>
      </c>
      <c r="AF594" s="18">
        <v>0</v>
      </c>
      <c r="AG594" s="18">
        <v>0</v>
      </c>
      <c r="AH594" s="18">
        <v>0</v>
      </c>
      <c r="AI594" s="18">
        <v>0</v>
      </c>
      <c r="AJ594" s="18">
        <v>0</v>
      </c>
      <c r="AK594">
        <v>54.15244544977093</v>
      </c>
      <c r="AL594">
        <v>17.353005447746138</v>
      </c>
      <c r="AM594">
        <v>20.920568290792431</v>
      </c>
      <c r="AN594">
        <v>7.6420459230759175</v>
      </c>
      <c r="AO594">
        <v>4.0651686644257872</v>
      </c>
      <c r="AP594">
        <v>1908.0408546864292</v>
      </c>
      <c r="AQ594">
        <v>47.453328145270227</v>
      </c>
      <c r="AR594">
        <v>34.214155495716327</v>
      </c>
      <c r="AS594">
        <v>18.332516359013436</v>
      </c>
      <c r="AT594">
        <v>4.3262254464579843</v>
      </c>
      <c r="AU594">
        <v>1.4148782086487925</v>
      </c>
      <c r="AV594">
        <v>1.922766865092437</v>
      </c>
      <c r="AW594">
        <v>0.90307009883441203</v>
      </c>
    </row>
    <row r="595" spans="1:49" x14ac:dyDescent="0.3">
      <c r="A595" s="22">
        <v>592</v>
      </c>
      <c r="B595" s="16" t="s">
        <v>58</v>
      </c>
      <c r="C595" s="16" t="s">
        <v>59</v>
      </c>
      <c r="D595" s="16">
        <v>12</v>
      </c>
      <c r="E595" s="16" t="str">
        <f t="shared" si="19"/>
        <v>Adult</v>
      </c>
      <c r="F595" s="16" t="s">
        <v>66</v>
      </c>
      <c r="G595" s="16">
        <v>2017</v>
      </c>
      <c r="H595" s="20" t="s">
        <v>92</v>
      </c>
      <c r="I595" s="16" t="s">
        <v>49</v>
      </c>
      <c r="J595" s="18">
        <v>0</v>
      </c>
      <c r="K595" s="18">
        <v>3.2987731414705332</v>
      </c>
      <c r="L595" s="18">
        <v>0</v>
      </c>
      <c r="M595" s="18">
        <v>0</v>
      </c>
      <c r="N595" s="18">
        <v>0</v>
      </c>
      <c r="O595" s="18">
        <v>0</v>
      </c>
      <c r="P595" s="18">
        <v>0</v>
      </c>
      <c r="Q595" s="18">
        <v>0</v>
      </c>
      <c r="R595" s="18">
        <v>0</v>
      </c>
      <c r="S595" s="18">
        <v>0</v>
      </c>
      <c r="T595" s="18">
        <v>67.197230659584932</v>
      </c>
      <c r="U595" s="18">
        <v>0</v>
      </c>
      <c r="V595" s="18">
        <v>0</v>
      </c>
      <c r="W595" s="18">
        <v>0</v>
      </c>
      <c r="X595" s="18">
        <v>0</v>
      </c>
      <c r="Y595" s="18">
        <v>0</v>
      </c>
      <c r="Z595" s="18">
        <v>1.2353430282873188</v>
      </c>
      <c r="AA595" s="18">
        <v>2.6030442381768508</v>
      </c>
      <c r="AB595" s="18">
        <v>0</v>
      </c>
      <c r="AC595" s="18">
        <v>13.532775618944187</v>
      </c>
      <c r="AD595" s="18">
        <v>0</v>
      </c>
      <c r="AE595" s="18">
        <v>0</v>
      </c>
      <c r="AF595" s="18">
        <v>0</v>
      </c>
      <c r="AG595" s="18">
        <v>0</v>
      </c>
      <c r="AH595" s="18">
        <v>12.132833313536169</v>
      </c>
      <c r="AI595" s="18">
        <v>0</v>
      </c>
      <c r="AJ595" s="18">
        <v>0</v>
      </c>
      <c r="AK595">
        <v>47.667804327360599</v>
      </c>
      <c r="AL595">
        <v>14.197887508081873</v>
      </c>
      <c r="AM595">
        <v>21.189545032225265</v>
      </c>
      <c r="AN595">
        <v>13.561733796763876</v>
      </c>
      <c r="AO595">
        <v>5.2085541018204262</v>
      </c>
      <c r="AP595">
        <v>1685.4194093463157</v>
      </c>
      <c r="AQ595">
        <v>47.288270440802933</v>
      </c>
      <c r="AR595">
        <v>31.690896941859627</v>
      </c>
      <c r="AS595">
        <v>21.020832617337444</v>
      </c>
      <c r="AT595">
        <v>4.8498306047565283</v>
      </c>
      <c r="AU595">
        <v>1.3470263566893648</v>
      </c>
      <c r="AV595">
        <v>2.1554802687806789</v>
      </c>
      <c r="AW595">
        <v>0.89711096251730071</v>
      </c>
    </row>
    <row r="596" spans="1:49" x14ac:dyDescent="0.3">
      <c r="A596" s="22">
        <v>593</v>
      </c>
      <c r="B596" s="16" t="s">
        <v>83</v>
      </c>
      <c r="C596" s="16" t="s">
        <v>59</v>
      </c>
      <c r="D596" s="16">
        <v>5</v>
      </c>
      <c r="E596" s="16" t="str">
        <f t="shared" si="19"/>
        <v>Adult</v>
      </c>
      <c r="F596" s="16" t="s">
        <v>66</v>
      </c>
      <c r="G596" s="16">
        <v>2017</v>
      </c>
      <c r="H596" s="20" t="s">
        <v>92</v>
      </c>
      <c r="I596" s="16" t="s">
        <v>49</v>
      </c>
      <c r="J596" s="18">
        <v>1.7488291314931597</v>
      </c>
      <c r="K596" s="18">
        <v>54.165658319928255</v>
      </c>
      <c r="L596" s="18">
        <v>0</v>
      </c>
      <c r="M596" s="18">
        <v>0</v>
      </c>
      <c r="N596" s="18">
        <v>0</v>
      </c>
      <c r="O596" s="18">
        <v>0</v>
      </c>
      <c r="P596" s="18">
        <v>5.7703531823423058</v>
      </c>
      <c r="Q596" s="18">
        <v>1.7812148561504406</v>
      </c>
      <c r="R596" s="18">
        <v>0</v>
      </c>
      <c r="S596" s="18">
        <v>2.8499437698407051</v>
      </c>
      <c r="T596" s="18">
        <v>25.821743277292981</v>
      </c>
      <c r="U596" s="18">
        <v>0</v>
      </c>
      <c r="V596" s="18">
        <v>0</v>
      </c>
      <c r="W596" s="18">
        <v>0</v>
      </c>
      <c r="X596" s="18">
        <v>1.5054023659373352</v>
      </c>
      <c r="Y596" s="18">
        <v>0</v>
      </c>
      <c r="Z596" s="18">
        <v>6.3568550970148188</v>
      </c>
      <c r="AA596" s="18">
        <v>0</v>
      </c>
      <c r="AB596" s="18">
        <v>0</v>
      </c>
      <c r="AC596" s="18">
        <v>0</v>
      </c>
      <c r="AD596" s="18">
        <v>0</v>
      </c>
      <c r="AE596" s="18">
        <v>0</v>
      </c>
      <c r="AF596" s="18">
        <v>0</v>
      </c>
      <c r="AG596" s="18">
        <v>0</v>
      </c>
      <c r="AH596" s="18">
        <v>0</v>
      </c>
      <c r="AI596" s="18">
        <v>0</v>
      </c>
      <c r="AJ596" s="18">
        <v>0</v>
      </c>
      <c r="AK596">
        <v>27.08237229977837</v>
      </c>
      <c r="AL596">
        <v>8.9394740303312066</v>
      </c>
      <c r="AM596">
        <v>44.037928749884323</v>
      </c>
      <c r="AN596">
        <v>19.551860466394523</v>
      </c>
      <c r="AO596">
        <v>3.1952721032858165</v>
      </c>
      <c r="AP596">
        <v>1525.4344465714203</v>
      </c>
      <c r="AQ596">
        <v>29.684478796847046</v>
      </c>
      <c r="AR596">
        <v>22.046375953875803</v>
      </c>
      <c r="AS596">
        <v>48.269145249277145</v>
      </c>
      <c r="AT596">
        <v>7.9557590086793599</v>
      </c>
      <c r="AU596">
        <v>0.51120611578739594</v>
      </c>
      <c r="AV596">
        <v>3.5358928927463822</v>
      </c>
      <c r="AW596">
        <v>0.42216111448685384</v>
      </c>
    </row>
    <row r="597" spans="1:49" x14ac:dyDescent="0.3">
      <c r="A597" s="22">
        <v>594</v>
      </c>
      <c r="B597" s="16" t="s">
        <v>83</v>
      </c>
      <c r="C597" s="16" t="s">
        <v>59</v>
      </c>
      <c r="D597" s="16">
        <v>5</v>
      </c>
      <c r="E597" s="16" t="str">
        <f t="shared" si="19"/>
        <v>Adult</v>
      </c>
      <c r="F597" s="16" t="s">
        <v>66</v>
      </c>
      <c r="G597" s="16">
        <v>2017</v>
      </c>
      <c r="H597" s="20" t="s">
        <v>92</v>
      </c>
      <c r="I597" s="16" t="s">
        <v>49</v>
      </c>
      <c r="J597" s="18">
        <v>0</v>
      </c>
      <c r="K597" s="18">
        <v>3.5734543391945555</v>
      </c>
      <c r="L597" s="18">
        <v>0</v>
      </c>
      <c r="M597" s="18">
        <v>0</v>
      </c>
      <c r="N597" s="18">
        <v>0</v>
      </c>
      <c r="O597" s="18">
        <v>0</v>
      </c>
      <c r="P597" s="18">
        <v>0</v>
      </c>
      <c r="Q597" s="18">
        <v>0</v>
      </c>
      <c r="R597" s="18">
        <v>0</v>
      </c>
      <c r="S597" s="18">
        <v>0</v>
      </c>
      <c r="T597" s="18">
        <v>41.595764794857253</v>
      </c>
      <c r="U597" s="18">
        <v>0</v>
      </c>
      <c r="V597" s="18">
        <v>0</v>
      </c>
      <c r="W597" s="18">
        <v>5.6721497447532618</v>
      </c>
      <c r="X597" s="18">
        <v>0</v>
      </c>
      <c r="Y597" s="18">
        <v>0</v>
      </c>
      <c r="Z597" s="18">
        <v>10.937795424465873</v>
      </c>
      <c r="AA597" s="18">
        <v>0</v>
      </c>
      <c r="AB597" s="18">
        <v>0</v>
      </c>
      <c r="AC597" s="18">
        <v>0</v>
      </c>
      <c r="AD597" s="18">
        <v>0</v>
      </c>
      <c r="AE597" s="18">
        <v>0</v>
      </c>
      <c r="AF597" s="18">
        <v>0</v>
      </c>
      <c r="AG597" s="18">
        <v>0</v>
      </c>
      <c r="AH597" s="18">
        <v>38.220835696729068</v>
      </c>
      <c r="AI597" s="18">
        <v>0</v>
      </c>
      <c r="AJ597" s="18">
        <v>0</v>
      </c>
      <c r="AK597">
        <v>36.222661351587035</v>
      </c>
      <c r="AL597">
        <v>11.27477216865192</v>
      </c>
      <c r="AM597">
        <v>28.683524600388772</v>
      </c>
      <c r="AN597">
        <v>21.407953614419871</v>
      </c>
      <c r="AO597">
        <v>4.2104202117602583</v>
      </c>
      <c r="AP597">
        <v>1509.3883581017205</v>
      </c>
      <c r="AQ597">
        <v>40.125054267691638</v>
      </c>
      <c r="AR597">
        <v>28.10124556135608</v>
      </c>
      <c r="AS597">
        <v>31.773700170952285</v>
      </c>
      <c r="AT597">
        <v>5.7567625297510894</v>
      </c>
      <c r="AU597">
        <v>0.90651164540256401</v>
      </c>
      <c r="AV597">
        <v>2.558561124333818</v>
      </c>
      <c r="AW597">
        <v>0.6701476515249728</v>
      </c>
    </row>
    <row r="598" spans="1:49" x14ac:dyDescent="0.3">
      <c r="A598" s="22">
        <v>595</v>
      </c>
      <c r="B598" s="19" t="s">
        <v>74</v>
      </c>
      <c r="C598" s="16" t="s">
        <v>59</v>
      </c>
      <c r="D598" s="16">
        <v>16</v>
      </c>
      <c r="E598" s="16" t="str">
        <f t="shared" si="19"/>
        <v>Adult</v>
      </c>
      <c r="F598" s="16" t="s">
        <v>66</v>
      </c>
      <c r="G598" s="16">
        <v>2017</v>
      </c>
      <c r="H598" s="20" t="s">
        <v>92</v>
      </c>
      <c r="I598" s="16" t="s">
        <v>49</v>
      </c>
      <c r="J598" s="18">
        <v>0</v>
      </c>
      <c r="K598" s="18">
        <v>0</v>
      </c>
      <c r="L598" s="18">
        <v>0</v>
      </c>
      <c r="M598" s="18">
        <v>0</v>
      </c>
      <c r="N598" s="18">
        <v>0</v>
      </c>
      <c r="O598" s="18">
        <v>0</v>
      </c>
      <c r="P598" s="18">
        <v>0</v>
      </c>
      <c r="Q598" s="18">
        <v>0</v>
      </c>
      <c r="R598" s="18">
        <v>0</v>
      </c>
      <c r="S598" s="18">
        <v>0</v>
      </c>
      <c r="T598" s="18">
        <v>3.7144593773215369</v>
      </c>
      <c r="U598" s="18">
        <v>0</v>
      </c>
      <c r="V598" s="18">
        <v>0</v>
      </c>
      <c r="W598" s="18">
        <v>0</v>
      </c>
      <c r="X598" s="18">
        <v>0</v>
      </c>
      <c r="Y598" s="18">
        <v>0</v>
      </c>
      <c r="Z598" s="18">
        <v>0</v>
      </c>
      <c r="AA598" s="18">
        <v>95.231984872019979</v>
      </c>
      <c r="AB598" s="18">
        <v>0</v>
      </c>
      <c r="AC598" s="18">
        <v>0</v>
      </c>
      <c r="AD598" s="18">
        <v>0</v>
      </c>
      <c r="AE598" s="18">
        <v>0</v>
      </c>
      <c r="AF598" s="18">
        <v>0</v>
      </c>
      <c r="AG598" s="18">
        <v>0</v>
      </c>
      <c r="AH598" s="18">
        <v>1.0535557506584723</v>
      </c>
      <c r="AI598" s="18">
        <v>0</v>
      </c>
      <c r="AJ598" s="18">
        <v>0</v>
      </c>
      <c r="AK598">
        <v>14.556733137668317</v>
      </c>
      <c r="AL598">
        <v>6.127129465244999</v>
      </c>
      <c r="AM598">
        <v>52.476112100389308</v>
      </c>
      <c r="AN598">
        <v>23.914164761027155</v>
      </c>
      <c r="AO598">
        <v>3.0267700154207633</v>
      </c>
      <c r="AP598">
        <v>1351.2917828628406</v>
      </c>
      <c r="AQ598">
        <v>18.011548737917458</v>
      </c>
      <c r="AR598">
        <v>17.05794510155128</v>
      </c>
      <c r="AS598">
        <v>64.930506160531237</v>
      </c>
      <c r="AT598">
        <v>10.940334396113052</v>
      </c>
      <c r="AU598">
        <v>0.24839467491512573</v>
      </c>
      <c r="AV598">
        <v>4.8623708427169108</v>
      </c>
      <c r="AW598">
        <v>0.21968397329938735</v>
      </c>
    </row>
    <row r="599" spans="1:49" x14ac:dyDescent="0.3">
      <c r="A599" s="22">
        <v>596</v>
      </c>
      <c r="B599" s="16" t="s">
        <v>80</v>
      </c>
      <c r="C599" s="16" t="s">
        <v>59</v>
      </c>
      <c r="D599" s="16">
        <v>6</v>
      </c>
      <c r="E599" s="16" t="str">
        <f t="shared" si="19"/>
        <v>Adult</v>
      </c>
      <c r="F599" s="16" t="s">
        <v>66</v>
      </c>
      <c r="G599" s="16">
        <v>2017</v>
      </c>
      <c r="H599" s="20" t="s">
        <v>92</v>
      </c>
      <c r="I599" s="16" t="s">
        <v>53</v>
      </c>
      <c r="J599" s="18">
        <v>0</v>
      </c>
      <c r="K599" s="18">
        <v>0</v>
      </c>
      <c r="L599" s="18">
        <v>0</v>
      </c>
      <c r="M599" s="18">
        <v>0</v>
      </c>
      <c r="N599" s="18">
        <v>0</v>
      </c>
      <c r="O599" s="18">
        <v>0</v>
      </c>
      <c r="P599" s="18">
        <v>0</v>
      </c>
      <c r="Q599" s="18">
        <v>1.3178913738019171</v>
      </c>
      <c r="R599" s="18">
        <v>0</v>
      </c>
      <c r="S599" s="18">
        <v>0</v>
      </c>
      <c r="T599" s="18">
        <v>25.039936102236421</v>
      </c>
      <c r="U599" s="18">
        <v>0</v>
      </c>
      <c r="V599" s="18">
        <v>0</v>
      </c>
      <c r="W599" s="18">
        <v>0</v>
      </c>
      <c r="X599" s="18">
        <v>0</v>
      </c>
      <c r="Y599" s="18">
        <v>0</v>
      </c>
      <c r="Z599" s="18">
        <v>0.15974440894568692</v>
      </c>
      <c r="AA599" s="18">
        <v>0</v>
      </c>
      <c r="AB599" s="18">
        <v>0</v>
      </c>
      <c r="AC599" s="18">
        <v>0</v>
      </c>
      <c r="AD599" s="18">
        <v>0</v>
      </c>
      <c r="AE599" s="18">
        <v>0</v>
      </c>
      <c r="AF599" s="18">
        <v>0</v>
      </c>
      <c r="AG599" s="18">
        <v>0</v>
      </c>
      <c r="AH599" s="18">
        <v>73.482428115015992</v>
      </c>
      <c r="AI599" s="18">
        <v>0</v>
      </c>
      <c r="AJ599" s="18">
        <v>0</v>
      </c>
      <c r="AK599">
        <v>22.999982825960174</v>
      </c>
      <c r="AL599">
        <v>8.3186601437699697</v>
      </c>
      <c r="AM599">
        <v>41.84121825231459</v>
      </c>
      <c r="AN599">
        <v>24.522224440894579</v>
      </c>
      <c r="AO599">
        <v>3.1207298322683714</v>
      </c>
      <c r="AP599">
        <v>1397.0928766373804</v>
      </c>
      <c r="AQ599">
        <v>27.525708510921547</v>
      </c>
      <c r="AR599">
        <v>22.399942039776988</v>
      </c>
      <c r="AS599">
        <v>50.074349449301451</v>
      </c>
      <c r="AT599">
        <v>7.7946688478235027</v>
      </c>
      <c r="AU599">
        <v>0.45853346462170719</v>
      </c>
      <c r="AV599">
        <v>3.4642972656993347</v>
      </c>
      <c r="AW599">
        <v>0.37979962198139672</v>
      </c>
    </row>
    <row r="600" spans="1:49" x14ac:dyDescent="0.3">
      <c r="A600" s="22">
        <v>597</v>
      </c>
      <c r="B600" s="16" t="s">
        <v>58</v>
      </c>
      <c r="C600" s="16" t="s">
        <v>59</v>
      </c>
      <c r="D600" s="16">
        <v>12</v>
      </c>
      <c r="E600" s="16" t="str">
        <f t="shared" si="19"/>
        <v>Adult</v>
      </c>
      <c r="F600" s="16" t="s">
        <v>66</v>
      </c>
      <c r="G600" s="16">
        <v>2017</v>
      </c>
      <c r="H600" s="20" t="s">
        <v>92</v>
      </c>
      <c r="I600" s="16" t="s">
        <v>49</v>
      </c>
      <c r="J600" s="18">
        <v>0</v>
      </c>
      <c r="K600" s="18">
        <v>8.4030786053749438</v>
      </c>
      <c r="L600" s="18">
        <v>0</v>
      </c>
      <c r="M600" s="18">
        <v>0</v>
      </c>
      <c r="N600" s="18">
        <v>0</v>
      </c>
      <c r="O600" s="18">
        <v>0</v>
      </c>
      <c r="P600" s="18">
        <v>0</v>
      </c>
      <c r="Q600" s="18">
        <v>0</v>
      </c>
      <c r="R600" s="18">
        <v>0</v>
      </c>
      <c r="S600" s="18">
        <v>23.131597762543635</v>
      </c>
      <c r="T600" s="18">
        <v>4.1636875972578542</v>
      </c>
      <c r="U600" s="18">
        <v>0</v>
      </c>
      <c r="V600" s="18">
        <v>0</v>
      </c>
      <c r="W600" s="18">
        <v>18.505278210034909</v>
      </c>
      <c r="X600" s="18">
        <v>0</v>
      </c>
      <c r="Y600" s="18">
        <v>0</v>
      </c>
      <c r="Z600" s="18">
        <v>0</v>
      </c>
      <c r="AA600" s="18">
        <v>7.1960297766749362</v>
      </c>
      <c r="AB600" s="18">
        <v>0</v>
      </c>
      <c r="AC600" s="18">
        <v>0</v>
      </c>
      <c r="AD600" s="18">
        <v>0</v>
      </c>
      <c r="AE600" s="18">
        <v>0</v>
      </c>
      <c r="AF600" s="18">
        <v>0</v>
      </c>
      <c r="AG600" s="18">
        <v>0</v>
      </c>
      <c r="AH600" s="18">
        <v>38.600328048113717</v>
      </c>
      <c r="AI600" s="18">
        <v>0</v>
      </c>
      <c r="AJ600" s="18">
        <v>0</v>
      </c>
      <c r="AK600">
        <v>34.281188022586115</v>
      </c>
      <c r="AL600">
        <v>11.390675341253027</v>
      </c>
      <c r="AM600">
        <v>34.507697642168424</v>
      </c>
      <c r="AN600">
        <v>24.583071270405298</v>
      </c>
      <c r="AO600">
        <v>3.6871090702666884</v>
      </c>
      <c r="AP600">
        <v>1578.6673746526349</v>
      </c>
      <c r="AQ600">
        <v>36.307931166548677</v>
      </c>
      <c r="AR600">
        <v>27.144236538886378</v>
      </c>
      <c r="AS600">
        <v>36.547832294564927</v>
      </c>
      <c r="AT600">
        <v>6.0390524357783537</v>
      </c>
      <c r="AU600">
        <v>0.74689331656633062</v>
      </c>
      <c r="AV600">
        <v>2.6840233047903803</v>
      </c>
      <c r="AW600">
        <v>0.57005419719510853</v>
      </c>
    </row>
    <row r="601" spans="1:49" x14ac:dyDescent="0.3">
      <c r="A601" s="22">
        <v>598</v>
      </c>
      <c r="B601" s="16" t="s">
        <v>100</v>
      </c>
      <c r="C601" s="16" t="s">
        <v>59</v>
      </c>
      <c r="D601" s="16">
        <v>2</v>
      </c>
      <c r="E601" s="16" t="s">
        <v>84</v>
      </c>
      <c r="F601" s="16" t="s">
        <v>131</v>
      </c>
      <c r="G601" s="16">
        <v>2017</v>
      </c>
      <c r="H601" s="20" t="s">
        <v>92</v>
      </c>
      <c r="I601" s="18" t="s">
        <v>51</v>
      </c>
      <c r="J601" s="18">
        <v>0</v>
      </c>
      <c r="K601" s="18">
        <v>4.0549907578558217</v>
      </c>
      <c r="L601" s="18">
        <v>0</v>
      </c>
      <c r="M601" s="18">
        <v>0</v>
      </c>
      <c r="N601" s="18">
        <v>0</v>
      </c>
      <c r="O601" s="18">
        <v>0</v>
      </c>
      <c r="P601" s="18">
        <v>0</v>
      </c>
      <c r="Q601" s="18">
        <v>23.890942698706098</v>
      </c>
      <c r="R601" s="18">
        <v>0</v>
      </c>
      <c r="S601" s="18">
        <v>0</v>
      </c>
      <c r="T601" s="18">
        <v>5.9727356746765246</v>
      </c>
      <c r="U601" s="18">
        <v>0</v>
      </c>
      <c r="V601" s="18">
        <v>0</v>
      </c>
      <c r="W601" s="18">
        <v>0</v>
      </c>
      <c r="X601" s="18">
        <v>0</v>
      </c>
      <c r="Y601" s="18">
        <v>0</v>
      </c>
      <c r="Z601" s="18">
        <v>40.549907578558219</v>
      </c>
      <c r="AA601" s="18">
        <v>0</v>
      </c>
      <c r="AB601" s="18">
        <v>0</v>
      </c>
      <c r="AC601" s="18">
        <v>0</v>
      </c>
      <c r="AD601" s="18">
        <v>0</v>
      </c>
      <c r="AE601" s="18">
        <v>0</v>
      </c>
      <c r="AF601" s="18">
        <v>0</v>
      </c>
      <c r="AG601" s="18">
        <v>0</v>
      </c>
      <c r="AH601" s="18">
        <v>25.531423290203321</v>
      </c>
      <c r="AI601" s="18">
        <v>0</v>
      </c>
      <c r="AJ601" s="18">
        <v>0</v>
      </c>
      <c r="AK601">
        <v>24.614148038268787</v>
      </c>
      <c r="AL601">
        <v>8.3172718345656182</v>
      </c>
      <c r="AM601">
        <v>28.080660476056533</v>
      </c>
      <c r="AN601">
        <v>35.599597581638932</v>
      </c>
      <c r="AO601">
        <v>5.7724390596118296</v>
      </c>
      <c r="AP601">
        <v>1193.9529647758777</v>
      </c>
      <c r="AQ601">
        <v>34.469411052311237</v>
      </c>
      <c r="AR601">
        <v>26.206707939712988</v>
      </c>
      <c r="AS601">
        <v>39.323881007975785</v>
      </c>
      <c r="AT601">
        <v>6.3355881065870419</v>
      </c>
      <c r="AU601">
        <v>0.67625127241322835</v>
      </c>
      <c r="AV601">
        <v>2.8158169362609078</v>
      </c>
      <c r="AW601">
        <v>0.52600490253226928</v>
      </c>
    </row>
    <row r="602" spans="1:49" x14ac:dyDescent="0.3">
      <c r="A602" s="22">
        <v>599</v>
      </c>
      <c r="B602" s="16" t="s">
        <v>99</v>
      </c>
      <c r="C602" s="16" t="s">
        <v>59</v>
      </c>
      <c r="D602" s="16">
        <v>3</v>
      </c>
      <c r="E602" s="16" t="s">
        <v>84</v>
      </c>
      <c r="F602" s="16" t="s">
        <v>131</v>
      </c>
      <c r="G602" s="16">
        <v>2017</v>
      </c>
      <c r="H602" s="20" t="s">
        <v>92</v>
      </c>
      <c r="I602" s="18" t="s">
        <v>51</v>
      </c>
      <c r="J602" s="18">
        <v>44.215283983773695</v>
      </c>
      <c r="K602" s="18">
        <v>11.116985687348816</v>
      </c>
      <c r="L602" s="18">
        <v>0</v>
      </c>
      <c r="M602" s="18">
        <v>0</v>
      </c>
      <c r="N602" s="18">
        <v>0</v>
      </c>
      <c r="O602" s="18">
        <v>0</v>
      </c>
      <c r="P602" s="18">
        <v>0</v>
      </c>
      <c r="Q602" s="18">
        <v>0</v>
      </c>
      <c r="R602" s="18">
        <v>0</v>
      </c>
      <c r="S602" s="18">
        <v>0</v>
      </c>
      <c r="T602" s="18">
        <v>13.896232109186018</v>
      </c>
      <c r="U602" s="18">
        <v>0</v>
      </c>
      <c r="V602" s="18">
        <v>0</v>
      </c>
      <c r="W602" s="18">
        <v>0</v>
      </c>
      <c r="X602" s="18">
        <v>0</v>
      </c>
      <c r="Y602" s="18">
        <v>0</v>
      </c>
      <c r="Z602" s="18">
        <v>0</v>
      </c>
      <c r="AA602" s="18">
        <v>0</v>
      </c>
      <c r="AB602" s="18">
        <v>0</v>
      </c>
      <c r="AC602" s="18">
        <v>0</v>
      </c>
      <c r="AD602" s="18">
        <v>0</v>
      </c>
      <c r="AE602" s="18">
        <v>10.255138564617479</v>
      </c>
      <c r="AF602" s="18">
        <v>0</v>
      </c>
      <c r="AG602" s="18">
        <v>0</v>
      </c>
      <c r="AH602" s="18">
        <v>20.516359655073995</v>
      </c>
      <c r="AI602" s="18">
        <v>0</v>
      </c>
      <c r="AJ602" s="18">
        <v>0</v>
      </c>
      <c r="AK602">
        <v>15.631275096260259</v>
      </c>
      <c r="AL602">
        <v>5.3399554729150802</v>
      </c>
      <c r="AM602">
        <v>55.331654993439173</v>
      </c>
      <c r="AN602">
        <v>21.169371554923757</v>
      </c>
      <c r="AO602">
        <v>2.9052571880946192</v>
      </c>
      <c r="AP602">
        <v>1387.3893159908396</v>
      </c>
      <c r="AQ602">
        <v>18.837893343788522</v>
      </c>
      <c r="AR602">
        <v>14.479650562077106</v>
      </c>
      <c r="AS602">
        <v>66.68245609413438</v>
      </c>
      <c r="AT602">
        <v>13.289049028523225</v>
      </c>
      <c r="AU602">
        <v>0.25763738552693705</v>
      </c>
      <c r="AV602">
        <v>5.9062440126769884</v>
      </c>
      <c r="AW602">
        <v>0.2321020747229067</v>
      </c>
    </row>
    <row r="603" spans="1:49" x14ac:dyDescent="0.3">
      <c r="A603" s="22">
        <v>600</v>
      </c>
      <c r="B603" s="16" t="s">
        <v>95</v>
      </c>
      <c r="C603" s="16" t="s">
        <v>59</v>
      </c>
      <c r="D603" s="16">
        <v>3</v>
      </c>
      <c r="E603" s="16" t="s">
        <v>84</v>
      </c>
      <c r="F603" s="16" t="s">
        <v>131</v>
      </c>
      <c r="G603" s="16">
        <v>2017</v>
      </c>
      <c r="H603" s="20" t="s">
        <v>92</v>
      </c>
      <c r="I603" s="16" t="s">
        <v>49</v>
      </c>
      <c r="J603" s="18">
        <v>0</v>
      </c>
      <c r="K603" s="18">
        <v>18.028279654359778</v>
      </c>
      <c r="L603" s="18">
        <v>0</v>
      </c>
      <c r="M603" s="18">
        <v>0</v>
      </c>
      <c r="N603" s="18">
        <v>0</v>
      </c>
      <c r="O603" s="18">
        <v>0</v>
      </c>
      <c r="P603" s="18">
        <v>0</v>
      </c>
      <c r="Q603" s="18">
        <v>0</v>
      </c>
      <c r="R603" s="18">
        <v>0</v>
      </c>
      <c r="S603" s="18">
        <v>0</v>
      </c>
      <c r="T603" s="18">
        <v>51.846032992930091</v>
      </c>
      <c r="U603" s="18">
        <v>0</v>
      </c>
      <c r="V603" s="18">
        <v>0</v>
      </c>
      <c r="W603" s="18">
        <v>0</v>
      </c>
      <c r="X603" s="18">
        <v>0</v>
      </c>
      <c r="Y603" s="18">
        <v>0</v>
      </c>
      <c r="Z603" s="18">
        <v>9.7014925373134346</v>
      </c>
      <c r="AA603" s="18">
        <v>0</v>
      </c>
      <c r="AB603" s="18">
        <v>0</v>
      </c>
      <c r="AC603" s="18">
        <v>0</v>
      </c>
      <c r="AD603" s="18">
        <v>0</v>
      </c>
      <c r="AE603" s="18">
        <v>0</v>
      </c>
      <c r="AF603" s="18">
        <v>0</v>
      </c>
      <c r="AG603" s="18">
        <v>0</v>
      </c>
      <c r="AH603" s="18">
        <v>20.424194815396703</v>
      </c>
      <c r="AI603" s="18">
        <v>0</v>
      </c>
      <c r="AJ603" s="18">
        <v>0</v>
      </c>
      <c r="AK603">
        <v>37.72034422255075</v>
      </c>
      <c r="AL603">
        <v>11.694018067556954</v>
      </c>
      <c r="AM603">
        <v>30.172862768808244</v>
      </c>
      <c r="AN603">
        <v>17.915259230164967</v>
      </c>
      <c r="AO603">
        <v>3.9059996072270233</v>
      </c>
      <c r="AP603">
        <v>1575.1033805970151</v>
      </c>
      <c r="AQ603">
        <v>40.040810220469389</v>
      </c>
      <c r="AR603">
        <v>27.930164148003112</v>
      </c>
      <c r="AS603">
        <v>32.029025631527482</v>
      </c>
      <c r="AT603">
        <v>5.8058065755616584</v>
      </c>
      <c r="AU603">
        <v>0.90095902701658148</v>
      </c>
      <c r="AV603">
        <v>2.5803584780274038</v>
      </c>
      <c r="AW603">
        <v>0.6678010554795536</v>
      </c>
    </row>
    <row r="604" spans="1:49" x14ac:dyDescent="0.3">
      <c r="A604" s="22">
        <v>601</v>
      </c>
      <c r="B604" s="16" t="s">
        <v>95</v>
      </c>
      <c r="C604" s="16" t="s">
        <v>59</v>
      </c>
      <c r="D604" s="16">
        <v>3</v>
      </c>
      <c r="E604" s="16" t="s">
        <v>84</v>
      </c>
      <c r="F604" s="16" t="s">
        <v>131</v>
      </c>
      <c r="G604" s="16">
        <v>2017</v>
      </c>
      <c r="H604" s="20" t="s">
        <v>92</v>
      </c>
      <c r="I604" s="16" t="s">
        <v>49</v>
      </c>
      <c r="J604" s="18">
        <v>0</v>
      </c>
      <c r="K604" s="18">
        <v>2.8944490898565645E-2</v>
      </c>
      <c r="L604" s="18">
        <v>0</v>
      </c>
      <c r="M604" s="18">
        <v>0</v>
      </c>
      <c r="N604" s="18">
        <v>0</v>
      </c>
      <c r="O604" s="18">
        <v>0</v>
      </c>
      <c r="P604" s="18">
        <v>0</v>
      </c>
      <c r="Q604" s="18">
        <v>0</v>
      </c>
      <c r="R604" s="18">
        <v>0</v>
      </c>
      <c r="S604" s="18">
        <v>0</v>
      </c>
      <c r="T604" s="18">
        <v>0</v>
      </c>
      <c r="U604" s="18">
        <v>0</v>
      </c>
      <c r="V604" s="18">
        <v>99.483287236551533</v>
      </c>
      <c r="W604" s="18">
        <v>0</v>
      </c>
      <c r="X604" s="18">
        <v>0</v>
      </c>
      <c r="Y604" s="18">
        <v>0</v>
      </c>
      <c r="Z604" s="18">
        <v>0</v>
      </c>
      <c r="AA604" s="18">
        <v>0</v>
      </c>
      <c r="AB604" s="18">
        <v>0</v>
      </c>
      <c r="AC604" s="18">
        <v>0</v>
      </c>
      <c r="AD604" s="18">
        <v>0</v>
      </c>
      <c r="AE604" s="18">
        <v>0</v>
      </c>
      <c r="AF604" s="18">
        <v>0</v>
      </c>
      <c r="AG604" s="18">
        <v>0</v>
      </c>
      <c r="AH604" s="18">
        <v>0.48776827254990257</v>
      </c>
      <c r="AI604" s="18">
        <v>0</v>
      </c>
      <c r="AJ604" s="18">
        <v>0</v>
      </c>
      <c r="AK604">
        <v>72.663737001779538</v>
      </c>
      <c r="AL604">
        <v>17.929963015372742</v>
      </c>
      <c r="AM604">
        <v>1.3696964580519282</v>
      </c>
      <c r="AN604">
        <v>17.374141313436677</v>
      </c>
      <c r="AO604">
        <v>7.8730709032825201</v>
      </c>
      <c r="AP604">
        <v>1912.3642160867048</v>
      </c>
      <c r="AQ604">
        <v>63.530663900200778</v>
      </c>
      <c r="AR604">
        <v>35.271796186325425</v>
      </c>
      <c r="AS604">
        <v>1.197539913473779</v>
      </c>
      <c r="AT604">
        <v>4.1290343653445847</v>
      </c>
      <c r="AU604">
        <v>3.7650268960359834</v>
      </c>
      <c r="AV604">
        <v>1.8351263845975934</v>
      </c>
      <c r="AW604">
        <v>1.7420296252815686</v>
      </c>
    </row>
    <row r="605" spans="1:49" x14ac:dyDescent="0.3">
      <c r="A605" s="22">
        <v>602</v>
      </c>
      <c r="B605" s="16" t="s">
        <v>99</v>
      </c>
      <c r="C605" s="16" t="s">
        <v>59</v>
      </c>
      <c r="D605" s="16">
        <v>3</v>
      </c>
      <c r="E605" s="16" t="s">
        <v>84</v>
      </c>
      <c r="F605" s="16" t="s">
        <v>131</v>
      </c>
      <c r="G605" s="16">
        <v>2017</v>
      </c>
      <c r="H605" s="20" t="s">
        <v>92</v>
      </c>
      <c r="I605" s="18" t="s">
        <v>51</v>
      </c>
      <c r="J605" s="18">
        <v>0</v>
      </c>
      <c r="K605" s="18">
        <v>15.303239261327326</v>
      </c>
      <c r="L605" s="18">
        <v>0</v>
      </c>
      <c r="M605" s="18">
        <v>0</v>
      </c>
      <c r="N605" s="18">
        <v>0</v>
      </c>
      <c r="O605" s="18">
        <v>0</v>
      </c>
      <c r="P605" s="18">
        <v>0</v>
      </c>
      <c r="Q605" s="18">
        <v>0</v>
      </c>
      <c r="R605" s="18">
        <v>0</v>
      </c>
      <c r="S605" s="18">
        <v>0</v>
      </c>
      <c r="T605" s="18">
        <v>0</v>
      </c>
      <c r="U605" s="18">
        <v>84.631168219583557</v>
      </c>
      <c r="V605" s="18">
        <v>0</v>
      </c>
      <c r="W605" s="18">
        <v>0</v>
      </c>
      <c r="X605" s="18">
        <v>0</v>
      </c>
      <c r="Y605" s="18">
        <v>0</v>
      </c>
      <c r="Z605" s="18">
        <v>0</v>
      </c>
      <c r="AA605" s="18">
        <v>0</v>
      </c>
      <c r="AB605" s="18">
        <v>0</v>
      </c>
      <c r="AC605" s="18">
        <v>0</v>
      </c>
      <c r="AD605" s="18">
        <v>0</v>
      </c>
      <c r="AE605" s="18">
        <v>0</v>
      </c>
      <c r="AF605" s="18">
        <v>0</v>
      </c>
      <c r="AG605" s="18">
        <v>0</v>
      </c>
      <c r="AH605" s="18">
        <v>6.5592519089104906E-2</v>
      </c>
      <c r="AI605" s="18">
        <v>0</v>
      </c>
      <c r="AJ605" s="18">
        <v>0</v>
      </c>
      <c r="AK605">
        <v>59.724177654815165</v>
      </c>
      <c r="AL605">
        <v>21.023898718423087</v>
      </c>
      <c r="AM605">
        <v>11.363880806619795</v>
      </c>
      <c r="AN605">
        <v>8.9032031013488506</v>
      </c>
      <c r="AO605">
        <v>4.3166033166268623</v>
      </c>
      <c r="AP605">
        <v>1979.5114072622687</v>
      </c>
      <c r="AQ605">
        <v>50.446198325757109</v>
      </c>
      <c r="AR605">
        <v>39.955267086889101</v>
      </c>
      <c r="AS605">
        <v>9.598534587353809</v>
      </c>
      <c r="AT605">
        <v>3.381297608665752</v>
      </c>
      <c r="AU605">
        <v>1.8440343404411295</v>
      </c>
      <c r="AV605">
        <v>1.502798937184779</v>
      </c>
      <c r="AW605">
        <v>1.0180086415444094</v>
      </c>
    </row>
    <row r="606" spans="1:49" x14ac:dyDescent="0.3">
      <c r="A606" s="22">
        <v>603</v>
      </c>
      <c r="B606" s="16" t="s">
        <v>99</v>
      </c>
      <c r="C606" s="16" t="s">
        <v>59</v>
      </c>
      <c r="D606" s="16">
        <v>3</v>
      </c>
      <c r="E606" s="16" t="s">
        <v>84</v>
      </c>
      <c r="F606" s="16" t="s">
        <v>131</v>
      </c>
      <c r="G606" s="16">
        <v>2017</v>
      </c>
      <c r="H606" s="20" t="s">
        <v>92</v>
      </c>
      <c r="I606" s="18" t="s">
        <v>51</v>
      </c>
      <c r="J606" s="18">
        <v>0</v>
      </c>
      <c r="K606" s="18">
        <v>53.571428571428569</v>
      </c>
      <c r="L606" s="18">
        <v>0</v>
      </c>
      <c r="M606" s="18">
        <v>0</v>
      </c>
      <c r="N606" s="18">
        <v>0</v>
      </c>
      <c r="O606" s="18">
        <v>0</v>
      </c>
      <c r="P606" s="18">
        <v>0</v>
      </c>
      <c r="Q606" s="18">
        <v>0</v>
      </c>
      <c r="R606" s="18">
        <v>0</v>
      </c>
      <c r="S606" s="18">
        <v>0</v>
      </c>
      <c r="T606" s="18">
        <v>0</v>
      </c>
      <c r="U606" s="18">
        <v>0</v>
      </c>
      <c r="V606" s="18">
        <v>0</v>
      </c>
      <c r="W606" s="18">
        <v>0</v>
      </c>
      <c r="X606" s="18">
        <v>0</v>
      </c>
      <c r="Y606" s="18">
        <v>0</v>
      </c>
      <c r="Z606" s="18">
        <v>8.4947089947089953</v>
      </c>
      <c r="AA606" s="18">
        <v>0</v>
      </c>
      <c r="AB606" s="18">
        <v>0</v>
      </c>
      <c r="AC606" s="18">
        <v>0</v>
      </c>
      <c r="AD606" s="18">
        <v>0</v>
      </c>
      <c r="AE606" s="18">
        <v>30.883597883597886</v>
      </c>
      <c r="AF606" s="18">
        <v>0</v>
      </c>
      <c r="AG606" s="18">
        <v>0</v>
      </c>
      <c r="AH606" s="18">
        <v>7.0502645502645507</v>
      </c>
      <c r="AI606" s="18">
        <v>0</v>
      </c>
      <c r="AJ606" s="18">
        <v>0</v>
      </c>
      <c r="AK606">
        <v>10.578365557618646</v>
      </c>
      <c r="AL606">
        <v>3.3279170634920634</v>
      </c>
      <c r="AM606">
        <v>57.755209221922804</v>
      </c>
      <c r="AN606">
        <v>23.828917989417992</v>
      </c>
      <c r="AO606">
        <v>4.5095901675485015</v>
      </c>
      <c r="AP606">
        <v>1267.7336102425043</v>
      </c>
      <c r="AQ606">
        <v>13.951690693879318</v>
      </c>
      <c r="AR606">
        <v>9.8755952289237392</v>
      </c>
      <c r="AS606">
        <v>76.172714077196957</v>
      </c>
      <c r="AT606">
        <v>20.533436824245069</v>
      </c>
      <c r="AU606">
        <v>0.17317983215512819</v>
      </c>
      <c r="AV606">
        <v>9.1259719218866966</v>
      </c>
      <c r="AW606">
        <v>0.16213788285189376</v>
      </c>
    </row>
    <row r="607" spans="1:49" x14ac:dyDescent="0.3">
      <c r="A607" s="22">
        <v>604</v>
      </c>
      <c r="B607" s="16" t="s">
        <v>95</v>
      </c>
      <c r="C607" s="16" t="s">
        <v>59</v>
      </c>
      <c r="D607" s="16">
        <v>3</v>
      </c>
      <c r="E607" s="16" t="s">
        <v>84</v>
      </c>
      <c r="F607" s="16" t="s">
        <v>131</v>
      </c>
      <c r="G607" s="16">
        <v>2017</v>
      </c>
      <c r="H607" s="20" t="s">
        <v>92</v>
      </c>
      <c r="I607" s="16" t="s">
        <v>49</v>
      </c>
      <c r="J607" s="18">
        <v>0</v>
      </c>
      <c r="K607" s="18">
        <v>0.62694468954627791</v>
      </c>
      <c r="L607" s="18">
        <v>0</v>
      </c>
      <c r="M607" s="18">
        <v>0</v>
      </c>
      <c r="N607" s="18">
        <v>0</v>
      </c>
      <c r="O607" s="18">
        <v>0</v>
      </c>
      <c r="P607" s="18">
        <v>0.66409696744531665</v>
      </c>
      <c r="Q607" s="18">
        <v>0</v>
      </c>
      <c r="R607" s="18">
        <v>0</v>
      </c>
      <c r="S607" s="18">
        <v>0</v>
      </c>
      <c r="T607" s="18">
        <v>0.99614545116797482</v>
      </c>
      <c r="U607" s="18">
        <v>0</v>
      </c>
      <c r="V607" s="18">
        <v>0</v>
      </c>
      <c r="W607" s="18">
        <v>94.738308642548645</v>
      </c>
      <c r="X607" s="18">
        <v>0</v>
      </c>
      <c r="Y607" s="18">
        <v>0</v>
      </c>
      <c r="Z607" s="18">
        <v>0.36223470951562725</v>
      </c>
      <c r="AA607" s="18">
        <v>0</v>
      </c>
      <c r="AB607" s="18">
        <v>0</v>
      </c>
      <c r="AC607" s="18">
        <v>0</v>
      </c>
      <c r="AD607" s="18">
        <v>0</v>
      </c>
      <c r="AE607" s="18">
        <v>0</v>
      </c>
      <c r="AF607" s="18">
        <v>0</v>
      </c>
      <c r="AG607" s="18">
        <v>0</v>
      </c>
      <c r="AH607" s="18">
        <v>1.5998699670273533</v>
      </c>
      <c r="AI607" s="18">
        <v>1.0123995727488044</v>
      </c>
      <c r="AJ607" s="18">
        <v>0</v>
      </c>
      <c r="AK607">
        <v>69.494645378070103</v>
      </c>
      <c r="AL607">
        <v>20.763146681837185</v>
      </c>
      <c r="AM607">
        <v>2.6444126375338541</v>
      </c>
      <c r="AN607">
        <v>12.196530906051178</v>
      </c>
      <c r="AO607">
        <v>6.2229996400873064</v>
      </c>
      <c r="AP607">
        <v>1987.2746281916125</v>
      </c>
      <c r="AQ607">
        <v>58.46954689793872</v>
      </c>
      <c r="AR607">
        <v>39.305567891314134</v>
      </c>
      <c r="AS607">
        <v>2.2248852107471722</v>
      </c>
      <c r="AT607">
        <v>3.4743798288873271</v>
      </c>
      <c r="AU607">
        <v>2.9688975441604231</v>
      </c>
      <c r="AV607">
        <v>1.5441688128388125</v>
      </c>
      <c r="AW607">
        <v>1.4078716346833371</v>
      </c>
    </row>
    <row r="608" spans="1:49" x14ac:dyDescent="0.3">
      <c r="A608" s="22">
        <v>605</v>
      </c>
      <c r="B608" s="16" t="s">
        <v>95</v>
      </c>
      <c r="C608" s="16" t="s">
        <v>59</v>
      </c>
      <c r="D608" s="16">
        <v>3</v>
      </c>
      <c r="E608" s="16" t="s">
        <v>84</v>
      </c>
      <c r="F608" s="16" t="s">
        <v>131</v>
      </c>
      <c r="G608" s="16">
        <v>2017</v>
      </c>
      <c r="H608" s="20" t="s">
        <v>92</v>
      </c>
      <c r="I608" s="16" t="s">
        <v>49</v>
      </c>
      <c r="J608" s="18">
        <v>0</v>
      </c>
      <c r="K608" s="18">
        <v>0</v>
      </c>
      <c r="L608" s="18">
        <v>0</v>
      </c>
      <c r="M608" s="18">
        <v>0</v>
      </c>
      <c r="N608" s="18">
        <v>0</v>
      </c>
      <c r="O608" s="18">
        <v>0</v>
      </c>
      <c r="P608" s="18">
        <v>0.55303014433248854</v>
      </c>
      <c r="Q608" s="18">
        <v>0</v>
      </c>
      <c r="R608" s="18">
        <v>0</v>
      </c>
      <c r="S608" s="18">
        <v>0</v>
      </c>
      <c r="T608" s="18">
        <v>0.82954521649873258</v>
      </c>
      <c r="U608" s="18">
        <v>0</v>
      </c>
      <c r="V608" s="18">
        <v>0</v>
      </c>
      <c r="W608" s="18">
        <v>98.246643065127671</v>
      </c>
      <c r="X608" s="18">
        <v>0</v>
      </c>
      <c r="Y608" s="18">
        <v>0</v>
      </c>
      <c r="Z608" s="18">
        <v>0.13616272493034753</v>
      </c>
      <c r="AA608" s="18">
        <v>0</v>
      </c>
      <c r="AB608" s="18">
        <v>0.23461884911075265</v>
      </c>
      <c r="AC608" s="18">
        <v>0</v>
      </c>
      <c r="AD608" s="18">
        <v>0</v>
      </c>
      <c r="AE608" s="18">
        <v>0</v>
      </c>
      <c r="AF608" s="18">
        <v>0</v>
      </c>
      <c r="AG608" s="18">
        <v>0</v>
      </c>
      <c r="AH608" s="18">
        <v>0</v>
      </c>
      <c r="AI608" s="18">
        <v>0</v>
      </c>
      <c r="AJ608" s="18">
        <v>0</v>
      </c>
      <c r="AK608">
        <v>71.141954549161426</v>
      </c>
      <c r="AL608">
        <v>20.960496051280977</v>
      </c>
      <c r="AM608">
        <v>1.3387186882295417</v>
      </c>
      <c r="AN608">
        <v>11.913625699143221</v>
      </c>
      <c r="AO608">
        <v>6.357072117365286</v>
      </c>
      <c r="AP608">
        <v>2000.4107179783673</v>
      </c>
      <c r="AQ608">
        <v>59.46246285183333</v>
      </c>
      <c r="AR608">
        <v>39.418598108996818</v>
      </c>
      <c r="AS608">
        <v>1.1189390391698548</v>
      </c>
      <c r="AT608">
        <v>3.4579655491007046</v>
      </c>
      <c r="AU608">
        <v>3.1903345198568656</v>
      </c>
      <c r="AV608">
        <v>1.5368735773780908</v>
      </c>
      <c r="AW608">
        <v>1.4668494199461386</v>
      </c>
    </row>
    <row r="609" spans="1:49" x14ac:dyDescent="0.3">
      <c r="A609" s="22">
        <v>606</v>
      </c>
      <c r="B609" s="16" t="s">
        <v>99</v>
      </c>
      <c r="C609" s="16" t="s">
        <v>59</v>
      </c>
      <c r="D609" s="16">
        <v>3</v>
      </c>
      <c r="E609" s="16" t="s">
        <v>84</v>
      </c>
      <c r="F609" s="16" t="s">
        <v>131</v>
      </c>
      <c r="G609" s="16">
        <v>2017</v>
      </c>
      <c r="H609" s="20" t="s">
        <v>92</v>
      </c>
      <c r="I609" s="18" t="s">
        <v>51</v>
      </c>
      <c r="J609" s="18">
        <v>0</v>
      </c>
      <c r="K609" s="18">
        <v>8.2602488272486259</v>
      </c>
      <c r="L609" s="18">
        <v>0</v>
      </c>
      <c r="M609" s="18">
        <v>0</v>
      </c>
      <c r="N609" s="18">
        <v>0</v>
      </c>
      <c r="O609" s="18">
        <v>0</v>
      </c>
      <c r="P609" s="18">
        <v>0</v>
      </c>
      <c r="Q609" s="18">
        <v>0</v>
      </c>
      <c r="R609" s="18">
        <v>0</v>
      </c>
      <c r="S609" s="18">
        <v>0</v>
      </c>
      <c r="T609" s="18">
        <v>0</v>
      </c>
      <c r="U609" s="18">
        <v>0</v>
      </c>
      <c r="V609" s="18">
        <v>0</v>
      </c>
      <c r="W609" s="18">
        <v>79.543136854986756</v>
      </c>
      <c r="X609" s="18">
        <v>0</v>
      </c>
      <c r="Y609" s="18">
        <v>0</v>
      </c>
      <c r="Z609" s="18">
        <v>5.0377320008158284</v>
      </c>
      <c r="AA609" s="18">
        <v>0</v>
      </c>
      <c r="AB609" s="18">
        <v>0</v>
      </c>
      <c r="AC609" s="18">
        <v>0</v>
      </c>
      <c r="AD609" s="18">
        <v>0</v>
      </c>
      <c r="AE609" s="18">
        <v>0</v>
      </c>
      <c r="AF609" s="18">
        <v>0</v>
      </c>
      <c r="AG609" s="18">
        <v>0</v>
      </c>
      <c r="AH609" s="18">
        <v>7.1588823169488087</v>
      </c>
      <c r="AI609" s="18">
        <v>0</v>
      </c>
      <c r="AJ609" s="18">
        <v>0</v>
      </c>
      <c r="AK609">
        <v>58.555321515524021</v>
      </c>
      <c r="AL609">
        <v>17.55350805629207</v>
      </c>
      <c r="AM609">
        <v>10.826878158145174</v>
      </c>
      <c r="AN609">
        <v>16.593942484193356</v>
      </c>
      <c r="AO609">
        <v>5.8564399347338378</v>
      </c>
      <c r="AP609">
        <v>1820.4333516214563</v>
      </c>
      <c r="AQ609">
        <v>53.780874475164289</v>
      </c>
      <c r="AR609">
        <v>36.275042560032411</v>
      </c>
      <c r="AS609">
        <v>9.944082964803318</v>
      </c>
      <c r="AT609">
        <v>3.9526116062480789</v>
      </c>
      <c r="AU609">
        <v>2.0632320178129442</v>
      </c>
      <c r="AV609">
        <v>1.7567162694435905</v>
      </c>
      <c r="AW609">
        <v>1.1636064911324484</v>
      </c>
    </row>
    <row r="610" spans="1:49" x14ac:dyDescent="0.3">
      <c r="A610" s="22">
        <v>607</v>
      </c>
      <c r="B610" s="16" t="s">
        <v>100</v>
      </c>
      <c r="C610" s="16" t="s">
        <v>59</v>
      </c>
      <c r="D610" s="16">
        <v>2</v>
      </c>
      <c r="E610" s="16" t="s">
        <v>84</v>
      </c>
      <c r="F610" s="16" t="s">
        <v>131</v>
      </c>
      <c r="G610" s="16">
        <v>2017</v>
      </c>
      <c r="H610" s="20" t="s">
        <v>92</v>
      </c>
      <c r="I610" s="18" t="s">
        <v>51</v>
      </c>
      <c r="J610" s="18">
        <v>0</v>
      </c>
      <c r="K610" s="18">
        <v>0</v>
      </c>
      <c r="L610" s="18">
        <v>0</v>
      </c>
      <c r="M610" s="18">
        <v>0</v>
      </c>
      <c r="N610" s="18">
        <v>0</v>
      </c>
      <c r="O610" s="18">
        <v>0</v>
      </c>
      <c r="P610" s="18">
        <v>0</v>
      </c>
      <c r="Q610" s="18">
        <v>0</v>
      </c>
      <c r="R610" s="18">
        <v>0</v>
      </c>
      <c r="S610" s="18">
        <v>0</v>
      </c>
      <c r="T610" s="18">
        <v>0</v>
      </c>
      <c r="U610" s="18">
        <v>0</v>
      </c>
      <c r="V610" s="18">
        <v>0</v>
      </c>
      <c r="W610" s="18">
        <v>0</v>
      </c>
      <c r="X610" s="18">
        <v>0</v>
      </c>
      <c r="Y610" s="18">
        <v>0</v>
      </c>
      <c r="Z610" s="18">
        <v>8.7669015746704007E-2</v>
      </c>
      <c r="AA610" s="18">
        <v>0</v>
      </c>
      <c r="AB610" s="18">
        <v>0</v>
      </c>
      <c r="AC610" s="18">
        <v>0</v>
      </c>
      <c r="AD610" s="18">
        <v>0</v>
      </c>
      <c r="AE610" s="18">
        <v>0</v>
      </c>
      <c r="AF610" s="18">
        <v>99.912330984253288</v>
      </c>
      <c r="AG610" s="18">
        <v>0</v>
      </c>
      <c r="AH610" s="18">
        <v>0</v>
      </c>
      <c r="AI610" s="18">
        <v>0</v>
      </c>
      <c r="AJ610" s="18">
        <v>0</v>
      </c>
      <c r="AK610">
        <v>9.8660183671039636</v>
      </c>
      <c r="AL610">
        <v>4.4061217987898385</v>
      </c>
      <c r="AM610">
        <v>72.480400662222095</v>
      </c>
      <c r="AN610">
        <v>11.887695025403673</v>
      </c>
      <c r="AO610">
        <v>1.3597641464804096</v>
      </c>
      <c r="AP610">
        <v>1542.5904282408053</v>
      </c>
      <c r="AQ610">
        <v>10.693689269555568</v>
      </c>
      <c r="AR610">
        <v>10.745451225151651</v>
      </c>
      <c r="AS610">
        <v>78.560859505292797</v>
      </c>
      <c r="AT610">
        <v>18.689092764512974</v>
      </c>
      <c r="AU610">
        <v>0.1283192170917456</v>
      </c>
      <c r="AV610">
        <v>8.3062634508946562</v>
      </c>
      <c r="AW610">
        <v>0.1197416977825073</v>
      </c>
    </row>
    <row r="611" spans="1:49" x14ac:dyDescent="0.3">
      <c r="A611" s="22">
        <v>608</v>
      </c>
      <c r="B611" s="16" t="s">
        <v>99</v>
      </c>
      <c r="C611" s="16" t="s">
        <v>59</v>
      </c>
      <c r="D611" s="16">
        <v>3</v>
      </c>
      <c r="E611" s="16" t="s">
        <v>84</v>
      </c>
      <c r="F611" s="16" t="s">
        <v>131</v>
      </c>
      <c r="G611" s="16">
        <v>2017</v>
      </c>
      <c r="H611" s="20" t="s">
        <v>92</v>
      </c>
      <c r="I611" s="18" t="s">
        <v>51</v>
      </c>
      <c r="J611" s="18">
        <v>8.4789008832188415</v>
      </c>
      <c r="K611" s="18">
        <v>0.42394504416094214</v>
      </c>
      <c r="L611" s="18">
        <v>41.970559371933277</v>
      </c>
      <c r="M611" s="18">
        <v>0</v>
      </c>
      <c r="N611" s="18">
        <v>14.838076545632974</v>
      </c>
      <c r="O611" s="18">
        <v>0</v>
      </c>
      <c r="P611" s="18">
        <v>0</v>
      </c>
      <c r="Q611" s="18">
        <v>0</v>
      </c>
      <c r="R611" s="18">
        <v>0</v>
      </c>
      <c r="S611" s="18">
        <v>0</v>
      </c>
      <c r="T611" s="18">
        <v>0</v>
      </c>
      <c r="U611" s="18">
        <v>0</v>
      </c>
      <c r="V611" s="18">
        <v>0</v>
      </c>
      <c r="W611" s="18">
        <v>0</v>
      </c>
      <c r="X611" s="18">
        <v>0</v>
      </c>
      <c r="Y611" s="18">
        <v>0</v>
      </c>
      <c r="Z611" s="18">
        <v>7.654563297350343</v>
      </c>
      <c r="AA611" s="18">
        <v>26.633954857703628</v>
      </c>
      <c r="AB611" s="18">
        <v>0</v>
      </c>
      <c r="AC611" s="18">
        <v>0</v>
      </c>
      <c r="AD611" s="18">
        <v>0</v>
      </c>
      <c r="AE611" s="18">
        <v>0</v>
      </c>
      <c r="AF611" s="18">
        <v>0</v>
      </c>
      <c r="AG611" s="18">
        <v>0</v>
      </c>
      <c r="AH611" s="18">
        <v>0</v>
      </c>
      <c r="AI611" s="18">
        <v>0</v>
      </c>
      <c r="AJ611" s="18">
        <v>0</v>
      </c>
      <c r="AK611">
        <v>7.7539084218682843</v>
      </c>
      <c r="AL611">
        <v>5.6078278610904198</v>
      </c>
      <c r="AM611">
        <v>51.129978238681808</v>
      </c>
      <c r="AN611">
        <v>32.902817466324777</v>
      </c>
      <c r="AO611">
        <v>2.6054680120347142</v>
      </c>
      <c r="AP611">
        <v>1195.5050690986191</v>
      </c>
      <c r="AQ611">
        <v>10.844399757450384</v>
      </c>
      <c r="AR611">
        <v>17.646640703354361</v>
      </c>
      <c r="AS611">
        <v>71.508959539195246</v>
      </c>
      <c r="AT611">
        <v>10.50030209898425</v>
      </c>
      <c r="AU611">
        <v>0.13666211217672394</v>
      </c>
      <c r="AV611">
        <v>4.6668009328818885</v>
      </c>
      <c r="AW611">
        <v>0.12163453252457475</v>
      </c>
    </row>
    <row r="612" spans="1:49" x14ac:dyDescent="0.3">
      <c r="A612" s="22">
        <v>609</v>
      </c>
      <c r="B612" s="16" t="s">
        <v>99</v>
      </c>
      <c r="C612" s="16" t="s">
        <v>59</v>
      </c>
      <c r="D612" s="16">
        <v>3</v>
      </c>
      <c r="E612" s="16" t="s">
        <v>84</v>
      </c>
      <c r="F612" s="16" t="s">
        <v>131</v>
      </c>
      <c r="G612" s="16">
        <v>2017</v>
      </c>
      <c r="H612" s="20" t="s">
        <v>92</v>
      </c>
      <c r="I612" s="18" t="s">
        <v>51</v>
      </c>
      <c r="J612" s="18">
        <v>0</v>
      </c>
      <c r="K612" s="18">
        <v>4.2555874286795081E-2</v>
      </c>
      <c r="L612" s="18">
        <v>0</v>
      </c>
      <c r="M612" s="18">
        <v>0</v>
      </c>
      <c r="N612" s="18">
        <v>0</v>
      </c>
      <c r="O612" s="18">
        <v>0</v>
      </c>
      <c r="P612" s="18">
        <v>2.60063676197081E-2</v>
      </c>
      <c r="Q612" s="18">
        <v>2.60063676197081E-2</v>
      </c>
      <c r="R612" s="18">
        <v>0</v>
      </c>
      <c r="S612" s="18">
        <v>0</v>
      </c>
      <c r="T612" s="18">
        <v>0.12136304889197112</v>
      </c>
      <c r="U612" s="18">
        <v>0</v>
      </c>
      <c r="V612" s="18">
        <v>95.829524319894077</v>
      </c>
      <c r="W612" s="18">
        <v>0</v>
      </c>
      <c r="X612" s="18">
        <v>0</v>
      </c>
      <c r="Y612" s="18">
        <v>0</v>
      </c>
      <c r="Z612" s="18">
        <v>2.6636825016549506</v>
      </c>
      <c r="AA612" s="18">
        <v>0</v>
      </c>
      <c r="AB612" s="18">
        <v>0</v>
      </c>
      <c r="AC612" s="18">
        <v>0</v>
      </c>
      <c r="AD612" s="18">
        <v>0</v>
      </c>
      <c r="AE612" s="18">
        <v>0</v>
      </c>
      <c r="AF612" s="18">
        <v>0</v>
      </c>
      <c r="AG612" s="18">
        <v>0</v>
      </c>
      <c r="AH612" s="18">
        <v>1.2908615200327838</v>
      </c>
      <c r="AI612" s="18">
        <v>0</v>
      </c>
      <c r="AJ612" s="18">
        <v>0</v>
      </c>
      <c r="AK612">
        <v>70.611151052017561</v>
      </c>
      <c r="AL612">
        <v>17.422492119282538</v>
      </c>
      <c r="AM612">
        <v>2.0967790381378211</v>
      </c>
      <c r="AN612">
        <v>18.594528943248324</v>
      </c>
      <c r="AO612">
        <v>7.8637972843047628</v>
      </c>
      <c r="AP612">
        <v>1871.1107446348074</v>
      </c>
      <c r="AQ612">
        <v>63.097197692601561</v>
      </c>
      <c r="AR612">
        <v>35.029148082591604</v>
      </c>
      <c r="AS612">
        <v>1.8736542248068173</v>
      </c>
      <c r="AT612">
        <v>4.1732221540043097</v>
      </c>
      <c r="AU612">
        <v>3.6175096130663844</v>
      </c>
      <c r="AV612">
        <v>1.8547654017796931</v>
      </c>
      <c r="AW612">
        <v>1.7098213075257858</v>
      </c>
    </row>
    <row r="613" spans="1:49" x14ac:dyDescent="0.3">
      <c r="A613" s="22">
        <v>610</v>
      </c>
      <c r="B613" s="16" t="s">
        <v>95</v>
      </c>
      <c r="C613" s="16" t="s">
        <v>59</v>
      </c>
      <c r="D613" s="16">
        <v>3</v>
      </c>
      <c r="E613" s="16" t="s">
        <v>84</v>
      </c>
      <c r="F613" s="16" t="s">
        <v>131</v>
      </c>
      <c r="G613" s="16">
        <v>2017</v>
      </c>
      <c r="H613" s="20" t="s">
        <v>92</v>
      </c>
      <c r="I613" s="16" t="s">
        <v>49</v>
      </c>
      <c r="J613" s="18">
        <v>0</v>
      </c>
      <c r="K613" s="18">
        <v>45.035742652899124</v>
      </c>
      <c r="L613" s="18">
        <v>0</v>
      </c>
      <c r="M613" s="18">
        <v>0</v>
      </c>
      <c r="N613" s="18">
        <v>0</v>
      </c>
      <c r="O613" s="18">
        <v>0</v>
      </c>
      <c r="P613" s="18">
        <v>6.5528196981731544</v>
      </c>
      <c r="Q613" s="18">
        <v>1.6382049245432886</v>
      </c>
      <c r="R613" s="18">
        <v>0</v>
      </c>
      <c r="S613" s="18">
        <v>0</v>
      </c>
      <c r="T613" s="18">
        <v>24.573073868149329</v>
      </c>
      <c r="U613" s="18">
        <v>0</v>
      </c>
      <c r="V613" s="18">
        <v>0</v>
      </c>
      <c r="W613" s="18">
        <v>0</v>
      </c>
      <c r="X613" s="18">
        <v>0</v>
      </c>
      <c r="Y613" s="18">
        <v>0</v>
      </c>
      <c r="Z613" s="18">
        <v>7.2279586973788721</v>
      </c>
      <c r="AA613" s="18">
        <v>0</v>
      </c>
      <c r="AB613" s="18">
        <v>0</v>
      </c>
      <c r="AC613" s="18">
        <v>0</v>
      </c>
      <c r="AD613" s="18">
        <v>0</v>
      </c>
      <c r="AE613" s="18">
        <v>0</v>
      </c>
      <c r="AF613" s="18">
        <v>0</v>
      </c>
      <c r="AG613" s="18">
        <v>0</v>
      </c>
      <c r="AH613" s="18">
        <v>14.972200158856236</v>
      </c>
      <c r="AI613" s="18">
        <v>0</v>
      </c>
      <c r="AJ613" s="18">
        <v>0</v>
      </c>
      <c r="AK613">
        <v>24.915960664136094</v>
      </c>
      <c r="AL613">
        <v>8.2085985901509133</v>
      </c>
      <c r="AM613">
        <v>44.085152074148255</v>
      </c>
      <c r="AN613">
        <v>21.511760325655281</v>
      </c>
      <c r="AO613">
        <v>3.2386405381254968</v>
      </c>
      <c r="AP613">
        <v>1462.5060839455919</v>
      </c>
      <c r="AQ613">
        <v>28.48500029349988</v>
      </c>
      <c r="AR613">
        <v>21.114953459090401</v>
      </c>
      <c r="AS613">
        <v>50.400046247409691</v>
      </c>
      <c r="AT613">
        <v>8.4059552895028062</v>
      </c>
      <c r="AU613">
        <v>0.47646153407669356</v>
      </c>
      <c r="AV613">
        <v>3.7359801286679137</v>
      </c>
      <c r="AW613">
        <v>0.39830805300151378</v>
      </c>
    </row>
    <row r="614" spans="1:49" x14ac:dyDescent="0.3">
      <c r="A614" s="22">
        <v>611</v>
      </c>
      <c r="B614" s="16" t="s">
        <v>100</v>
      </c>
      <c r="C614" s="16" t="s">
        <v>59</v>
      </c>
      <c r="D614" s="16">
        <v>2</v>
      </c>
      <c r="E614" s="16" t="s">
        <v>84</v>
      </c>
      <c r="F614" s="16" t="s">
        <v>131</v>
      </c>
      <c r="G614" s="16">
        <v>2017</v>
      </c>
      <c r="H614" s="20" t="s">
        <v>92</v>
      </c>
      <c r="I614" s="18" t="s">
        <v>51</v>
      </c>
      <c r="J614" s="18">
        <v>1.7061611374407581</v>
      </c>
      <c r="K614" s="18">
        <v>0.51184834123222744</v>
      </c>
      <c r="L614" s="18">
        <v>46.919431279620852</v>
      </c>
      <c r="M614" s="18">
        <v>0</v>
      </c>
      <c r="N614" s="18">
        <v>23.374407582938385</v>
      </c>
      <c r="O614" s="18">
        <v>0</v>
      </c>
      <c r="P614" s="18">
        <v>0</v>
      </c>
      <c r="Q614" s="18">
        <v>0</v>
      </c>
      <c r="R614" s="18">
        <v>0</v>
      </c>
      <c r="S614" s="18">
        <v>1.0426540284360191</v>
      </c>
      <c r="T614" s="18">
        <v>23.285939968404428</v>
      </c>
      <c r="U614" s="18">
        <v>0</v>
      </c>
      <c r="V614" s="18">
        <v>0</v>
      </c>
      <c r="W614" s="18">
        <v>0</v>
      </c>
      <c r="X614" s="18">
        <v>3.1595576619273298</v>
      </c>
      <c r="Y614" s="18">
        <v>0</v>
      </c>
      <c r="Z614" s="18">
        <v>0</v>
      </c>
      <c r="AA614" s="18">
        <v>0</v>
      </c>
      <c r="AB614" s="18">
        <v>0</v>
      </c>
      <c r="AC614" s="18">
        <v>0</v>
      </c>
      <c r="AD614" s="18">
        <v>0</v>
      </c>
      <c r="AE614" s="18">
        <v>0</v>
      </c>
      <c r="AF614" s="18">
        <v>0</v>
      </c>
      <c r="AG614" s="18">
        <v>0</v>
      </c>
      <c r="AH614" s="18">
        <v>0</v>
      </c>
      <c r="AI614" s="18">
        <v>0</v>
      </c>
      <c r="AJ614" s="18">
        <v>0</v>
      </c>
      <c r="AK614">
        <v>21.259807743517555</v>
      </c>
      <c r="AL614">
        <v>9.8047695195731492</v>
      </c>
      <c r="AM614">
        <v>41.972530088333542</v>
      </c>
      <c r="AN614">
        <v>25.743156042195473</v>
      </c>
      <c r="AO614">
        <v>2.5025117511933388</v>
      </c>
      <c r="AP614">
        <v>1426.100117874892</v>
      </c>
      <c r="AQ614">
        <v>24.925598211246864</v>
      </c>
      <c r="AR614">
        <v>25.864623717722779</v>
      </c>
      <c r="AS614">
        <v>49.209778071030364</v>
      </c>
      <c r="AT614">
        <v>6.4491406662462696</v>
      </c>
      <c r="AU614">
        <v>0.41060093717732354</v>
      </c>
      <c r="AV614">
        <v>2.866284740553898</v>
      </c>
      <c r="AW614">
        <v>0.33201194571464382</v>
      </c>
    </row>
    <row r="615" spans="1:49" x14ac:dyDescent="0.3">
      <c r="A615" s="22">
        <v>612</v>
      </c>
      <c r="B615" s="16" t="s">
        <v>101</v>
      </c>
      <c r="C615" s="16" t="s">
        <v>45</v>
      </c>
      <c r="D615" s="16">
        <v>2</v>
      </c>
      <c r="E615" s="16" t="s">
        <v>84</v>
      </c>
      <c r="F615" s="16" t="s">
        <v>133</v>
      </c>
      <c r="G615" s="16">
        <v>2017</v>
      </c>
      <c r="H615" s="20" t="s">
        <v>92</v>
      </c>
      <c r="I615" s="18" t="s">
        <v>55</v>
      </c>
      <c r="J615" s="18">
        <v>0</v>
      </c>
      <c r="K615" s="18">
        <v>59.740086637787407</v>
      </c>
      <c r="L615" s="18">
        <v>0</v>
      </c>
      <c r="M615" s="18">
        <v>0</v>
      </c>
      <c r="N615" s="18">
        <v>1.5294901699433519</v>
      </c>
      <c r="O615" s="18">
        <v>0</v>
      </c>
      <c r="P615" s="18">
        <v>0.73308897034321896</v>
      </c>
      <c r="Q615" s="18">
        <v>0</v>
      </c>
      <c r="R615" s="18">
        <v>0</v>
      </c>
      <c r="S615" s="18">
        <v>0</v>
      </c>
      <c r="T615" s="18">
        <v>0</v>
      </c>
      <c r="U615" s="18">
        <v>0</v>
      </c>
      <c r="V615" s="18">
        <v>0</v>
      </c>
      <c r="W615" s="18">
        <v>0</v>
      </c>
      <c r="X615" s="18">
        <v>27.990669776741083</v>
      </c>
      <c r="Y615" s="18">
        <v>0</v>
      </c>
      <c r="Z615" s="18">
        <v>9.2702432522492479</v>
      </c>
      <c r="AA615" s="18">
        <v>0</v>
      </c>
      <c r="AB615" s="18">
        <v>0</v>
      </c>
      <c r="AC615" s="18">
        <v>0</v>
      </c>
      <c r="AD615" s="18">
        <v>0</v>
      </c>
      <c r="AE615" s="18">
        <v>0</v>
      </c>
      <c r="AF615" s="18">
        <v>0</v>
      </c>
      <c r="AG615" s="18">
        <v>0</v>
      </c>
      <c r="AH615" s="18">
        <v>0.73642119293568797</v>
      </c>
      <c r="AI615" s="18">
        <v>0</v>
      </c>
      <c r="AJ615" s="18">
        <v>0</v>
      </c>
      <c r="AK615">
        <v>22.597490397528663</v>
      </c>
      <c r="AL615">
        <v>9.3669605021885243</v>
      </c>
      <c r="AM615">
        <v>43.485186969040512</v>
      </c>
      <c r="AN615">
        <v>23.454818876924911</v>
      </c>
      <c r="AO615">
        <v>4.5259997688125493</v>
      </c>
      <c r="AP615">
        <v>1457.2874196613689</v>
      </c>
      <c r="AQ615">
        <v>25.926940310407392</v>
      </c>
      <c r="AR615">
        <v>24.180889050302532</v>
      </c>
      <c r="AS615">
        <v>49.892170639290072</v>
      </c>
      <c r="AT615">
        <v>7.054868796674163</v>
      </c>
      <c r="AU615">
        <v>0.42756049619043368</v>
      </c>
      <c r="AV615">
        <v>3.1354972429662951</v>
      </c>
      <c r="AW615">
        <v>0.3500184874103448</v>
      </c>
    </row>
    <row r="616" spans="1:49" x14ac:dyDescent="0.3">
      <c r="A616" s="22">
        <v>613</v>
      </c>
      <c r="B616" s="16" t="s">
        <v>102</v>
      </c>
      <c r="C616" s="16" t="s">
        <v>45</v>
      </c>
      <c r="D616" s="16">
        <v>2</v>
      </c>
      <c r="E616" s="16" t="s">
        <v>84</v>
      </c>
      <c r="F616" s="16" t="s">
        <v>133</v>
      </c>
      <c r="G616" s="16">
        <v>2017</v>
      </c>
      <c r="H616" s="20" t="s">
        <v>92</v>
      </c>
      <c r="I616" s="18" t="s">
        <v>55</v>
      </c>
      <c r="J616" s="18">
        <v>0</v>
      </c>
      <c r="K616" s="18">
        <v>31.314432989690726</v>
      </c>
      <c r="L616" s="18">
        <v>0</v>
      </c>
      <c r="M616" s="18">
        <v>0</v>
      </c>
      <c r="N616" s="18">
        <v>0</v>
      </c>
      <c r="O616" s="18">
        <v>0</v>
      </c>
      <c r="P616" s="18">
        <v>0</v>
      </c>
      <c r="Q616" s="18">
        <v>0</v>
      </c>
      <c r="R616" s="18">
        <v>0</v>
      </c>
      <c r="S616" s="18">
        <v>0</v>
      </c>
      <c r="T616" s="18">
        <v>0</v>
      </c>
      <c r="U616" s="18">
        <v>0</v>
      </c>
      <c r="V616" s="18">
        <v>0</v>
      </c>
      <c r="W616" s="18">
        <v>0</v>
      </c>
      <c r="X616" s="18">
        <v>0</v>
      </c>
      <c r="Y616" s="18">
        <v>0</v>
      </c>
      <c r="Z616" s="18">
        <v>68.685567010309285</v>
      </c>
      <c r="AA616" s="18">
        <v>0</v>
      </c>
      <c r="AB616" s="18">
        <v>0</v>
      </c>
      <c r="AC616" s="18">
        <v>0</v>
      </c>
      <c r="AD616" s="18">
        <v>0</v>
      </c>
      <c r="AE616" s="18">
        <v>0</v>
      </c>
      <c r="AF616" s="18">
        <v>0</v>
      </c>
      <c r="AG616" s="18">
        <v>0</v>
      </c>
      <c r="AH616" s="18">
        <v>0</v>
      </c>
      <c r="AI616" s="18">
        <v>0</v>
      </c>
      <c r="AJ616" s="18">
        <v>0</v>
      </c>
      <c r="AK616">
        <v>12.511463104665145</v>
      </c>
      <c r="AL616">
        <v>3.2346520618556704</v>
      </c>
      <c r="AM616">
        <v>29.268092307705999</v>
      </c>
      <c r="AN616">
        <v>48.029832474226801</v>
      </c>
      <c r="AO616">
        <v>6.9559600515463922</v>
      </c>
      <c r="AP616">
        <v>820.24177706185594</v>
      </c>
      <c r="AQ616">
        <v>25.503658672365535</v>
      </c>
      <c r="AR616">
        <v>14.835578236809758</v>
      </c>
      <c r="AS616">
        <v>59.660763090824688</v>
      </c>
      <c r="AT616">
        <v>12.916244039058363</v>
      </c>
      <c r="AU616">
        <v>0.38493559074297562</v>
      </c>
      <c r="AV616">
        <v>5.7405529062481611</v>
      </c>
      <c r="AW616">
        <v>0.34234780148733218</v>
      </c>
    </row>
    <row r="617" spans="1:49" x14ac:dyDescent="0.3">
      <c r="A617" s="22">
        <v>614</v>
      </c>
      <c r="B617" s="16" t="s">
        <v>101</v>
      </c>
      <c r="C617" s="16" t="s">
        <v>45</v>
      </c>
      <c r="D617" s="16">
        <v>2</v>
      </c>
      <c r="E617" s="16" t="s">
        <v>84</v>
      </c>
      <c r="F617" s="16" t="s">
        <v>133</v>
      </c>
      <c r="G617" s="16">
        <v>2017</v>
      </c>
      <c r="H617" s="20" t="s">
        <v>92</v>
      </c>
      <c r="I617" s="18" t="s">
        <v>55</v>
      </c>
      <c r="J617" s="18">
        <v>0</v>
      </c>
      <c r="K617" s="18">
        <v>0</v>
      </c>
      <c r="L617" s="18">
        <v>2.7894257064721968</v>
      </c>
      <c r="M617" s="18">
        <v>0</v>
      </c>
      <c r="N617" s="18">
        <v>0</v>
      </c>
      <c r="O617" s="18">
        <v>0</v>
      </c>
      <c r="P617" s="18">
        <v>9.3588574901245813</v>
      </c>
      <c r="Q617" s="18">
        <v>0</v>
      </c>
      <c r="R617" s="18">
        <v>0</v>
      </c>
      <c r="S617" s="18">
        <v>0</v>
      </c>
      <c r="T617" s="18">
        <v>9.3588574901245813</v>
      </c>
      <c r="U617" s="18">
        <v>0</v>
      </c>
      <c r="V617" s="18">
        <v>0</v>
      </c>
      <c r="W617" s="18">
        <v>40.717107262230321</v>
      </c>
      <c r="X617" s="18">
        <v>0</v>
      </c>
      <c r="Y617" s="18">
        <v>0</v>
      </c>
      <c r="Z617" s="18">
        <v>21.330902461257974</v>
      </c>
      <c r="AA617" s="18">
        <v>0</v>
      </c>
      <c r="AB617" s="18">
        <v>0</v>
      </c>
      <c r="AC617" s="18">
        <v>0</v>
      </c>
      <c r="AD617" s="18">
        <v>0</v>
      </c>
      <c r="AE617" s="18">
        <v>0</v>
      </c>
      <c r="AF617" s="18">
        <v>0</v>
      </c>
      <c r="AG617" s="18">
        <v>0</v>
      </c>
      <c r="AH617" s="18">
        <v>5.8462473412336671</v>
      </c>
      <c r="AI617" s="18">
        <v>10.59860224855667</v>
      </c>
      <c r="AJ617" s="18">
        <v>0</v>
      </c>
      <c r="AK617">
        <v>50.661520687891496</v>
      </c>
      <c r="AL617">
        <v>16.77663172288058</v>
      </c>
      <c r="AM617">
        <v>10.872795021619286</v>
      </c>
      <c r="AN617">
        <v>22.263318545528207</v>
      </c>
      <c r="AO617">
        <v>6.1130428441203275</v>
      </c>
      <c r="AP617">
        <v>1659.9906440777877</v>
      </c>
      <c r="AQ617">
        <v>51.028036147283984</v>
      </c>
      <c r="AR617">
        <v>38.020508589396123</v>
      </c>
      <c r="AS617">
        <v>10.951455263319881</v>
      </c>
      <c r="AT617">
        <v>3.6678587648549286</v>
      </c>
      <c r="AU617">
        <v>1.8322810507443625</v>
      </c>
      <c r="AV617">
        <v>1.6301594510466353</v>
      </c>
      <c r="AW617">
        <v>1.0419846812913538</v>
      </c>
    </row>
    <row r="618" spans="1:49" x14ac:dyDescent="0.3">
      <c r="A618" s="22">
        <v>615</v>
      </c>
      <c r="B618" s="16" t="s">
        <v>101</v>
      </c>
      <c r="C618" s="16" t="s">
        <v>45</v>
      </c>
      <c r="D618" s="16">
        <v>2</v>
      </c>
      <c r="E618" s="16" t="s">
        <v>84</v>
      </c>
      <c r="F618" s="16" t="s">
        <v>133</v>
      </c>
      <c r="G618" s="16">
        <v>2017</v>
      </c>
      <c r="H618" s="20" t="s">
        <v>92</v>
      </c>
      <c r="I618" s="18" t="s">
        <v>55</v>
      </c>
      <c r="J618" s="18">
        <v>0</v>
      </c>
      <c r="K618" s="18">
        <v>0</v>
      </c>
      <c r="L618" s="18">
        <v>0</v>
      </c>
      <c r="M618" s="18">
        <v>0</v>
      </c>
      <c r="N618" s="18">
        <v>0</v>
      </c>
      <c r="O618" s="18">
        <v>0</v>
      </c>
      <c r="P618" s="18">
        <v>8.3239910313901362</v>
      </c>
      <c r="Q618" s="18">
        <v>49.94394618834081</v>
      </c>
      <c r="R618" s="18">
        <v>0</v>
      </c>
      <c r="S618" s="18">
        <v>0</v>
      </c>
      <c r="T618" s="18">
        <v>24.971973094170405</v>
      </c>
      <c r="U618" s="18">
        <v>0</v>
      </c>
      <c r="V618" s="18">
        <v>0</v>
      </c>
      <c r="W618" s="18">
        <v>0</v>
      </c>
      <c r="X618" s="18">
        <v>0</v>
      </c>
      <c r="Y618" s="18">
        <v>0</v>
      </c>
      <c r="Z618" s="18">
        <v>16.760089686098656</v>
      </c>
      <c r="AA618" s="18">
        <v>0</v>
      </c>
      <c r="AB618" s="18">
        <v>0</v>
      </c>
      <c r="AC618" s="18">
        <v>0</v>
      </c>
      <c r="AD618" s="18">
        <v>0</v>
      </c>
      <c r="AE618" s="18">
        <v>0</v>
      </c>
      <c r="AF618" s="18">
        <v>0</v>
      </c>
      <c r="AG618" s="18">
        <v>0</v>
      </c>
      <c r="AH618" s="18">
        <v>0</v>
      </c>
      <c r="AI618" s="18">
        <v>0</v>
      </c>
      <c r="AJ618" s="18">
        <v>0</v>
      </c>
      <c r="AK618">
        <v>48.778174658783541</v>
      </c>
      <c r="AL618">
        <v>15.887731221973095</v>
      </c>
      <c r="AM618">
        <v>20.372295492561754</v>
      </c>
      <c r="AN618">
        <v>16.718679932735427</v>
      </c>
      <c r="AO618">
        <v>5.0146853979820634</v>
      </c>
      <c r="AP618">
        <v>1753.892309501121</v>
      </c>
      <c r="AQ618">
        <v>46.500636092465832</v>
      </c>
      <c r="AR618">
        <v>34.078286638969139</v>
      </c>
      <c r="AS618">
        <v>19.421077268565039</v>
      </c>
      <c r="AT618">
        <v>4.3524446118341062</v>
      </c>
      <c r="AU618">
        <v>1.3452327281168492</v>
      </c>
      <c r="AV618">
        <v>1.9344198274818252</v>
      </c>
      <c r="AW618">
        <v>0.86918110228068091</v>
      </c>
    </row>
    <row r="619" spans="1:49" x14ac:dyDescent="0.3">
      <c r="A619" s="22">
        <v>616</v>
      </c>
      <c r="B619" s="16" t="s">
        <v>101</v>
      </c>
      <c r="C619" s="16" t="s">
        <v>45</v>
      </c>
      <c r="D619" s="16">
        <v>2</v>
      </c>
      <c r="E619" s="16" t="s">
        <v>84</v>
      </c>
      <c r="F619" s="16" t="s">
        <v>133</v>
      </c>
      <c r="G619" s="16">
        <v>2017</v>
      </c>
      <c r="H619" s="20" t="s">
        <v>92</v>
      </c>
      <c r="I619" s="18" t="s">
        <v>55</v>
      </c>
      <c r="J619" s="18">
        <v>0</v>
      </c>
      <c r="K619" s="18">
        <v>0</v>
      </c>
      <c r="L619" s="18">
        <v>0</v>
      </c>
      <c r="M619" s="18">
        <v>0</v>
      </c>
      <c r="N619" s="18">
        <v>0</v>
      </c>
      <c r="O619" s="18">
        <v>0</v>
      </c>
      <c r="P619" s="18">
        <v>0</v>
      </c>
      <c r="Q619" s="18">
        <v>7.4714013346043844</v>
      </c>
      <c r="R619" s="18">
        <v>0</v>
      </c>
      <c r="S619" s="18">
        <v>0</v>
      </c>
      <c r="T619" s="18">
        <v>42.33794089609151</v>
      </c>
      <c r="U619" s="18">
        <v>0</v>
      </c>
      <c r="V619" s="18">
        <v>0</v>
      </c>
      <c r="W619" s="18">
        <v>0</v>
      </c>
      <c r="X619" s="18">
        <v>0</v>
      </c>
      <c r="Y619" s="18">
        <v>0</v>
      </c>
      <c r="Z619" s="18">
        <v>0</v>
      </c>
      <c r="AA619" s="18">
        <v>0</v>
      </c>
      <c r="AB619" s="18">
        <v>0</v>
      </c>
      <c r="AC619" s="18">
        <v>0</v>
      </c>
      <c r="AD619" s="18">
        <v>0</v>
      </c>
      <c r="AE619" s="18">
        <v>0</v>
      </c>
      <c r="AF619" s="18">
        <v>0</v>
      </c>
      <c r="AG619" s="18">
        <v>0</v>
      </c>
      <c r="AH619" s="18">
        <v>50.190657769304096</v>
      </c>
      <c r="AI619" s="18">
        <v>0</v>
      </c>
      <c r="AJ619" s="18">
        <v>0</v>
      </c>
      <c r="AK619">
        <v>35.374947867016196</v>
      </c>
      <c r="AL619">
        <v>11.741655743565298</v>
      </c>
      <c r="AM619">
        <v>33.322619161105813</v>
      </c>
      <c r="AN619">
        <v>17.981317524626629</v>
      </c>
      <c r="AO619">
        <v>3.4244807554814107</v>
      </c>
      <c r="AP619">
        <v>1590.3444097831266</v>
      </c>
      <c r="AQ619">
        <v>37.191260251429981</v>
      </c>
      <c r="AR619">
        <v>27.775184190018532</v>
      </c>
      <c r="AS619">
        <v>35.03355555855147</v>
      </c>
      <c r="AT619">
        <v>5.8507563608113689</v>
      </c>
      <c r="AU619">
        <v>0.78498872869580838</v>
      </c>
      <c r="AV619">
        <v>2.6003361603606079</v>
      </c>
      <c r="AW619">
        <v>0.59213511368498251</v>
      </c>
    </row>
    <row r="620" spans="1:49" x14ac:dyDescent="0.3">
      <c r="A620" s="22">
        <v>617</v>
      </c>
      <c r="B620" s="16" t="s">
        <v>102</v>
      </c>
      <c r="C620" s="16" t="s">
        <v>45</v>
      </c>
      <c r="D620" s="16">
        <v>2</v>
      </c>
      <c r="E620" s="16" t="s">
        <v>84</v>
      </c>
      <c r="F620" s="16" t="s">
        <v>133</v>
      </c>
      <c r="G620" s="16">
        <v>2017</v>
      </c>
      <c r="H620" s="20" t="s">
        <v>92</v>
      </c>
      <c r="I620" s="18" t="s">
        <v>55</v>
      </c>
      <c r="J620" s="18">
        <v>0</v>
      </c>
      <c r="K620" s="18">
        <v>0.61391541609822653</v>
      </c>
      <c r="L620" s="18">
        <v>0</v>
      </c>
      <c r="M620" s="18">
        <v>0</v>
      </c>
      <c r="N620" s="18">
        <v>0</v>
      </c>
      <c r="O620" s="18">
        <v>0</v>
      </c>
      <c r="P620" s="18">
        <v>0</v>
      </c>
      <c r="Q620" s="18">
        <v>16.882673942701228</v>
      </c>
      <c r="R620" s="18">
        <v>0</v>
      </c>
      <c r="S620" s="18">
        <v>0</v>
      </c>
      <c r="T620" s="18">
        <v>16.882673942701228</v>
      </c>
      <c r="U620" s="18">
        <v>0</v>
      </c>
      <c r="V620" s="18">
        <v>0</v>
      </c>
      <c r="W620" s="18">
        <v>0</v>
      </c>
      <c r="X620" s="18">
        <v>0</v>
      </c>
      <c r="Y620" s="18">
        <v>0</v>
      </c>
      <c r="Z620" s="18">
        <v>4.8772169167803536</v>
      </c>
      <c r="AA620" s="18">
        <v>0</v>
      </c>
      <c r="AB620" s="18">
        <v>0</v>
      </c>
      <c r="AC620" s="18">
        <v>0</v>
      </c>
      <c r="AD620" s="18">
        <v>0</v>
      </c>
      <c r="AE620" s="18">
        <v>0</v>
      </c>
      <c r="AF620" s="18">
        <v>0</v>
      </c>
      <c r="AG620" s="18">
        <v>0</v>
      </c>
      <c r="AH620" s="18">
        <v>60.743519781718959</v>
      </c>
      <c r="AI620" s="18">
        <v>0</v>
      </c>
      <c r="AJ620" s="18">
        <v>0</v>
      </c>
      <c r="AK620">
        <v>25.119451565246575</v>
      </c>
      <c r="AL620">
        <v>9.3850494542974072</v>
      </c>
      <c r="AM620">
        <v>39.420290078682477</v>
      </c>
      <c r="AN620">
        <v>24.594832878581173</v>
      </c>
      <c r="AO620">
        <v>3.5091106753069576</v>
      </c>
      <c r="AP620">
        <v>1432.1700407571625</v>
      </c>
      <c r="AQ620">
        <v>29.325933249439974</v>
      </c>
      <c r="AR620">
        <v>24.652488910046539</v>
      </c>
      <c r="AS620">
        <v>46.021577840513466</v>
      </c>
      <c r="AT620">
        <v>6.876867507008857</v>
      </c>
      <c r="AU620">
        <v>0.51468654466121011</v>
      </c>
      <c r="AV620">
        <v>3.0563855586706032</v>
      </c>
      <c r="AW620">
        <v>0.41494616905157228</v>
      </c>
    </row>
    <row r="621" spans="1:49" x14ac:dyDescent="0.3">
      <c r="A621" s="22">
        <v>618</v>
      </c>
      <c r="B621" s="16" t="s">
        <v>101</v>
      </c>
      <c r="C621" s="16" t="s">
        <v>45</v>
      </c>
      <c r="D621" s="16">
        <v>2</v>
      </c>
      <c r="E621" s="16" t="s">
        <v>84</v>
      </c>
      <c r="F621" s="16" t="s">
        <v>133</v>
      </c>
      <c r="G621" s="16">
        <v>2017</v>
      </c>
      <c r="H621" s="20" t="s">
        <v>92</v>
      </c>
      <c r="I621" s="18" t="s">
        <v>55</v>
      </c>
      <c r="J621" s="18">
        <v>0</v>
      </c>
      <c r="K621" s="18">
        <v>0.92307692307692313</v>
      </c>
      <c r="L621" s="18">
        <v>0</v>
      </c>
      <c r="M621" s="18">
        <v>0</v>
      </c>
      <c r="N621" s="18">
        <v>0</v>
      </c>
      <c r="O621" s="18">
        <v>0</v>
      </c>
      <c r="P621" s="18">
        <v>0</v>
      </c>
      <c r="Q621" s="18">
        <v>0</v>
      </c>
      <c r="R621" s="18">
        <v>0</v>
      </c>
      <c r="S621" s="18">
        <v>0</v>
      </c>
      <c r="T621" s="18">
        <v>42.871794871794876</v>
      </c>
      <c r="U621" s="18">
        <v>0</v>
      </c>
      <c r="V621" s="18">
        <v>0</v>
      </c>
      <c r="W621" s="18">
        <v>19.82905982905983</v>
      </c>
      <c r="X621" s="18">
        <v>0</v>
      </c>
      <c r="Y621" s="18">
        <v>0</v>
      </c>
      <c r="Z621" s="18">
        <v>2.8444444444444446</v>
      </c>
      <c r="AA621" s="18">
        <v>0</v>
      </c>
      <c r="AB621" s="18">
        <v>0</v>
      </c>
      <c r="AC621" s="18">
        <v>0</v>
      </c>
      <c r="AD621" s="18">
        <v>0</v>
      </c>
      <c r="AE621" s="18">
        <v>0</v>
      </c>
      <c r="AF621" s="18">
        <v>0</v>
      </c>
      <c r="AG621" s="18">
        <v>6.1538461538461533</v>
      </c>
      <c r="AH621" s="18">
        <v>27.37777777777778</v>
      </c>
      <c r="AI621" s="18">
        <v>0</v>
      </c>
      <c r="AJ621" s="18">
        <v>0</v>
      </c>
      <c r="AK621">
        <v>45.702458577025638</v>
      </c>
      <c r="AL621">
        <v>13.955588523883261</v>
      </c>
      <c r="AM621">
        <v>24.454031169326271</v>
      </c>
      <c r="AN621">
        <v>15.171848683317004</v>
      </c>
      <c r="AO621">
        <v>4.2205858669606586</v>
      </c>
      <c r="AP621">
        <v>1698.025748827492</v>
      </c>
      <c r="AQ621">
        <v>45.001974082873616</v>
      </c>
      <c r="AR621">
        <v>30.918803241412196</v>
      </c>
      <c r="AS621">
        <v>24.079222675714195</v>
      </c>
      <c r="AT621">
        <v>5.0271251281368583</v>
      </c>
      <c r="AU621">
        <v>1.1898701143637047</v>
      </c>
      <c r="AV621">
        <v>2.2342778347274921</v>
      </c>
      <c r="AW621">
        <v>0.8182470794621739</v>
      </c>
    </row>
    <row r="622" spans="1:49" x14ac:dyDescent="0.3">
      <c r="A622" s="22">
        <v>619</v>
      </c>
      <c r="B622" s="16" t="s">
        <v>102</v>
      </c>
      <c r="C622" s="16" t="s">
        <v>45</v>
      </c>
      <c r="D622" s="16">
        <v>2</v>
      </c>
      <c r="E622" s="16" t="s">
        <v>84</v>
      </c>
      <c r="F622" s="16" t="s">
        <v>133</v>
      </c>
      <c r="G622" s="16">
        <v>2017</v>
      </c>
      <c r="H622" s="20" t="s">
        <v>92</v>
      </c>
      <c r="I622" s="18" t="s">
        <v>55</v>
      </c>
      <c r="J622" s="18">
        <v>0</v>
      </c>
      <c r="K622" s="18">
        <v>66.72369546621043</v>
      </c>
      <c r="L622" s="18">
        <v>0</v>
      </c>
      <c r="M622" s="18">
        <v>0</v>
      </c>
      <c r="N622" s="18">
        <v>0</v>
      </c>
      <c r="O622" s="18">
        <v>0</v>
      </c>
      <c r="P622" s="18">
        <v>0</v>
      </c>
      <c r="Q622" s="18">
        <v>0</v>
      </c>
      <c r="R622" s="18">
        <v>0</v>
      </c>
      <c r="S622" s="18">
        <v>0</v>
      </c>
      <c r="T622" s="18">
        <v>3.6593479707252157</v>
      </c>
      <c r="U622" s="18">
        <v>0</v>
      </c>
      <c r="V622" s="18">
        <v>0</v>
      </c>
      <c r="W622" s="18">
        <v>0.9504799923961601</v>
      </c>
      <c r="X622" s="18">
        <v>0</v>
      </c>
      <c r="Y622" s="18">
        <v>0</v>
      </c>
      <c r="Z622" s="18">
        <v>4.2011215663910271</v>
      </c>
      <c r="AA622" s="18">
        <v>0</v>
      </c>
      <c r="AB622" s="18">
        <v>0</v>
      </c>
      <c r="AC622" s="18">
        <v>0</v>
      </c>
      <c r="AD622" s="18">
        <v>0</v>
      </c>
      <c r="AE622" s="18">
        <v>0</v>
      </c>
      <c r="AF622" s="18">
        <v>0</v>
      </c>
      <c r="AG622" s="18">
        <v>0</v>
      </c>
      <c r="AH622" s="18">
        <v>24.465355004277161</v>
      </c>
      <c r="AI622" s="18">
        <v>0</v>
      </c>
      <c r="AJ622" s="18">
        <v>0</v>
      </c>
      <c r="AK622">
        <v>8.2074082150530181</v>
      </c>
      <c r="AL622">
        <v>4.4814347495485212</v>
      </c>
      <c r="AM622">
        <v>59.093476919439887</v>
      </c>
      <c r="AN622">
        <v>26.050443557329782</v>
      </c>
      <c r="AO622">
        <v>2.3788054842695563</v>
      </c>
      <c r="AP622">
        <v>1293.8623747267366</v>
      </c>
      <c r="AQ622">
        <v>10.60606352237957</v>
      </c>
      <c r="AR622">
        <v>13.030101081161884</v>
      </c>
      <c r="AS622">
        <v>76.363835396458555</v>
      </c>
      <c r="AT622">
        <v>15.017709482721594</v>
      </c>
      <c r="AU622">
        <v>0.12909822443460128</v>
      </c>
      <c r="AV622">
        <v>6.6745375478762661</v>
      </c>
      <c r="AW622">
        <v>0.11864410429039303</v>
      </c>
    </row>
    <row r="623" spans="1:49" x14ac:dyDescent="0.3">
      <c r="A623" s="22">
        <v>620</v>
      </c>
      <c r="B623" s="16" t="s">
        <v>102</v>
      </c>
      <c r="C623" s="16" t="s">
        <v>45</v>
      </c>
      <c r="D623" s="16">
        <v>2</v>
      </c>
      <c r="E623" s="16" t="s">
        <v>84</v>
      </c>
      <c r="F623" s="16" t="s">
        <v>133</v>
      </c>
      <c r="G623" s="16">
        <v>2017</v>
      </c>
      <c r="H623" s="20" t="s">
        <v>92</v>
      </c>
      <c r="I623" s="18" t="s">
        <v>55</v>
      </c>
      <c r="J623" s="18">
        <v>8.3094131920812</v>
      </c>
      <c r="K623" s="18">
        <v>11.585239546651671</v>
      </c>
      <c r="L623" s="18">
        <v>0</v>
      </c>
      <c r="M623" s="18">
        <v>0</v>
      </c>
      <c r="N623" s="18">
        <v>0</v>
      </c>
      <c r="O623" s="18">
        <v>0</v>
      </c>
      <c r="P623" s="18">
        <v>0</v>
      </c>
      <c r="Q623" s="18">
        <v>0</v>
      </c>
      <c r="R623" s="18">
        <v>0</v>
      </c>
      <c r="S623" s="18">
        <v>2.6040896043559316</v>
      </c>
      <c r="T623" s="18">
        <v>64.125706507264809</v>
      </c>
      <c r="U623" s="18">
        <v>0</v>
      </c>
      <c r="V623" s="18">
        <v>0</v>
      </c>
      <c r="W623" s="18">
        <v>0.29591927322226491</v>
      </c>
      <c r="X623" s="18">
        <v>0</v>
      </c>
      <c r="Y623" s="18">
        <v>0</v>
      </c>
      <c r="Z623" s="18">
        <v>13.079631876424108</v>
      </c>
      <c r="AA623" s="18">
        <v>0</v>
      </c>
      <c r="AB623" s="18">
        <v>0</v>
      </c>
      <c r="AC623" s="18">
        <v>0</v>
      </c>
      <c r="AD623" s="18">
        <v>0</v>
      </c>
      <c r="AE623" s="18">
        <v>0</v>
      </c>
      <c r="AF623" s="18">
        <v>0</v>
      </c>
      <c r="AG623" s="18">
        <v>0</v>
      </c>
      <c r="AH623" s="18">
        <v>0</v>
      </c>
      <c r="AI623" s="18">
        <v>0</v>
      </c>
      <c r="AJ623" s="18">
        <v>0</v>
      </c>
      <c r="AK623">
        <v>46.58928128826242</v>
      </c>
      <c r="AL623">
        <v>13.731188772564149</v>
      </c>
      <c r="AM623">
        <v>22.983943726091709</v>
      </c>
      <c r="AN623">
        <v>14.848000536565294</v>
      </c>
      <c r="AO623">
        <v>4.3172736789626711</v>
      </c>
      <c r="AP623">
        <v>1679.8316438638644</v>
      </c>
      <c r="AQ623">
        <v>46.372074605523778</v>
      </c>
      <c r="AR623">
        <v>30.751136491016506</v>
      </c>
      <c r="AS623">
        <v>22.876788903459712</v>
      </c>
      <c r="AT623">
        <v>5.0668027485985903</v>
      </c>
      <c r="AU623">
        <v>1.2689394840116144</v>
      </c>
      <c r="AV623">
        <v>2.2519123327104849</v>
      </c>
      <c r="AW623">
        <v>0.86470014016802133</v>
      </c>
    </row>
    <row r="624" spans="1:49" x14ac:dyDescent="0.3">
      <c r="A624" s="22">
        <v>621</v>
      </c>
      <c r="B624" s="16" t="s">
        <v>102</v>
      </c>
      <c r="C624" s="16" t="s">
        <v>45</v>
      </c>
      <c r="D624" s="16">
        <v>2</v>
      </c>
      <c r="E624" s="16" t="s">
        <v>84</v>
      </c>
      <c r="F624" s="16" t="s">
        <v>133</v>
      </c>
      <c r="G624" s="16">
        <v>2017</v>
      </c>
      <c r="H624" s="20" t="s">
        <v>92</v>
      </c>
      <c r="I624" s="18" t="s">
        <v>55</v>
      </c>
      <c r="J624" s="18">
        <v>0</v>
      </c>
      <c r="K624" s="18">
        <v>3.8108680310515175</v>
      </c>
      <c r="L624" s="18">
        <v>0</v>
      </c>
      <c r="M624" s="18">
        <v>0</v>
      </c>
      <c r="N624" s="18">
        <v>0</v>
      </c>
      <c r="O624" s="18">
        <v>0</v>
      </c>
      <c r="P624" s="18">
        <v>0</v>
      </c>
      <c r="Q624" s="18">
        <v>0</v>
      </c>
      <c r="R624" s="18">
        <v>0</v>
      </c>
      <c r="S624" s="18">
        <v>1.9407198306280877</v>
      </c>
      <c r="T624" s="18">
        <v>51.429075511644321</v>
      </c>
      <c r="U624" s="18">
        <v>0</v>
      </c>
      <c r="V624" s="18">
        <v>0</v>
      </c>
      <c r="W624" s="18">
        <v>0</v>
      </c>
      <c r="X624" s="18">
        <v>0</v>
      </c>
      <c r="Y624" s="18">
        <v>0</v>
      </c>
      <c r="Z624" s="18">
        <v>41.972477064220179</v>
      </c>
      <c r="AA624" s="18">
        <v>0</v>
      </c>
      <c r="AB624" s="18">
        <v>0</v>
      </c>
      <c r="AC624" s="18">
        <v>0</v>
      </c>
      <c r="AD624" s="18">
        <v>0</v>
      </c>
      <c r="AE624" s="18">
        <v>0</v>
      </c>
      <c r="AF624" s="18">
        <v>0</v>
      </c>
      <c r="AG624" s="18">
        <v>0</v>
      </c>
      <c r="AH624" s="18">
        <v>0</v>
      </c>
      <c r="AI624" s="18">
        <v>0</v>
      </c>
      <c r="AJ624" s="18">
        <v>0.84685956245589278</v>
      </c>
      <c r="AK624">
        <v>41.767769119176918</v>
      </c>
      <c r="AL624">
        <v>11.551429957657023</v>
      </c>
      <c r="AM624">
        <v>13.843563361415882</v>
      </c>
      <c r="AN624">
        <v>27.708174547165367</v>
      </c>
      <c r="AO624">
        <v>6.1955914784756523</v>
      </c>
      <c r="AP624">
        <v>1364.3862740825689</v>
      </c>
      <c r="AQ624">
        <v>51.184705749273419</v>
      </c>
      <c r="AR624">
        <v>31.850569245814508</v>
      </c>
      <c r="AS624">
        <v>16.964725004912058</v>
      </c>
      <c r="AT624">
        <v>4.8142379501448707</v>
      </c>
      <c r="AU624">
        <v>1.644724556308792</v>
      </c>
      <c r="AV624">
        <v>2.1396613111754985</v>
      </c>
      <c r="AW624">
        <v>1.0485383020816592</v>
      </c>
    </row>
    <row r="625" spans="1:49" x14ac:dyDescent="0.3">
      <c r="A625" s="22">
        <v>622</v>
      </c>
      <c r="B625" s="16" t="s">
        <v>77</v>
      </c>
      <c r="C625" s="16" t="s">
        <v>59</v>
      </c>
      <c r="D625" s="16">
        <v>17</v>
      </c>
      <c r="E625" s="16" t="str">
        <f t="shared" ref="E625:E688" si="20">IF(AND( OR(D625 &gt;= 4, D625="Adult"),D625&lt;&gt;"Subadult"),"Adult","Subadult")</f>
        <v>Adult</v>
      </c>
      <c r="F625" s="16" t="s">
        <v>91</v>
      </c>
      <c r="G625" s="16">
        <v>2017</v>
      </c>
      <c r="H625" s="20" t="s">
        <v>92</v>
      </c>
      <c r="I625" s="16" t="s">
        <v>49</v>
      </c>
      <c r="J625" s="18">
        <v>1.1700975081256773</v>
      </c>
      <c r="K625" s="18">
        <v>3.2177681473456121</v>
      </c>
      <c r="L625" s="18">
        <v>0</v>
      </c>
      <c r="M625" s="18">
        <v>0</v>
      </c>
      <c r="N625" s="18">
        <v>0</v>
      </c>
      <c r="O625" s="18">
        <v>0</v>
      </c>
      <c r="P625" s="18">
        <v>0</v>
      </c>
      <c r="Q625" s="18">
        <v>0</v>
      </c>
      <c r="R625" s="18">
        <v>0</v>
      </c>
      <c r="S625" s="18">
        <v>0</v>
      </c>
      <c r="T625" s="18">
        <v>35.752979414951248</v>
      </c>
      <c r="U625" s="18">
        <v>0</v>
      </c>
      <c r="V625" s="18">
        <v>0</v>
      </c>
      <c r="W625" s="18">
        <v>0</v>
      </c>
      <c r="X625" s="18">
        <v>0</v>
      </c>
      <c r="Y625" s="18">
        <v>0</v>
      </c>
      <c r="Z625" s="18">
        <v>0</v>
      </c>
      <c r="AA625" s="18">
        <v>0</v>
      </c>
      <c r="AB625" s="18">
        <v>0</v>
      </c>
      <c r="AC625" s="18">
        <v>0</v>
      </c>
      <c r="AD625" s="18">
        <v>0</v>
      </c>
      <c r="AE625" s="18">
        <v>0</v>
      </c>
      <c r="AF625" s="18">
        <v>0</v>
      </c>
      <c r="AG625" s="18">
        <v>0</v>
      </c>
      <c r="AH625" s="18">
        <v>59.859154929577464</v>
      </c>
      <c r="AI625" s="18">
        <v>0</v>
      </c>
      <c r="AJ625" s="18">
        <v>0</v>
      </c>
      <c r="AK625">
        <v>28.369692700510562</v>
      </c>
      <c r="AL625">
        <v>9.6205705566766415</v>
      </c>
      <c r="AM625">
        <v>38.555118358369633</v>
      </c>
      <c r="AN625">
        <v>21.233991230375388</v>
      </c>
      <c r="AO625">
        <v>3.1919164281739545</v>
      </c>
      <c r="AP625">
        <v>1480.9087052466521</v>
      </c>
      <c r="AQ625">
        <v>32.030418909147599</v>
      </c>
      <c r="AR625">
        <v>24.439444717957464</v>
      </c>
      <c r="AS625">
        <v>43.53013637289493</v>
      </c>
      <c r="AT625">
        <v>6.9564284846322986</v>
      </c>
      <c r="AU625">
        <v>0.58887985495211292</v>
      </c>
      <c r="AV625">
        <v>3.0917459931699107</v>
      </c>
      <c r="AW625">
        <v>0.47124637808689362</v>
      </c>
    </row>
    <row r="626" spans="1:49" x14ac:dyDescent="0.3">
      <c r="A626" s="22">
        <v>623</v>
      </c>
      <c r="B626" s="16" t="s">
        <v>77</v>
      </c>
      <c r="C626" s="16" t="s">
        <v>59</v>
      </c>
      <c r="D626" s="16">
        <v>17</v>
      </c>
      <c r="E626" s="16" t="str">
        <f t="shared" si="20"/>
        <v>Adult</v>
      </c>
      <c r="F626" s="16" t="s">
        <v>91</v>
      </c>
      <c r="G626" s="16">
        <v>2017</v>
      </c>
      <c r="H626" s="20" t="s">
        <v>92</v>
      </c>
      <c r="I626" s="16" t="s">
        <v>49</v>
      </c>
      <c r="J626" s="18">
        <v>0.20213363279056717</v>
      </c>
      <c r="K626" s="18">
        <v>98.641212801796769</v>
      </c>
      <c r="L626" s="18">
        <v>0</v>
      </c>
      <c r="M626" s="18">
        <v>0</v>
      </c>
      <c r="N626" s="18">
        <v>0</v>
      </c>
      <c r="O626" s="18">
        <v>0</v>
      </c>
      <c r="P626" s="18">
        <v>0</v>
      </c>
      <c r="Q626" s="18">
        <v>0</v>
      </c>
      <c r="R626" s="18">
        <v>0</v>
      </c>
      <c r="S626" s="18">
        <v>0</v>
      </c>
      <c r="T626" s="18">
        <v>0</v>
      </c>
      <c r="U626" s="18">
        <v>0</v>
      </c>
      <c r="V626" s="18">
        <v>0</v>
      </c>
      <c r="W626" s="18">
        <v>0</v>
      </c>
      <c r="X626" s="18">
        <v>0</v>
      </c>
      <c r="Y626" s="18">
        <v>0</v>
      </c>
      <c r="Z626" s="18">
        <v>0</v>
      </c>
      <c r="AA626" s="18">
        <v>0</v>
      </c>
      <c r="AB626" s="18">
        <v>0</v>
      </c>
      <c r="AC626" s="18">
        <v>0.97697922515440783</v>
      </c>
      <c r="AD626" s="18">
        <v>0</v>
      </c>
      <c r="AE626" s="18">
        <v>0</v>
      </c>
      <c r="AF626" s="18">
        <v>0</v>
      </c>
      <c r="AG626" s="18">
        <v>0</v>
      </c>
      <c r="AH626" s="18">
        <v>0</v>
      </c>
      <c r="AI626" s="18">
        <v>0</v>
      </c>
      <c r="AJ626" s="18">
        <v>0.17967434025828191</v>
      </c>
      <c r="AK626">
        <v>3.7918602119729083</v>
      </c>
      <c r="AL626">
        <v>3.5303635829707178</v>
      </c>
      <c r="AM626">
        <v>67.390411231342114</v>
      </c>
      <c r="AN626">
        <v>23.34282485333161</v>
      </c>
      <c r="AO626">
        <v>1.7648657801243799</v>
      </c>
      <c r="AP626">
        <v>1322.9798565235856</v>
      </c>
      <c r="AQ626">
        <v>4.792204690915244</v>
      </c>
      <c r="AR626">
        <v>10.038873784545084</v>
      </c>
      <c r="AS626">
        <v>85.16892152453967</v>
      </c>
      <c r="AT626">
        <v>20.162872681633775</v>
      </c>
      <c r="AU626">
        <v>5.3466141929510567E-2</v>
      </c>
      <c r="AV626">
        <v>8.9612767473927892</v>
      </c>
      <c r="AW626">
        <v>5.0334163031059816E-2</v>
      </c>
    </row>
    <row r="627" spans="1:49" x14ac:dyDescent="0.3">
      <c r="A627" s="22">
        <v>624</v>
      </c>
      <c r="B627" s="16" t="s">
        <v>78</v>
      </c>
      <c r="C627" s="16" t="s">
        <v>59</v>
      </c>
      <c r="D627" s="16" t="s">
        <v>46</v>
      </c>
      <c r="E627" s="16" t="str">
        <f t="shared" si="20"/>
        <v>Adult</v>
      </c>
      <c r="F627" s="16" t="s">
        <v>91</v>
      </c>
      <c r="G627" s="16">
        <v>2017</v>
      </c>
      <c r="H627" s="20" t="s">
        <v>92</v>
      </c>
      <c r="I627" s="16" t="s">
        <v>49</v>
      </c>
      <c r="J627" s="18">
        <v>0</v>
      </c>
      <c r="K627" s="18">
        <v>84.991568296795975</v>
      </c>
      <c r="L627" s="18">
        <v>0</v>
      </c>
      <c r="M627" s="18">
        <v>0</v>
      </c>
      <c r="N627" s="18">
        <v>0</v>
      </c>
      <c r="O627" s="18">
        <v>0</v>
      </c>
      <c r="P627" s="18">
        <v>1.3249819320645628</v>
      </c>
      <c r="Q627" s="18">
        <v>3.0916245081506468</v>
      </c>
      <c r="R627" s="18">
        <v>0</v>
      </c>
      <c r="S627" s="18">
        <v>0.441660644021521</v>
      </c>
      <c r="T627" s="18">
        <v>0</v>
      </c>
      <c r="U627" s="18">
        <v>0</v>
      </c>
      <c r="V627" s="18">
        <v>0</v>
      </c>
      <c r="W627" s="18">
        <v>0</v>
      </c>
      <c r="X627" s="18">
        <v>0</v>
      </c>
      <c r="Y627" s="18">
        <v>0</v>
      </c>
      <c r="Z627" s="18">
        <v>9.9172890066650616</v>
      </c>
      <c r="AA627" s="18">
        <v>0</v>
      </c>
      <c r="AB627" s="18">
        <v>0</v>
      </c>
      <c r="AC627" s="18">
        <v>0.23287561230225648</v>
      </c>
      <c r="AD627" s="18">
        <v>0</v>
      </c>
      <c r="AE627" s="18">
        <v>0</v>
      </c>
      <c r="AF627" s="18">
        <v>0</v>
      </c>
      <c r="AG627" s="18">
        <v>0</v>
      </c>
      <c r="AH627" s="18">
        <v>0</v>
      </c>
      <c r="AI627" s="18">
        <v>0</v>
      </c>
      <c r="AJ627" s="18">
        <v>0</v>
      </c>
      <c r="AK627">
        <v>7.4026574482511114</v>
      </c>
      <c r="AL627">
        <v>4.1487196748663875</v>
      </c>
      <c r="AM627">
        <v>60.175022883765536</v>
      </c>
      <c r="AN627">
        <v>26.337511901893983</v>
      </c>
      <c r="AO627">
        <v>2.5716377579699676</v>
      </c>
      <c r="AP627">
        <v>1285.9736493197918</v>
      </c>
      <c r="AQ627">
        <v>9.6248031676408985</v>
      </c>
      <c r="AR627">
        <v>12.136705464457094</v>
      </c>
      <c r="AS627">
        <v>78.238491367902014</v>
      </c>
      <c r="AT627">
        <v>16.288803685969221</v>
      </c>
      <c r="AU627">
        <v>0.11508437093043045</v>
      </c>
      <c r="AV627">
        <v>7.2394683048752109</v>
      </c>
      <c r="AW627">
        <v>0.10649828166343434</v>
      </c>
    </row>
    <row r="628" spans="1:49" x14ac:dyDescent="0.3">
      <c r="A628" s="22">
        <v>625</v>
      </c>
      <c r="B628" s="16" t="s">
        <v>79</v>
      </c>
      <c r="C628" s="16" t="s">
        <v>59</v>
      </c>
      <c r="D628" s="16">
        <v>8</v>
      </c>
      <c r="E628" s="16" t="str">
        <f t="shared" si="20"/>
        <v>Adult</v>
      </c>
      <c r="F628" s="16" t="s">
        <v>91</v>
      </c>
      <c r="G628" s="16">
        <v>2017</v>
      </c>
      <c r="H628" s="20" t="s">
        <v>92</v>
      </c>
      <c r="I628" s="16" t="s">
        <v>49</v>
      </c>
      <c r="J628" s="18">
        <v>0</v>
      </c>
      <c r="K628" s="18">
        <v>66.730038022813673</v>
      </c>
      <c r="L628" s="18">
        <v>0</v>
      </c>
      <c r="M628" s="18">
        <v>0</v>
      </c>
      <c r="N628" s="18">
        <v>0</v>
      </c>
      <c r="O628" s="18">
        <v>0</v>
      </c>
      <c r="P628" s="18">
        <v>4.1825095057034218</v>
      </c>
      <c r="Q628" s="18">
        <v>4.1825095057034218</v>
      </c>
      <c r="R628" s="18">
        <v>0</v>
      </c>
      <c r="S628" s="18">
        <v>0</v>
      </c>
      <c r="T628" s="18">
        <v>12.547528517110266</v>
      </c>
      <c r="U628" s="18">
        <v>0</v>
      </c>
      <c r="V628" s="18">
        <v>0</v>
      </c>
      <c r="W628" s="18">
        <v>0</v>
      </c>
      <c r="X628" s="18">
        <v>0</v>
      </c>
      <c r="Y628" s="18">
        <v>0</v>
      </c>
      <c r="Z628" s="18">
        <v>12.357414448669198</v>
      </c>
      <c r="AA628" s="18">
        <v>0</v>
      </c>
      <c r="AB628" s="18">
        <v>0</v>
      </c>
      <c r="AC628" s="18">
        <v>0</v>
      </c>
      <c r="AD628" s="18">
        <v>0</v>
      </c>
      <c r="AE628" s="18">
        <v>0</v>
      </c>
      <c r="AF628" s="18">
        <v>0</v>
      </c>
      <c r="AG628" s="18">
        <v>0</v>
      </c>
      <c r="AH628" s="18">
        <v>0</v>
      </c>
      <c r="AI628" s="18">
        <v>0</v>
      </c>
      <c r="AJ628" s="18">
        <v>0</v>
      </c>
      <c r="AK628">
        <v>17.299523409352716</v>
      </c>
      <c r="AL628">
        <v>6.4035741444866909</v>
      </c>
      <c r="AM628">
        <v>50.328157199012281</v>
      </c>
      <c r="AN628">
        <v>24.273098859315581</v>
      </c>
      <c r="AO628">
        <v>3.1532509505703423</v>
      </c>
      <c r="AP628">
        <v>1371.6372790874523</v>
      </c>
      <c r="AQ628">
        <v>21.087793093288742</v>
      </c>
      <c r="AR628">
        <v>17.56313152088293</v>
      </c>
      <c r="AS628">
        <v>61.3490753858283</v>
      </c>
      <c r="AT628">
        <v>10.560927238828125</v>
      </c>
      <c r="AU628">
        <v>0.30493558013605576</v>
      </c>
      <c r="AV628">
        <v>4.6937454394791658</v>
      </c>
      <c r="AW628">
        <v>0.2672310650013679</v>
      </c>
    </row>
    <row r="629" spans="1:49" x14ac:dyDescent="0.3">
      <c r="A629" s="22">
        <v>626</v>
      </c>
      <c r="B629" s="16" t="s">
        <v>79</v>
      </c>
      <c r="C629" s="16" t="s">
        <v>59</v>
      </c>
      <c r="D629" s="16">
        <v>8</v>
      </c>
      <c r="E629" s="16" t="str">
        <f t="shared" si="20"/>
        <v>Adult</v>
      </c>
      <c r="F629" s="16" t="s">
        <v>91</v>
      </c>
      <c r="G629" s="16">
        <v>2017</v>
      </c>
      <c r="H629" s="20" t="s">
        <v>92</v>
      </c>
      <c r="I629" s="16" t="s">
        <v>49</v>
      </c>
      <c r="J629" s="18">
        <v>0</v>
      </c>
      <c r="K629" s="18">
        <v>2.9068376477343416</v>
      </c>
      <c r="L629" s="18">
        <v>0</v>
      </c>
      <c r="M629" s="18">
        <v>0</v>
      </c>
      <c r="N629" s="18">
        <v>0</v>
      </c>
      <c r="O629" s="18">
        <v>0</v>
      </c>
      <c r="P629" s="18">
        <v>0.39475572993923158</v>
      </c>
      <c r="Q629" s="18">
        <v>0</v>
      </c>
      <c r="R629" s="18">
        <v>0</v>
      </c>
      <c r="S629" s="18">
        <v>0</v>
      </c>
      <c r="T629" s="18">
        <v>0.13158524331307719</v>
      </c>
      <c r="U629" s="18">
        <v>0</v>
      </c>
      <c r="V629" s="18">
        <v>0</v>
      </c>
      <c r="W629" s="18">
        <v>0</v>
      </c>
      <c r="X629" s="18">
        <v>94.980621082348435</v>
      </c>
      <c r="Y629" s="18">
        <v>0</v>
      </c>
      <c r="Z629" s="18">
        <v>0.99526293124072918</v>
      </c>
      <c r="AA629" s="18">
        <v>0</v>
      </c>
      <c r="AB629" s="18">
        <v>0</v>
      </c>
      <c r="AC629" s="18">
        <v>0</v>
      </c>
      <c r="AD629" s="18">
        <v>0</v>
      </c>
      <c r="AE629" s="18">
        <v>0</v>
      </c>
      <c r="AF629" s="18">
        <v>0</v>
      </c>
      <c r="AG629" s="18">
        <v>0</v>
      </c>
      <c r="AH629" s="18">
        <v>0.59093736542418296</v>
      </c>
      <c r="AI629" s="18">
        <v>0</v>
      </c>
      <c r="AJ629" s="18">
        <v>0</v>
      </c>
      <c r="AK629">
        <v>62.717590317844028</v>
      </c>
      <c r="AL629">
        <v>23.262433011148858</v>
      </c>
      <c r="AM629">
        <v>3.5965260872471223</v>
      </c>
      <c r="AN629">
        <v>12.735036764119497</v>
      </c>
      <c r="AO629">
        <v>8.9683893368103753</v>
      </c>
      <c r="AP629">
        <v>1983.9047561725442</v>
      </c>
      <c r="AQ629">
        <v>52.857280917932826</v>
      </c>
      <c r="AR629">
        <v>44.111630215947109</v>
      </c>
      <c r="AS629">
        <v>3.0310888661200384</v>
      </c>
      <c r="AT629">
        <v>2.8506956419093892</v>
      </c>
      <c r="AU629">
        <v>2.3350715151723631</v>
      </c>
      <c r="AV629">
        <v>1.2669758408486174</v>
      </c>
      <c r="AW629">
        <v>1.1212183333319752</v>
      </c>
    </row>
    <row r="630" spans="1:49" x14ac:dyDescent="0.3">
      <c r="A630" s="22">
        <v>627</v>
      </c>
      <c r="B630" s="16" t="s">
        <v>65</v>
      </c>
      <c r="C630" s="16" t="s">
        <v>59</v>
      </c>
      <c r="D630" s="16" t="s">
        <v>46</v>
      </c>
      <c r="E630" s="16" t="str">
        <f t="shared" si="20"/>
        <v>Adult</v>
      </c>
      <c r="F630" s="16" t="s">
        <v>91</v>
      </c>
      <c r="G630" s="16">
        <v>2017</v>
      </c>
      <c r="H630" s="20" t="s">
        <v>92</v>
      </c>
      <c r="I630" s="16" t="s">
        <v>67</v>
      </c>
      <c r="J630" s="18">
        <v>0</v>
      </c>
      <c r="K630" s="18">
        <v>7.6189196452566526</v>
      </c>
      <c r="L630" s="18">
        <v>0</v>
      </c>
      <c r="M630" s="18">
        <v>0</v>
      </c>
      <c r="N630" s="18">
        <v>0</v>
      </c>
      <c r="O630" s="18">
        <v>0</v>
      </c>
      <c r="P630" s="18">
        <v>1.5520021499596881</v>
      </c>
      <c r="Q630" s="18">
        <v>0</v>
      </c>
      <c r="R630" s="18">
        <v>0</v>
      </c>
      <c r="S630" s="18">
        <v>0</v>
      </c>
      <c r="T630" s="18">
        <v>0.66514377855415208</v>
      </c>
      <c r="U630" s="18">
        <v>0</v>
      </c>
      <c r="V630" s="18">
        <v>0</v>
      </c>
      <c r="W630" s="18">
        <v>8.0623488309594187</v>
      </c>
      <c r="X630" s="18">
        <v>0</v>
      </c>
      <c r="Y630" s="18">
        <v>0</v>
      </c>
      <c r="Z630" s="18">
        <v>77.734479978500403</v>
      </c>
      <c r="AA630" s="18">
        <v>0</v>
      </c>
      <c r="AB630" s="18">
        <v>0</v>
      </c>
      <c r="AC630" s="18">
        <v>0</v>
      </c>
      <c r="AD630" s="18">
        <v>0</v>
      </c>
      <c r="AE630" s="18">
        <v>0.34936844934157485</v>
      </c>
      <c r="AF630" s="18">
        <v>0</v>
      </c>
      <c r="AG630" s="18">
        <v>0</v>
      </c>
      <c r="AH630" s="18">
        <v>4.0177371674281108</v>
      </c>
      <c r="AI630" s="18">
        <v>0</v>
      </c>
      <c r="AJ630" s="18">
        <v>0</v>
      </c>
      <c r="AK630">
        <v>20.68910408968533</v>
      </c>
      <c r="AL630">
        <v>4.8719440338618654</v>
      </c>
      <c r="AM630">
        <v>17.027354803533349</v>
      </c>
      <c r="AN630">
        <v>50.480472319269005</v>
      </c>
      <c r="AO630">
        <v>8.1706000291140359</v>
      </c>
      <c r="AP630">
        <v>813.9017272484997</v>
      </c>
      <c r="AQ630">
        <v>42.501669280021339</v>
      </c>
      <c r="AR630">
        <v>22.519000564539127</v>
      </c>
      <c r="AS630">
        <v>34.97933015543952</v>
      </c>
      <c r="AT630">
        <v>7.7415624299201582</v>
      </c>
      <c r="AU630">
        <v>0.94473819656530023</v>
      </c>
      <c r="AV630">
        <v>3.4406944132978481</v>
      </c>
      <c r="AW630">
        <v>0.73918092486906761</v>
      </c>
    </row>
    <row r="631" spans="1:49" x14ac:dyDescent="0.3">
      <c r="A631" s="22">
        <v>628</v>
      </c>
      <c r="B631" s="16" t="s">
        <v>78</v>
      </c>
      <c r="C631" s="16" t="s">
        <v>59</v>
      </c>
      <c r="D631" s="16" t="s">
        <v>46</v>
      </c>
      <c r="E631" s="16" t="str">
        <f t="shared" si="20"/>
        <v>Adult</v>
      </c>
      <c r="F631" s="16" t="s">
        <v>91</v>
      </c>
      <c r="G631" s="16">
        <v>2017</v>
      </c>
      <c r="H631" s="20" t="s">
        <v>92</v>
      </c>
      <c r="I631" s="16" t="s">
        <v>49</v>
      </c>
      <c r="J631" s="18">
        <v>0</v>
      </c>
      <c r="K631" s="18">
        <v>37.456810805151299</v>
      </c>
      <c r="L631" s="18">
        <v>0</v>
      </c>
      <c r="M631" s="18">
        <v>0</v>
      </c>
      <c r="N631" s="18">
        <v>0</v>
      </c>
      <c r="O631" s="18">
        <v>0</v>
      </c>
      <c r="P631" s="18">
        <v>3.4263427913307511</v>
      </c>
      <c r="Q631" s="18">
        <v>0</v>
      </c>
      <c r="R631" s="18">
        <v>0</v>
      </c>
      <c r="S631" s="18">
        <v>0</v>
      </c>
      <c r="T631" s="18">
        <v>1.4684326248560364</v>
      </c>
      <c r="U631" s="18">
        <v>0</v>
      </c>
      <c r="V631" s="18">
        <v>0</v>
      </c>
      <c r="W631" s="18">
        <v>49.209506857920637</v>
      </c>
      <c r="X631" s="18">
        <v>0</v>
      </c>
      <c r="Y631" s="18">
        <v>0</v>
      </c>
      <c r="Z631" s="18">
        <v>4.5597319652392434</v>
      </c>
      <c r="AA631" s="18">
        <v>0</v>
      </c>
      <c r="AB631" s="18">
        <v>0</v>
      </c>
      <c r="AC631" s="18">
        <v>0</v>
      </c>
      <c r="AD631" s="18">
        <v>0</v>
      </c>
      <c r="AE631" s="18">
        <v>0</v>
      </c>
      <c r="AF631" s="18">
        <v>0</v>
      </c>
      <c r="AG631" s="18">
        <v>0</v>
      </c>
      <c r="AH631" s="18">
        <v>3.8791749555020427</v>
      </c>
      <c r="AI631" s="18">
        <v>0</v>
      </c>
      <c r="AJ631" s="18">
        <v>0</v>
      </c>
      <c r="AK631">
        <v>40.666909959610599</v>
      </c>
      <c r="AL631">
        <v>12.687157758349912</v>
      </c>
      <c r="AM631">
        <v>29.493749984374322</v>
      </c>
      <c r="AN631">
        <v>19.086133650926605</v>
      </c>
      <c r="AO631">
        <v>4.50884652130667</v>
      </c>
      <c r="AP631">
        <v>1650.3771091325514</v>
      </c>
      <c r="AQ631">
        <v>41.199719189154024</v>
      </c>
      <c r="AR631">
        <v>28.920109969290031</v>
      </c>
      <c r="AS631">
        <v>29.880170841555952</v>
      </c>
      <c r="AT631">
        <v>5.5300534036324622</v>
      </c>
      <c r="AU631">
        <v>0.96410703647375207</v>
      </c>
      <c r="AV631">
        <v>2.4578015127255388</v>
      </c>
      <c r="AW631">
        <v>0.70067215021793816</v>
      </c>
    </row>
    <row r="632" spans="1:49" x14ac:dyDescent="0.3">
      <c r="A632" s="22">
        <v>629</v>
      </c>
      <c r="B632" s="16" t="s">
        <v>77</v>
      </c>
      <c r="C632" s="16" t="s">
        <v>59</v>
      </c>
      <c r="D632" s="16">
        <v>17</v>
      </c>
      <c r="E632" s="16" t="str">
        <f t="shared" si="20"/>
        <v>Adult</v>
      </c>
      <c r="F632" s="16" t="s">
        <v>91</v>
      </c>
      <c r="G632" s="16">
        <v>2017</v>
      </c>
      <c r="H632" s="20" t="s">
        <v>92</v>
      </c>
      <c r="I632" s="16" t="s">
        <v>49</v>
      </c>
      <c r="J632" s="18">
        <v>0</v>
      </c>
      <c r="K632" s="18">
        <v>89.863842662632365</v>
      </c>
      <c r="L632" s="18">
        <v>0</v>
      </c>
      <c r="M632" s="18">
        <v>0</v>
      </c>
      <c r="N632" s="18">
        <v>0</v>
      </c>
      <c r="O632" s="18">
        <v>0</v>
      </c>
      <c r="P632" s="18">
        <v>0</v>
      </c>
      <c r="Q632" s="18">
        <v>0</v>
      </c>
      <c r="R632" s="18">
        <v>0</v>
      </c>
      <c r="S632" s="18">
        <v>0</v>
      </c>
      <c r="T632" s="18">
        <v>0</v>
      </c>
      <c r="U632" s="18">
        <v>0</v>
      </c>
      <c r="V632" s="18">
        <v>4.5385779122541594</v>
      </c>
      <c r="W632" s="18">
        <v>0</v>
      </c>
      <c r="X632" s="18">
        <v>0</v>
      </c>
      <c r="Y632" s="18">
        <v>0</v>
      </c>
      <c r="Z632" s="18">
        <v>1.1800302571860815</v>
      </c>
      <c r="AA632" s="18">
        <v>0</v>
      </c>
      <c r="AB632" s="18">
        <v>0</v>
      </c>
      <c r="AC632" s="18">
        <v>0</v>
      </c>
      <c r="AD632" s="18">
        <v>0</v>
      </c>
      <c r="AE632" s="18">
        <v>0</v>
      </c>
      <c r="AF632" s="18">
        <v>0</v>
      </c>
      <c r="AG632" s="18">
        <v>0</v>
      </c>
      <c r="AH632" s="18">
        <v>4.3267776096822992</v>
      </c>
      <c r="AI632" s="18">
        <v>0</v>
      </c>
      <c r="AJ632" s="18">
        <v>9.0771558245083192E-2</v>
      </c>
      <c r="AK632">
        <v>7.1600839903151927</v>
      </c>
      <c r="AL632">
        <v>4.2204236006051428</v>
      </c>
      <c r="AM632">
        <v>63.517987114072078</v>
      </c>
      <c r="AN632">
        <v>23.724992435703477</v>
      </c>
      <c r="AO632">
        <v>2.0709152798789709</v>
      </c>
      <c r="AP632">
        <v>1340.5096847201207</v>
      </c>
      <c r="AQ632">
        <v>8.9306780609395684</v>
      </c>
      <c r="AR632">
        <v>11.844176708646074</v>
      </c>
      <c r="AS632">
        <v>79.225145230414356</v>
      </c>
      <c r="AT632">
        <v>16.746677062049681</v>
      </c>
      <c r="AU632">
        <v>0.10570197787005035</v>
      </c>
      <c r="AV632">
        <v>7.4429675831331927</v>
      </c>
      <c r="AW632">
        <v>9.8064615732129684E-2</v>
      </c>
    </row>
    <row r="633" spans="1:49" x14ac:dyDescent="0.3">
      <c r="A633" s="22">
        <v>630</v>
      </c>
      <c r="B633" s="16" t="s">
        <v>79</v>
      </c>
      <c r="C633" s="16" t="s">
        <v>59</v>
      </c>
      <c r="D633" s="16">
        <v>8</v>
      </c>
      <c r="E633" s="16" t="str">
        <f t="shared" si="20"/>
        <v>Adult</v>
      </c>
      <c r="F633" s="16" t="s">
        <v>91</v>
      </c>
      <c r="G633" s="16">
        <v>2017</v>
      </c>
      <c r="H633" s="20" t="s">
        <v>92</v>
      </c>
      <c r="I633" s="16" t="s">
        <v>49</v>
      </c>
      <c r="J633" s="18">
        <v>0</v>
      </c>
      <c r="K633" s="18">
        <v>10.458360232408006</v>
      </c>
      <c r="L633" s="18">
        <v>0</v>
      </c>
      <c r="M633" s="18">
        <v>0</v>
      </c>
      <c r="N633" s="18">
        <v>0</v>
      </c>
      <c r="O633" s="18">
        <v>0</v>
      </c>
      <c r="P633" s="18">
        <v>0</v>
      </c>
      <c r="Q633" s="18">
        <v>21.304067140090378</v>
      </c>
      <c r="R633" s="18">
        <v>0</v>
      </c>
      <c r="S633" s="18">
        <v>0</v>
      </c>
      <c r="T633" s="18">
        <v>7.1013557133634597</v>
      </c>
      <c r="U633" s="18">
        <v>0</v>
      </c>
      <c r="V633" s="18">
        <v>0</v>
      </c>
      <c r="W633" s="18">
        <v>45.190445448676563</v>
      </c>
      <c r="X633" s="18">
        <v>0</v>
      </c>
      <c r="Y633" s="18">
        <v>0</v>
      </c>
      <c r="Z633" s="18">
        <v>13.42801807617818</v>
      </c>
      <c r="AA633" s="18">
        <v>0</v>
      </c>
      <c r="AB633" s="18">
        <v>0</v>
      </c>
      <c r="AC633" s="18">
        <v>0</v>
      </c>
      <c r="AD633" s="18">
        <v>0</v>
      </c>
      <c r="AE633" s="18">
        <v>0</v>
      </c>
      <c r="AF633" s="18">
        <v>0</v>
      </c>
      <c r="AG633" s="18">
        <v>0</v>
      </c>
      <c r="AH633" s="18">
        <v>2.5177533892834085</v>
      </c>
      <c r="AI633" s="18">
        <v>0</v>
      </c>
      <c r="AJ633" s="18">
        <v>0</v>
      </c>
      <c r="AK633">
        <v>50.229860427774369</v>
      </c>
      <c r="AL633">
        <v>15.914402840542285</v>
      </c>
      <c r="AM633">
        <v>17.135223497338608</v>
      </c>
      <c r="AN633">
        <v>18.711996987303639</v>
      </c>
      <c r="AO633">
        <v>5.5151872175597161</v>
      </c>
      <c r="AP633">
        <v>1725.0440380890896</v>
      </c>
      <c r="AQ633">
        <v>48.685323261817729</v>
      </c>
      <c r="AR633">
        <v>34.706350773769692</v>
      </c>
      <c r="AS633">
        <v>16.608325964412582</v>
      </c>
      <c r="AT633">
        <v>4.2329633477354838</v>
      </c>
      <c r="AU633">
        <v>1.519831416980403</v>
      </c>
      <c r="AV633">
        <v>1.8813170434379936</v>
      </c>
      <c r="AW633">
        <v>0.94876020578322984</v>
      </c>
    </row>
    <row r="634" spans="1:49" x14ac:dyDescent="0.3">
      <c r="A634" s="22">
        <v>631</v>
      </c>
      <c r="B634" s="16" t="s">
        <v>79</v>
      </c>
      <c r="C634" s="16" t="s">
        <v>59</v>
      </c>
      <c r="D634" s="16">
        <v>8</v>
      </c>
      <c r="E634" s="16" t="str">
        <f t="shared" si="20"/>
        <v>Adult</v>
      </c>
      <c r="F634" s="16" t="s">
        <v>91</v>
      </c>
      <c r="G634" s="16">
        <v>2017</v>
      </c>
      <c r="H634" s="20" t="s">
        <v>92</v>
      </c>
      <c r="I634" s="16" t="s">
        <v>49</v>
      </c>
      <c r="J634" s="18">
        <v>0</v>
      </c>
      <c r="K634" s="18">
        <v>68.371400198609734</v>
      </c>
      <c r="L634" s="18">
        <v>0</v>
      </c>
      <c r="M634" s="18">
        <v>0</v>
      </c>
      <c r="N634" s="18">
        <v>0</v>
      </c>
      <c r="O634" s="18">
        <v>0</v>
      </c>
      <c r="P634" s="18">
        <v>0</v>
      </c>
      <c r="Q634" s="18">
        <v>0</v>
      </c>
      <c r="R634" s="18">
        <v>0</v>
      </c>
      <c r="S634" s="18">
        <v>0</v>
      </c>
      <c r="T634" s="18">
        <v>0</v>
      </c>
      <c r="U634" s="18">
        <v>0</v>
      </c>
      <c r="V634" s="18">
        <v>0</v>
      </c>
      <c r="W634" s="18">
        <v>0</v>
      </c>
      <c r="X634" s="18">
        <v>0</v>
      </c>
      <c r="Y634" s="18">
        <v>0</v>
      </c>
      <c r="Z634" s="18">
        <v>20.009930486593845</v>
      </c>
      <c r="AA634" s="18">
        <v>0</v>
      </c>
      <c r="AB634" s="18">
        <v>0</v>
      </c>
      <c r="AC634" s="18">
        <v>0</v>
      </c>
      <c r="AD634" s="18">
        <v>0</v>
      </c>
      <c r="AE634" s="18">
        <v>0</v>
      </c>
      <c r="AF634" s="18">
        <v>0</v>
      </c>
      <c r="AG634" s="18">
        <v>0</v>
      </c>
      <c r="AH634" s="18">
        <v>11.618669314796424</v>
      </c>
      <c r="AI634" s="18">
        <v>0</v>
      </c>
      <c r="AJ634" s="18">
        <v>0</v>
      </c>
      <c r="AK634">
        <v>6.76917415222497</v>
      </c>
      <c r="AL634">
        <v>3.5566583912611716</v>
      </c>
      <c r="AM634">
        <v>54.877134189383767</v>
      </c>
      <c r="AN634">
        <v>31.473460774577955</v>
      </c>
      <c r="AO634">
        <v>3.3235724925521355</v>
      </c>
      <c r="AP634">
        <v>1164.5277641509433</v>
      </c>
      <c r="AQ634">
        <v>9.7190118869962205</v>
      </c>
      <c r="AR634">
        <v>11.489763730691289</v>
      </c>
      <c r="AS634">
        <v>78.791224382312492</v>
      </c>
      <c r="AT634">
        <v>17.332648109550181</v>
      </c>
      <c r="AU634">
        <v>0.11584348462206658</v>
      </c>
      <c r="AV634">
        <v>7.7033991598000799</v>
      </c>
      <c r="AW634">
        <v>0.10765291884965894</v>
      </c>
    </row>
    <row r="635" spans="1:49" x14ac:dyDescent="0.3">
      <c r="A635" s="22">
        <v>632</v>
      </c>
      <c r="B635" s="16" t="s">
        <v>80</v>
      </c>
      <c r="C635" s="16" t="s">
        <v>59</v>
      </c>
      <c r="D635" s="16">
        <v>6</v>
      </c>
      <c r="E635" s="16" t="str">
        <f t="shared" si="20"/>
        <v>Adult</v>
      </c>
      <c r="F635" s="16" t="s">
        <v>91</v>
      </c>
      <c r="G635" s="16">
        <v>2017</v>
      </c>
      <c r="H635" s="20" t="s">
        <v>92</v>
      </c>
      <c r="I635" s="16" t="s">
        <v>53</v>
      </c>
      <c r="J635" s="18">
        <v>0</v>
      </c>
      <c r="K635" s="18">
        <v>0.32973071991207181</v>
      </c>
      <c r="L635" s="18">
        <v>0</v>
      </c>
      <c r="M635" s="18">
        <v>0</v>
      </c>
      <c r="N635" s="18">
        <v>0</v>
      </c>
      <c r="O635" s="18">
        <v>0</v>
      </c>
      <c r="P635" s="18">
        <v>1.7127679062099284</v>
      </c>
      <c r="Q635" s="18">
        <v>0</v>
      </c>
      <c r="R635" s="18">
        <v>0</v>
      </c>
      <c r="S635" s="18">
        <v>0</v>
      </c>
      <c r="T635" s="18">
        <v>3.9964584478231662</v>
      </c>
      <c r="U635" s="18">
        <v>0</v>
      </c>
      <c r="V635" s="18">
        <v>0</v>
      </c>
      <c r="W635" s="18">
        <v>64.114306649569514</v>
      </c>
      <c r="X635" s="18">
        <v>0</v>
      </c>
      <c r="Y635" s="18">
        <v>0</v>
      </c>
      <c r="Z635" s="18">
        <v>26.592171948464312</v>
      </c>
      <c r="AA635" s="18">
        <v>0</v>
      </c>
      <c r="AB635" s="18">
        <v>0</v>
      </c>
      <c r="AC635" s="18">
        <v>0</v>
      </c>
      <c r="AD635" s="18">
        <v>0</v>
      </c>
      <c r="AE635" s="18">
        <v>0</v>
      </c>
      <c r="AF635" s="18">
        <v>0</v>
      </c>
      <c r="AG635" s="18">
        <v>0</v>
      </c>
      <c r="AH635" s="18">
        <v>3.2545643280210044</v>
      </c>
      <c r="AI635" s="18">
        <v>0</v>
      </c>
      <c r="AJ635" s="18">
        <v>0</v>
      </c>
      <c r="AK635">
        <v>54.142642134848174</v>
      </c>
      <c r="AL635">
        <v>15.462441686511573</v>
      </c>
      <c r="AM635">
        <v>6.5800141056110073</v>
      </c>
      <c r="AN635">
        <v>24.877374264720849</v>
      </c>
      <c r="AO635">
        <v>6.9096080631373269</v>
      </c>
      <c r="AP635">
        <v>1596.9798685870426</v>
      </c>
      <c r="AQ635">
        <v>56.686060626149995</v>
      </c>
      <c r="AR635">
        <v>36.4248208564603</v>
      </c>
      <c r="AS635">
        <v>6.8891185173897256</v>
      </c>
      <c r="AT635">
        <v>3.9271065638636924</v>
      </c>
      <c r="AU635">
        <v>2.4562890199465612</v>
      </c>
      <c r="AV635">
        <v>1.74538069505053</v>
      </c>
      <c r="AW635">
        <v>1.3087255845487269</v>
      </c>
    </row>
    <row r="636" spans="1:49" x14ac:dyDescent="0.3">
      <c r="A636" s="22">
        <v>633</v>
      </c>
      <c r="B636" s="16" t="s">
        <v>70</v>
      </c>
      <c r="C636" s="16" t="s">
        <v>59</v>
      </c>
      <c r="D636" s="16">
        <v>25</v>
      </c>
      <c r="E636" s="16" t="str">
        <f t="shared" si="20"/>
        <v>Adult</v>
      </c>
      <c r="F636" s="16" t="s">
        <v>91</v>
      </c>
      <c r="G636" s="16">
        <v>2017</v>
      </c>
      <c r="H636" s="20" t="s">
        <v>92</v>
      </c>
      <c r="I636" s="16" t="s">
        <v>49</v>
      </c>
      <c r="J636" s="18">
        <v>0</v>
      </c>
      <c r="K636" s="18">
        <v>94.938732019179554</v>
      </c>
      <c r="L636" s="18">
        <v>0</v>
      </c>
      <c r="M636" s="18">
        <v>0</v>
      </c>
      <c r="N636" s="18">
        <v>0</v>
      </c>
      <c r="O636" s="18">
        <v>0</v>
      </c>
      <c r="P636" s="18">
        <v>0.837202222391354</v>
      </c>
      <c r="Q636" s="18">
        <v>0</v>
      </c>
      <c r="R636" s="18">
        <v>0</v>
      </c>
      <c r="S636" s="18">
        <v>0</v>
      </c>
      <c r="T636" s="18">
        <v>0</v>
      </c>
      <c r="U636" s="18">
        <v>0</v>
      </c>
      <c r="V636" s="18">
        <v>0</v>
      </c>
      <c r="W636" s="18">
        <v>0</v>
      </c>
      <c r="X636" s="18">
        <v>0.76109292944668538</v>
      </c>
      <c r="Y636" s="18">
        <v>0</v>
      </c>
      <c r="Z636" s="18">
        <v>1.2862470507648984</v>
      </c>
      <c r="AA636" s="18">
        <v>0</v>
      </c>
      <c r="AB636" s="18">
        <v>0</v>
      </c>
      <c r="AC636" s="18">
        <v>0</v>
      </c>
      <c r="AD636" s="18">
        <v>0</v>
      </c>
      <c r="AE636" s="18">
        <v>9.8942080828069101E-2</v>
      </c>
      <c r="AF636" s="18">
        <v>0</v>
      </c>
      <c r="AG636" s="18">
        <v>0</v>
      </c>
      <c r="AH636" s="18">
        <v>2.0777836973894512</v>
      </c>
      <c r="AI636" s="18">
        <v>0</v>
      </c>
      <c r="AJ636" s="18">
        <v>0</v>
      </c>
      <c r="AK636">
        <v>4.8995453394193458</v>
      </c>
      <c r="AL636">
        <v>3.7666232209452781</v>
      </c>
      <c r="AM636">
        <v>65.99862264647507</v>
      </c>
      <c r="AN636">
        <v>23.705772889869859</v>
      </c>
      <c r="AO636">
        <v>1.8649180556612635</v>
      </c>
      <c r="AP636">
        <v>1327.1177342961157</v>
      </c>
      <c r="AQ636">
        <v>6.1728056191292531</v>
      </c>
      <c r="AR636">
        <v>10.677301787931965</v>
      </c>
      <c r="AS636">
        <v>83.149892592938798</v>
      </c>
      <c r="AT636">
        <v>18.822739580547079</v>
      </c>
      <c r="AU636">
        <v>7.0229027053531581E-2</v>
      </c>
      <c r="AV636">
        <v>8.365662035798703</v>
      </c>
      <c r="AW636">
        <v>6.5789088758980818E-2</v>
      </c>
    </row>
    <row r="637" spans="1:49" x14ac:dyDescent="0.3">
      <c r="A637" s="22">
        <v>634</v>
      </c>
      <c r="B637" s="16" t="s">
        <v>70</v>
      </c>
      <c r="C637" s="16" t="s">
        <v>59</v>
      </c>
      <c r="D637" s="16">
        <v>25</v>
      </c>
      <c r="E637" s="16" t="str">
        <f t="shared" si="20"/>
        <v>Adult</v>
      </c>
      <c r="F637" s="16" t="s">
        <v>91</v>
      </c>
      <c r="G637" s="16">
        <v>2017</v>
      </c>
      <c r="H637" s="20" t="s">
        <v>92</v>
      </c>
      <c r="I637" s="16" t="s">
        <v>49</v>
      </c>
      <c r="J637" s="18">
        <v>0</v>
      </c>
      <c r="K637" s="18">
        <v>15.155327591212616</v>
      </c>
      <c r="L637" s="18">
        <v>0</v>
      </c>
      <c r="M637" s="18">
        <v>0</v>
      </c>
      <c r="N637" s="18">
        <v>0</v>
      </c>
      <c r="O637" s="18">
        <v>0</v>
      </c>
      <c r="P637" s="18">
        <v>5.5888899641923935</v>
      </c>
      <c r="Q637" s="18">
        <v>0</v>
      </c>
      <c r="R637" s="18">
        <v>0</v>
      </c>
      <c r="S637" s="18">
        <v>0</v>
      </c>
      <c r="T637" s="18">
        <v>5.5888899641923935</v>
      </c>
      <c r="U637" s="18">
        <v>0</v>
      </c>
      <c r="V637" s="18">
        <v>0</v>
      </c>
      <c r="W637" s="18">
        <v>31.936514081099382</v>
      </c>
      <c r="X637" s="18">
        <v>0</v>
      </c>
      <c r="Y637" s="18">
        <v>1.9355463079454172</v>
      </c>
      <c r="Z637" s="18">
        <v>22.52008129294493</v>
      </c>
      <c r="AA637" s="18">
        <v>0</v>
      </c>
      <c r="AB637" s="18">
        <v>13.626246007935737</v>
      </c>
      <c r="AC637" s="18">
        <v>0</v>
      </c>
      <c r="AD637" s="18">
        <v>0</v>
      </c>
      <c r="AE637" s="18">
        <v>3.6485047904771113</v>
      </c>
      <c r="AF637" s="18">
        <v>0</v>
      </c>
      <c r="AG637" s="18">
        <v>0</v>
      </c>
      <c r="AH637" s="18">
        <v>0</v>
      </c>
      <c r="AI637" s="18">
        <v>0</v>
      </c>
      <c r="AJ637" s="18">
        <v>0</v>
      </c>
      <c r="AK637">
        <v>37.401517290897047</v>
      </c>
      <c r="AL637">
        <v>10.172081883426815</v>
      </c>
      <c r="AM637">
        <v>18.386624866914492</v>
      </c>
      <c r="AN637">
        <v>31.114959166518222</v>
      </c>
      <c r="AO637">
        <v>7.8176238182765125</v>
      </c>
      <c r="AP637">
        <v>1315.4514573331255</v>
      </c>
      <c r="AQ637">
        <v>47.53906847855913</v>
      </c>
      <c r="AR637">
        <v>29.090675928880611</v>
      </c>
      <c r="AS637">
        <v>23.370255592560262</v>
      </c>
      <c r="AT637">
        <v>5.4844369910849933</v>
      </c>
      <c r="AU637">
        <v>1.3096362387085352</v>
      </c>
      <c r="AV637">
        <v>2.4375275515933303</v>
      </c>
      <c r="AW637">
        <v>0.90618041082876755</v>
      </c>
    </row>
    <row r="638" spans="1:49" x14ac:dyDescent="0.3">
      <c r="A638" s="22">
        <v>635</v>
      </c>
      <c r="B638" s="16" t="s">
        <v>77</v>
      </c>
      <c r="C638" s="16" t="s">
        <v>59</v>
      </c>
      <c r="D638" s="16">
        <v>17</v>
      </c>
      <c r="E638" s="16" t="str">
        <f t="shared" si="20"/>
        <v>Adult</v>
      </c>
      <c r="F638" s="16" t="s">
        <v>91</v>
      </c>
      <c r="G638" s="16">
        <v>2017</v>
      </c>
      <c r="H638" s="20" t="s">
        <v>92</v>
      </c>
      <c r="I638" s="16" t="s">
        <v>49</v>
      </c>
      <c r="J638" s="18">
        <v>0</v>
      </c>
      <c r="K638" s="18">
        <v>76.865976017619715</v>
      </c>
      <c r="L638" s="18">
        <v>0</v>
      </c>
      <c r="M638" s="18">
        <v>0</v>
      </c>
      <c r="N638" s="18">
        <v>0</v>
      </c>
      <c r="O638" s="18">
        <v>0</v>
      </c>
      <c r="P638" s="18">
        <v>0</v>
      </c>
      <c r="Q638" s="18">
        <v>0</v>
      </c>
      <c r="R638" s="18">
        <v>0</v>
      </c>
      <c r="S638" s="18">
        <v>0</v>
      </c>
      <c r="T638" s="18">
        <v>1.7945998857981891</v>
      </c>
      <c r="U638" s="18">
        <v>0</v>
      </c>
      <c r="V638" s="18">
        <v>8.1572722081735876</v>
      </c>
      <c r="W638" s="18">
        <v>0</v>
      </c>
      <c r="X638" s="18">
        <v>0</v>
      </c>
      <c r="Y638" s="18">
        <v>0</v>
      </c>
      <c r="Z638" s="18">
        <v>0.42417815482502658</v>
      </c>
      <c r="AA638" s="18">
        <v>0</v>
      </c>
      <c r="AB638" s="18">
        <v>3.0018761726078798</v>
      </c>
      <c r="AC638" s="18">
        <v>0</v>
      </c>
      <c r="AD638" s="18">
        <v>0</v>
      </c>
      <c r="AE638" s="18">
        <v>0</v>
      </c>
      <c r="AF638" s="18">
        <v>0</v>
      </c>
      <c r="AG638" s="18">
        <v>0</v>
      </c>
      <c r="AH638" s="18">
        <v>9.7560975609756095</v>
      </c>
      <c r="AI638" s="18">
        <v>0</v>
      </c>
      <c r="AJ638" s="18">
        <v>0</v>
      </c>
      <c r="AK638">
        <v>11.351462880386299</v>
      </c>
      <c r="AL638">
        <v>5.0554278489273186</v>
      </c>
      <c r="AM638">
        <v>57.969295474019987</v>
      </c>
      <c r="AN638">
        <v>24.228670092720996</v>
      </c>
      <c r="AO638">
        <v>2.8551050928569488</v>
      </c>
      <c r="AP638">
        <v>1349.228275362319</v>
      </c>
      <c r="AQ638">
        <v>14.067038382299787</v>
      </c>
      <c r="AR638">
        <v>14.095850135187375</v>
      </c>
      <c r="AS638">
        <v>71.83711148251281</v>
      </c>
      <c r="AT638">
        <v>13.712144733529337</v>
      </c>
      <c r="AU638">
        <v>0.18011126875115105</v>
      </c>
      <c r="AV638">
        <v>6.0942865482352602</v>
      </c>
      <c r="AW638">
        <v>0.1636978188286054</v>
      </c>
    </row>
    <row r="639" spans="1:49" x14ac:dyDescent="0.3">
      <c r="A639" s="22">
        <v>636</v>
      </c>
      <c r="B639" s="16" t="s">
        <v>80</v>
      </c>
      <c r="C639" s="16" t="s">
        <v>59</v>
      </c>
      <c r="D639" s="16">
        <v>6</v>
      </c>
      <c r="E639" s="16" t="str">
        <f t="shared" si="20"/>
        <v>Adult</v>
      </c>
      <c r="F639" s="16" t="s">
        <v>91</v>
      </c>
      <c r="G639" s="16">
        <v>2017</v>
      </c>
      <c r="H639" s="20" t="s">
        <v>92</v>
      </c>
      <c r="I639" s="16" t="s">
        <v>53</v>
      </c>
      <c r="J639" s="18">
        <v>0</v>
      </c>
      <c r="K639" s="18">
        <v>62.192874692874689</v>
      </c>
      <c r="L639" s="18">
        <v>0</v>
      </c>
      <c r="M639" s="18">
        <v>0</v>
      </c>
      <c r="N639" s="18">
        <v>0</v>
      </c>
      <c r="O639" s="18">
        <v>0</v>
      </c>
      <c r="P639" s="18">
        <v>0</v>
      </c>
      <c r="Q639" s="18">
        <v>1.6891891891891893</v>
      </c>
      <c r="R639" s="18">
        <v>0</v>
      </c>
      <c r="S639" s="18">
        <v>1.6891891891891893</v>
      </c>
      <c r="T639" s="18">
        <v>3.3783783783783785</v>
      </c>
      <c r="U639" s="18">
        <v>0</v>
      </c>
      <c r="V639" s="18">
        <v>24.570024570024568</v>
      </c>
      <c r="W639" s="18">
        <v>0</v>
      </c>
      <c r="X639" s="18">
        <v>0</v>
      </c>
      <c r="Y639" s="18">
        <v>0</v>
      </c>
      <c r="Z639" s="18">
        <v>2.7948402948402946</v>
      </c>
      <c r="AA639" s="18">
        <v>0</v>
      </c>
      <c r="AB639" s="18">
        <v>0</v>
      </c>
      <c r="AC639" s="18">
        <v>0</v>
      </c>
      <c r="AD639" s="18">
        <v>0</v>
      </c>
      <c r="AE639" s="18">
        <v>0</v>
      </c>
      <c r="AF639" s="18">
        <v>0</v>
      </c>
      <c r="AG639" s="18">
        <v>0</v>
      </c>
      <c r="AH639" s="18">
        <v>0</v>
      </c>
      <c r="AI639" s="18">
        <v>0</v>
      </c>
      <c r="AJ639" s="18">
        <v>3.6855036855036856</v>
      </c>
      <c r="AK639">
        <v>24.735405724400287</v>
      </c>
      <c r="AL639">
        <v>7.984213759213759</v>
      </c>
      <c r="AM639">
        <v>44.003752752258173</v>
      </c>
      <c r="AN639">
        <v>21.036297092547091</v>
      </c>
      <c r="AO639">
        <v>3.5036394348894349</v>
      </c>
      <c r="AP639">
        <v>1449.6848513513512</v>
      </c>
      <c r="AQ639">
        <v>28.528682170228244</v>
      </c>
      <c r="AR639">
        <v>20.719408176310157</v>
      </c>
      <c r="AS639">
        <v>50.751909653461588</v>
      </c>
      <c r="AT639">
        <v>8.609383534769929</v>
      </c>
      <c r="AU639">
        <v>0.47579098364891892</v>
      </c>
      <c r="AV639">
        <v>3.8263926821199687</v>
      </c>
      <c r="AW639">
        <v>0.3991626716353126</v>
      </c>
    </row>
    <row r="640" spans="1:49" x14ac:dyDescent="0.3">
      <c r="A640" s="22">
        <v>637</v>
      </c>
      <c r="B640" s="16" t="s">
        <v>78</v>
      </c>
      <c r="C640" s="16" t="s">
        <v>59</v>
      </c>
      <c r="D640" s="16" t="s">
        <v>46</v>
      </c>
      <c r="E640" s="16" t="str">
        <f t="shared" si="20"/>
        <v>Adult</v>
      </c>
      <c r="F640" s="16" t="s">
        <v>91</v>
      </c>
      <c r="G640" s="16">
        <v>2017</v>
      </c>
      <c r="H640" s="20" t="s">
        <v>92</v>
      </c>
      <c r="I640" s="16" t="s">
        <v>49</v>
      </c>
      <c r="J640" s="18">
        <v>0</v>
      </c>
      <c r="K640" s="18">
        <v>83.231707317073173</v>
      </c>
      <c r="L640" s="18">
        <v>0</v>
      </c>
      <c r="M640" s="18">
        <v>0</v>
      </c>
      <c r="N640" s="18">
        <v>0</v>
      </c>
      <c r="O640" s="18">
        <v>0</v>
      </c>
      <c r="P640" s="18">
        <v>15.929878048780491</v>
      </c>
      <c r="Q640" s="18">
        <v>0</v>
      </c>
      <c r="R640" s="18">
        <v>0</v>
      </c>
      <c r="S640" s="18">
        <v>0</v>
      </c>
      <c r="T640" s="18">
        <v>0.83841463414634154</v>
      </c>
      <c r="U640" s="18">
        <v>0</v>
      </c>
      <c r="V640" s="18">
        <v>0</v>
      </c>
      <c r="W640" s="18">
        <v>0</v>
      </c>
      <c r="X640" s="18">
        <v>0</v>
      </c>
      <c r="Y640" s="18">
        <v>0</v>
      </c>
      <c r="Z640" s="18">
        <v>0</v>
      </c>
      <c r="AA640" s="18">
        <v>0</v>
      </c>
      <c r="AB640" s="18">
        <v>0</v>
      </c>
      <c r="AC640" s="18">
        <v>0</v>
      </c>
      <c r="AD640" s="18">
        <v>0</v>
      </c>
      <c r="AE640" s="18">
        <v>0</v>
      </c>
      <c r="AF640" s="18">
        <v>0</v>
      </c>
      <c r="AG640" s="18">
        <v>0</v>
      </c>
      <c r="AH640" s="18">
        <v>0</v>
      </c>
      <c r="AI640" s="18">
        <v>0</v>
      </c>
      <c r="AJ640" s="18">
        <v>0</v>
      </c>
      <c r="AK640">
        <v>13.381880716463417</v>
      </c>
      <c r="AL640">
        <v>4.8972446646341465</v>
      </c>
      <c r="AM640">
        <v>60.206737804878045</v>
      </c>
      <c r="AN640">
        <v>22.10433180894309</v>
      </c>
      <c r="AO640">
        <v>2.2043807164634153</v>
      </c>
      <c r="AP640">
        <v>1414.6360459603659</v>
      </c>
      <c r="AQ640">
        <v>15.81643887968178</v>
      </c>
      <c r="AR640">
        <v>13.023444779993845</v>
      </c>
      <c r="AS640">
        <v>71.160116340324365</v>
      </c>
      <c r="AT640">
        <v>15.026535033621599</v>
      </c>
      <c r="AU640">
        <v>0.20554626935042067</v>
      </c>
      <c r="AV640">
        <v>6.6784600149429325</v>
      </c>
      <c r="AW640">
        <v>0.18788037318920672</v>
      </c>
    </row>
    <row r="641" spans="1:49" x14ac:dyDescent="0.3">
      <c r="A641" s="22">
        <v>638</v>
      </c>
      <c r="B641" s="16" t="s">
        <v>79</v>
      </c>
      <c r="C641" s="16" t="s">
        <v>59</v>
      </c>
      <c r="D641" s="16">
        <v>8</v>
      </c>
      <c r="E641" s="16" t="str">
        <f t="shared" si="20"/>
        <v>Adult</v>
      </c>
      <c r="F641" s="16" t="s">
        <v>91</v>
      </c>
      <c r="G641" s="16">
        <v>2017</v>
      </c>
      <c r="H641" s="20" t="s">
        <v>92</v>
      </c>
      <c r="I641" s="16" t="s">
        <v>49</v>
      </c>
      <c r="J641" s="18">
        <v>0</v>
      </c>
      <c r="K641" s="18">
        <v>1.8476277372262773</v>
      </c>
      <c r="L641" s="18">
        <v>0</v>
      </c>
      <c r="M641" s="18">
        <v>0</v>
      </c>
      <c r="N641" s="18">
        <v>0</v>
      </c>
      <c r="O641" s="18">
        <v>0</v>
      </c>
      <c r="P641" s="18">
        <v>6.523722627737226</v>
      </c>
      <c r="Q641" s="18">
        <v>0</v>
      </c>
      <c r="R641" s="18">
        <v>0</v>
      </c>
      <c r="S641" s="18">
        <v>0</v>
      </c>
      <c r="T641" s="18">
        <v>26.094890510948904</v>
      </c>
      <c r="U641" s="18">
        <v>0</v>
      </c>
      <c r="V641" s="18">
        <v>0</v>
      </c>
      <c r="W641" s="18">
        <v>0</v>
      </c>
      <c r="X641" s="18">
        <v>0</v>
      </c>
      <c r="Y641" s="18">
        <v>0</v>
      </c>
      <c r="Z641" s="18">
        <v>48.186587591240873</v>
      </c>
      <c r="AA641" s="18">
        <v>0</v>
      </c>
      <c r="AB641" s="18">
        <v>0</v>
      </c>
      <c r="AC641" s="18">
        <v>0</v>
      </c>
      <c r="AD641" s="18">
        <v>0</v>
      </c>
      <c r="AE641" s="18">
        <v>5.7823905109489049</v>
      </c>
      <c r="AF641" s="18">
        <v>0</v>
      </c>
      <c r="AG641" s="18">
        <v>0</v>
      </c>
      <c r="AH641" s="18">
        <v>11.56478102189781</v>
      </c>
      <c r="AI641" s="18">
        <v>0</v>
      </c>
      <c r="AJ641" s="18">
        <v>0</v>
      </c>
      <c r="AK641">
        <v>31.235562313614217</v>
      </c>
      <c r="AL641">
        <v>7.9284235287408755</v>
      </c>
      <c r="AM641">
        <v>20.562992373885784</v>
      </c>
      <c r="AN641">
        <v>35.355672141119221</v>
      </c>
      <c r="AO641">
        <v>6.7613885720802909</v>
      </c>
      <c r="AP641">
        <v>1164.339127526232</v>
      </c>
      <c r="AQ641">
        <v>44.854509269410727</v>
      </c>
      <c r="AR641">
        <v>25.616874508454746</v>
      </c>
      <c r="AS641">
        <v>29.528616222134502</v>
      </c>
      <c r="AT641">
        <v>6.5332729135531187</v>
      </c>
      <c r="AU641">
        <v>1.0963148486676146</v>
      </c>
      <c r="AV641">
        <v>2.9036768504680528</v>
      </c>
      <c r="AW641">
        <v>0.81338489648311163</v>
      </c>
    </row>
    <row r="642" spans="1:49" x14ac:dyDescent="0.3">
      <c r="A642" s="22">
        <v>639</v>
      </c>
      <c r="B642" s="16" t="s">
        <v>70</v>
      </c>
      <c r="C642" s="16" t="s">
        <v>59</v>
      </c>
      <c r="D642" s="16">
        <v>25</v>
      </c>
      <c r="E642" s="16" t="str">
        <f t="shared" si="20"/>
        <v>Adult</v>
      </c>
      <c r="F642" s="16" t="s">
        <v>91</v>
      </c>
      <c r="G642" s="16">
        <v>2017</v>
      </c>
      <c r="H642" s="20" t="s">
        <v>92</v>
      </c>
      <c r="I642" s="16" t="s">
        <v>49</v>
      </c>
      <c r="J642" s="18">
        <v>0</v>
      </c>
      <c r="K642" s="18">
        <v>13.595166163141995</v>
      </c>
      <c r="L642" s="18">
        <v>0</v>
      </c>
      <c r="M642" s="18">
        <v>0</v>
      </c>
      <c r="N642" s="18">
        <v>0</v>
      </c>
      <c r="O642" s="18">
        <v>0</v>
      </c>
      <c r="P642" s="18">
        <v>7.2004028197381675</v>
      </c>
      <c r="Q642" s="18">
        <v>0</v>
      </c>
      <c r="R642" s="18">
        <v>0</v>
      </c>
      <c r="S642" s="18">
        <v>0</v>
      </c>
      <c r="T642" s="18">
        <v>28.80161127895267</v>
      </c>
      <c r="U642" s="18">
        <v>0</v>
      </c>
      <c r="V642" s="18">
        <v>0</v>
      </c>
      <c r="W642" s="18">
        <v>0</v>
      </c>
      <c r="X642" s="18">
        <v>0</v>
      </c>
      <c r="Y642" s="18">
        <v>0</v>
      </c>
      <c r="Z642" s="18">
        <v>5.236656596173213</v>
      </c>
      <c r="AA642" s="18">
        <v>0</v>
      </c>
      <c r="AB642" s="18">
        <v>0</v>
      </c>
      <c r="AC642" s="18">
        <v>0</v>
      </c>
      <c r="AD642" s="18">
        <v>0</v>
      </c>
      <c r="AE642" s="18">
        <v>0</v>
      </c>
      <c r="AF642" s="18">
        <v>0</v>
      </c>
      <c r="AG642" s="18">
        <v>0</v>
      </c>
      <c r="AH642" s="18">
        <v>45.166163141993962</v>
      </c>
      <c r="AI642" s="18">
        <v>0</v>
      </c>
      <c r="AJ642" s="18">
        <v>0</v>
      </c>
      <c r="AK642">
        <v>28.246441037921073</v>
      </c>
      <c r="AL642">
        <v>8.9534743202416927</v>
      </c>
      <c r="AM642">
        <v>38.512436102058793</v>
      </c>
      <c r="AN642">
        <v>22.818269553541462</v>
      </c>
      <c r="AO642">
        <v>3.5046928499496484</v>
      </c>
      <c r="AP642">
        <v>1453.0381297079557</v>
      </c>
      <c r="AQ642">
        <v>32.502966336400505</v>
      </c>
      <c r="AR642">
        <v>23.181064353431072</v>
      </c>
      <c r="AS642">
        <v>44.315969310168427</v>
      </c>
      <c r="AT642">
        <v>7.4561979799343137</v>
      </c>
      <c r="AU642">
        <v>0.59508899727435338</v>
      </c>
      <c r="AV642">
        <v>3.3138657688596953</v>
      </c>
      <c r="AW642">
        <v>0.48154658911964959</v>
      </c>
    </row>
    <row r="643" spans="1:49" x14ac:dyDescent="0.3">
      <c r="A643" s="22">
        <v>640</v>
      </c>
      <c r="B643" s="16" t="s">
        <v>78</v>
      </c>
      <c r="C643" s="16" t="s">
        <v>59</v>
      </c>
      <c r="D643" s="16" t="s">
        <v>46</v>
      </c>
      <c r="E643" s="16" t="str">
        <f t="shared" si="20"/>
        <v>Adult</v>
      </c>
      <c r="F643" s="16" t="s">
        <v>91</v>
      </c>
      <c r="G643" s="16">
        <v>2017</v>
      </c>
      <c r="H643" s="20" t="s">
        <v>92</v>
      </c>
      <c r="I643" s="16" t="s">
        <v>49</v>
      </c>
      <c r="J643" s="18">
        <v>0</v>
      </c>
      <c r="K643" s="18">
        <v>0</v>
      </c>
      <c r="L643" s="18">
        <v>0</v>
      </c>
      <c r="M643" s="18">
        <v>0</v>
      </c>
      <c r="N643" s="18">
        <v>0</v>
      </c>
      <c r="O643" s="18">
        <v>0</v>
      </c>
      <c r="P643" s="18">
        <v>20.223735408560312</v>
      </c>
      <c r="Q643" s="18">
        <v>1.4445525291828791</v>
      </c>
      <c r="R643" s="18">
        <v>0</v>
      </c>
      <c r="S643" s="18">
        <v>0</v>
      </c>
      <c r="T643" s="18">
        <v>26.483463035019454</v>
      </c>
      <c r="U643" s="18">
        <v>0</v>
      </c>
      <c r="V643" s="18">
        <v>0</v>
      </c>
      <c r="W643" s="18">
        <v>0</v>
      </c>
      <c r="X643" s="18">
        <v>0</v>
      </c>
      <c r="Y643" s="18">
        <v>0</v>
      </c>
      <c r="Z643" s="18">
        <v>51.848249027237344</v>
      </c>
      <c r="AA643" s="18">
        <v>0</v>
      </c>
      <c r="AB643" s="18">
        <v>0</v>
      </c>
      <c r="AC643" s="18">
        <v>0</v>
      </c>
      <c r="AD643" s="18">
        <v>0</v>
      </c>
      <c r="AE643" s="18">
        <v>0</v>
      </c>
      <c r="AF643" s="18">
        <v>0</v>
      </c>
      <c r="AG643" s="18">
        <v>0</v>
      </c>
      <c r="AH643" s="18">
        <v>0</v>
      </c>
      <c r="AI643" s="18">
        <v>0</v>
      </c>
      <c r="AJ643" s="18">
        <v>0</v>
      </c>
      <c r="AK643">
        <v>38.963755830953453</v>
      </c>
      <c r="AL643">
        <v>9.198058122568094</v>
      </c>
      <c r="AM643">
        <v>14.044727267295579</v>
      </c>
      <c r="AN643">
        <v>35.144676556420222</v>
      </c>
      <c r="AO643">
        <v>7.02152298151751</v>
      </c>
      <c r="AP643">
        <v>1232.3327839737356</v>
      </c>
      <c r="AQ643">
        <v>52.865103157673232</v>
      </c>
      <c r="AR643">
        <v>28.079342777460877</v>
      </c>
      <c r="AS643">
        <v>19.055554064865884</v>
      </c>
      <c r="AT643">
        <v>5.763008060167496</v>
      </c>
      <c r="AU643">
        <v>1.6763806565088277</v>
      </c>
      <c r="AV643">
        <v>2.5613369156299988</v>
      </c>
      <c r="AW643">
        <v>1.1215703586774544</v>
      </c>
    </row>
    <row r="644" spans="1:49" x14ac:dyDescent="0.3">
      <c r="A644" s="22">
        <v>641</v>
      </c>
      <c r="B644" s="22" t="s">
        <v>77</v>
      </c>
      <c r="C644" s="22" t="s">
        <v>59</v>
      </c>
      <c r="D644" s="22">
        <v>17</v>
      </c>
      <c r="E644" s="22" t="str">
        <f t="shared" si="20"/>
        <v>Adult</v>
      </c>
      <c r="F644" s="22" t="s">
        <v>91</v>
      </c>
      <c r="G644" s="22">
        <v>2017</v>
      </c>
      <c r="H644" s="24" t="s">
        <v>92</v>
      </c>
      <c r="I644" s="22" t="s">
        <v>49</v>
      </c>
      <c r="J644" s="18">
        <v>0</v>
      </c>
      <c r="K644" s="18">
        <v>40.300894390807322</v>
      </c>
      <c r="L644" s="18">
        <v>0</v>
      </c>
      <c r="M644" s="18">
        <v>0</v>
      </c>
      <c r="N644" s="18">
        <v>0</v>
      </c>
      <c r="O644" s="18">
        <v>0</v>
      </c>
      <c r="P644" s="18">
        <v>4.2350293194337514</v>
      </c>
      <c r="Q644" s="18">
        <v>0.651542972220577</v>
      </c>
      <c r="R644" s="18">
        <v>0</v>
      </c>
      <c r="S644" s="18">
        <v>0</v>
      </c>
      <c r="T644" s="18">
        <v>11.402002013860098</v>
      </c>
      <c r="U644" s="18">
        <v>0</v>
      </c>
      <c r="V644" s="18">
        <v>0</v>
      </c>
      <c r="W644" s="18">
        <v>0</v>
      </c>
      <c r="X644" s="18">
        <v>0</v>
      </c>
      <c r="Y644" s="18">
        <v>0</v>
      </c>
      <c r="Z644" s="18">
        <v>0</v>
      </c>
      <c r="AA644" s="18">
        <v>0</v>
      </c>
      <c r="AB644" s="18">
        <v>16.537345258544097</v>
      </c>
      <c r="AC644" s="18">
        <v>0</v>
      </c>
      <c r="AD644" s="18">
        <v>0</v>
      </c>
      <c r="AE644" s="18">
        <v>0</v>
      </c>
      <c r="AF644" s="18">
        <v>0</v>
      </c>
      <c r="AG644" s="18">
        <v>0</v>
      </c>
      <c r="AH644" s="18">
        <v>26.873186045134162</v>
      </c>
      <c r="AI644" s="18">
        <v>0</v>
      </c>
      <c r="AJ644" s="18">
        <v>0</v>
      </c>
      <c r="AK644">
        <v>16.994073772433811</v>
      </c>
      <c r="AL644">
        <v>5.8469107978439858</v>
      </c>
      <c r="AM644">
        <v>45.445667930265159</v>
      </c>
      <c r="AN644">
        <v>27.621781278998601</v>
      </c>
      <c r="AO644">
        <v>5.198809206499635</v>
      </c>
      <c r="AP644">
        <v>1263.9532654840175</v>
      </c>
      <c r="AQ644">
        <v>22.480333825181788</v>
      </c>
      <c r="AR644">
        <v>17.40260421184632</v>
      </c>
      <c r="AS644">
        <v>60.117061962971889</v>
      </c>
      <c r="AT644">
        <v>10.679099418743187</v>
      </c>
      <c r="AU644">
        <v>0.33131642420467328</v>
      </c>
      <c r="AV644">
        <v>4.746266408330305</v>
      </c>
      <c r="AW644">
        <v>0.28999523520244963</v>
      </c>
    </row>
    <row r="645" spans="1:49" x14ac:dyDescent="0.3">
      <c r="A645" s="22">
        <v>642</v>
      </c>
      <c r="B645" s="22" t="s">
        <v>70</v>
      </c>
      <c r="C645" s="22" t="s">
        <v>59</v>
      </c>
      <c r="D645" s="22">
        <v>25</v>
      </c>
      <c r="E645" s="22" t="str">
        <f t="shared" si="20"/>
        <v>Adult</v>
      </c>
      <c r="F645" s="22" t="s">
        <v>91</v>
      </c>
      <c r="G645" s="22">
        <v>2017</v>
      </c>
      <c r="H645" s="24" t="s">
        <v>92</v>
      </c>
      <c r="I645" s="22" t="s">
        <v>49</v>
      </c>
      <c r="J645" s="18">
        <v>0</v>
      </c>
      <c r="K645" s="18">
        <v>1.0669125395152792</v>
      </c>
      <c r="L645" s="18">
        <v>0</v>
      </c>
      <c r="M645" s="18">
        <v>0</v>
      </c>
      <c r="N645" s="18">
        <v>0</v>
      </c>
      <c r="O645" s="18">
        <v>0</v>
      </c>
      <c r="P645" s="18">
        <v>1.8111169652265544</v>
      </c>
      <c r="Q645" s="18">
        <v>3.6222339304531088</v>
      </c>
      <c r="R645" s="18">
        <v>0</v>
      </c>
      <c r="S645" s="18">
        <v>0</v>
      </c>
      <c r="T645" s="18">
        <v>12.677818756585882</v>
      </c>
      <c r="U645" s="18">
        <v>0</v>
      </c>
      <c r="V645" s="18">
        <v>0</v>
      </c>
      <c r="W645" s="18">
        <v>0</v>
      </c>
      <c r="X645" s="18">
        <v>0</v>
      </c>
      <c r="Y645" s="18">
        <v>0</v>
      </c>
      <c r="Z645" s="18">
        <v>73.630136986301366</v>
      </c>
      <c r="AA645" s="18">
        <v>0</v>
      </c>
      <c r="AB645" s="18">
        <v>0</v>
      </c>
      <c r="AC645" s="18">
        <v>0</v>
      </c>
      <c r="AD645" s="18">
        <v>0</v>
      </c>
      <c r="AE645" s="18">
        <v>0</v>
      </c>
      <c r="AF645" s="18">
        <v>0</v>
      </c>
      <c r="AG645" s="18">
        <v>0</v>
      </c>
      <c r="AH645" s="18">
        <v>7.1917808219178081</v>
      </c>
      <c r="AI645" s="18">
        <v>0</v>
      </c>
      <c r="AJ645" s="18">
        <v>0</v>
      </c>
      <c r="AK645">
        <v>23.966227238603746</v>
      </c>
      <c r="AL645">
        <v>5.9568121048472076</v>
      </c>
      <c r="AM645">
        <v>15.941501456074874</v>
      </c>
      <c r="AN645">
        <v>47.255583728486116</v>
      </c>
      <c r="AO645">
        <v>7.8762916556902001</v>
      </c>
      <c r="AP645">
        <v>891.35249515937835</v>
      </c>
      <c r="AQ645">
        <v>44.955875661491774</v>
      </c>
      <c r="AR645">
        <v>25.141038208939165</v>
      </c>
      <c r="AS645">
        <v>29.903086129569068</v>
      </c>
      <c r="AT645">
        <v>6.6995110794588779</v>
      </c>
      <c r="AU645">
        <v>1.0944325539922806</v>
      </c>
      <c r="AV645">
        <v>2.9775604797595006</v>
      </c>
      <c r="AW645">
        <v>0.81672433164753178</v>
      </c>
    </row>
    <row r="646" spans="1:49" x14ac:dyDescent="0.3">
      <c r="A646" s="22">
        <v>643</v>
      </c>
      <c r="B646" s="22" t="s">
        <v>78</v>
      </c>
      <c r="C646" s="22" t="s">
        <v>59</v>
      </c>
      <c r="D646" s="22" t="s">
        <v>46</v>
      </c>
      <c r="E646" s="22" t="str">
        <f t="shared" si="20"/>
        <v>Adult</v>
      </c>
      <c r="F646" s="22" t="s">
        <v>91</v>
      </c>
      <c r="G646" s="22">
        <v>2017</v>
      </c>
      <c r="H646" s="24" t="s">
        <v>92</v>
      </c>
      <c r="I646" s="22" t="s">
        <v>49</v>
      </c>
      <c r="J646" s="18">
        <v>0</v>
      </c>
      <c r="K646" s="18">
        <v>35.487404162102962</v>
      </c>
      <c r="L646" s="18">
        <v>0</v>
      </c>
      <c r="M646" s="18">
        <v>0</v>
      </c>
      <c r="N646" s="18">
        <v>0</v>
      </c>
      <c r="O646" s="18">
        <v>0</v>
      </c>
      <c r="P646" s="18">
        <v>6.2650602409638561</v>
      </c>
      <c r="Q646" s="18">
        <v>3.132530120481928</v>
      </c>
      <c r="R646" s="18">
        <v>0</v>
      </c>
      <c r="S646" s="18">
        <v>0</v>
      </c>
      <c r="T646" s="18">
        <v>21.927710843373493</v>
      </c>
      <c r="U646" s="18">
        <v>0</v>
      </c>
      <c r="V646" s="18">
        <v>0</v>
      </c>
      <c r="W646" s="18">
        <v>0</v>
      </c>
      <c r="X646" s="18">
        <v>0</v>
      </c>
      <c r="Y646" s="18">
        <v>0</v>
      </c>
      <c r="Z646" s="18">
        <v>19.934282584884993</v>
      </c>
      <c r="AA646" s="18">
        <v>0</v>
      </c>
      <c r="AB646" s="18">
        <v>0</v>
      </c>
      <c r="AC646" s="18">
        <v>6.9879518072289164</v>
      </c>
      <c r="AD646" s="18">
        <v>0</v>
      </c>
      <c r="AE646" s="18">
        <v>0</v>
      </c>
      <c r="AF646" s="18">
        <v>0</v>
      </c>
      <c r="AG646" s="18">
        <v>0</v>
      </c>
      <c r="AH646" s="18">
        <v>6.2650602409638561</v>
      </c>
      <c r="AI646" s="18">
        <v>0</v>
      </c>
      <c r="AJ646" s="18">
        <v>0</v>
      </c>
      <c r="AK646">
        <v>25.945337707880263</v>
      </c>
      <c r="AL646">
        <v>7.9386467080442991</v>
      </c>
      <c r="AM646">
        <v>36.16885340288313</v>
      </c>
      <c r="AN646">
        <v>26.996369373598291</v>
      </c>
      <c r="AO646">
        <v>4.9279414019715224</v>
      </c>
      <c r="AP646">
        <v>1337.2011645285904</v>
      </c>
      <c r="AQ646">
        <v>32.441345250300436</v>
      </c>
      <c r="AR646">
        <v>22.334103280706579</v>
      </c>
      <c r="AS646">
        <v>45.224551468992978</v>
      </c>
      <c r="AT646">
        <v>7.8242795523099105</v>
      </c>
      <c r="AU646">
        <v>0.58822961271052454</v>
      </c>
      <c r="AV646">
        <v>3.4774575788044046</v>
      </c>
      <c r="AW646">
        <v>0.48019525211823</v>
      </c>
    </row>
    <row r="647" spans="1:49" x14ac:dyDescent="0.3">
      <c r="A647" s="22">
        <v>644</v>
      </c>
      <c r="B647" s="22" t="s">
        <v>77</v>
      </c>
      <c r="C647" s="22" t="s">
        <v>59</v>
      </c>
      <c r="D647" s="22">
        <v>17</v>
      </c>
      <c r="E647" s="22" t="str">
        <f t="shared" si="20"/>
        <v>Adult</v>
      </c>
      <c r="F647" s="22" t="s">
        <v>91</v>
      </c>
      <c r="G647" s="22">
        <v>2017</v>
      </c>
      <c r="H647" s="24" t="s">
        <v>92</v>
      </c>
      <c r="I647" s="22" t="s">
        <v>49</v>
      </c>
      <c r="J647" s="18">
        <v>22.195135778672256</v>
      </c>
      <c r="K647" s="18">
        <v>9.9495436249220468</v>
      </c>
      <c r="L647" s="18">
        <v>0</v>
      </c>
      <c r="M647" s="18">
        <v>0</v>
      </c>
      <c r="N647" s="18">
        <v>0</v>
      </c>
      <c r="O647" s="18">
        <v>0</v>
      </c>
      <c r="P647" s="18">
        <v>6.859799308350814</v>
      </c>
      <c r="Q647" s="18">
        <v>14.655025795113103</v>
      </c>
      <c r="R647" s="18">
        <v>0</v>
      </c>
      <c r="S647" s="18">
        <v>0</v>
      </c>
      <c r="T647" s="18">
        <v>37.417087136458981</v>
      </c>
      <c r="U647" s="18">
        <v>0</v>
      </c>
      <c r="V647" s="18">
        <v>0</v>
      </c>
      <c r="W647" s="18">
        <v>1.7007766880208626</v>
      </c>
      <c r="X647" s="18">
        <v>0</v>
      </c>
      <c r="Y647" s="18">
        <v>0</v>
      </c>
      <c r="Z647" s="18">
        <v>0</v>
      </c>
      <c r="AA647" s="18">
        <v>0</v>
      </c>
      <c r="AB647" s="18">
        <v>0</v>
      </c>
      <c r="AC647" s="18">
        <v>0</v>
      </c>
      <c r="AD647" s="18">
        <v>0</v>
      </c>
      <c r="AE647" s="18">
        <v>0</v>
      </c>
      <c r="AF647" s="18">
        <v>0</v>
      </c>
      <c r="AG647" s="18">
        <v>0</v>
      </c>
      <c r="AH647" s="18">
        <v>7.2226316684619318</v>
      </c>
      <c r="AI647" s="18">
        <v>0</v>
      </c>
      <c r="AJ647" s="18">
        <v>0</v>
      </c>
      <c r="AK647">
        <v>39.138666459667618</v>
      </c>
      <c r="AL647">
        <v>12.306986713081557</v>
      </c>
      <c r="AM647">
        <v>35.475998921764308</v>
      </c>
      <c r="AN647">
        <v>13.553330874381968</v>
      </c>
      <c r="AO647">
        <v>3.2987286927633619</v>
      </c>
      <c r="AP647">
        <v>1710.5460453236701</v>
      </c>
      <c r="AQ647">
        <v>38.256702004289927</v>
      </c>
      <c r="AR647">
        <v>27.066727692707111</v>
      </c>
      <c r="AS647">
        <v>34.676570303002954</v>
      </c>
      <c r="AT647">
        <v>6.0627891392879469</v>
      </c>
      <c r="AU647">
        <v>0.81909210861712345</v>
      </c>
      <c r="AV647">
        <v>2.694572950794643</v>
      </c>
      <c r="AW647">
        <v>0.61960898180314261</v>
      </c>
    </row>
    <row r="648" spans="1:49" x14ac:dyDescent="0.3">
      <c r="A648" s="22">
        <v>645</v>
      </c>
      <c r="B648" s="22" t="s">
        <v>70</v>
      </c>
      <c r="C648" s="22" t="s">
        <v>59</v>
      </c>
      <c r="D648" s="22">
        <v>25</v>
      </c>
      <c r="E648" s="22" t="str">
        <f t="shared" si="20"/>
        <v>Adult</v>
      </c>
      <c r="F648" s="22" t="s">
        <v>91</v>
      </c>
      <c r="G648" s="22">
        <v>2017</v>
      </c>
      <c r="H648" s="24" t="s">
        <v>92</v>
      </c>
      <c r="I648" s="22" t="s">
        <v>49</v>
      </c>
      <c r="J648" s="18">
        <v>4.8454083987078906</v>
      </c>
      <c r="K648" s="18">
        <v>3.8763267189663124</v>
      </c>
      <c r="L648" s="18">
        <v>0.69220119981541295</v>
      </c>
      <c r="M648" s="18">
        <v>0</v>
      </c>
      <c r="N648" s="18">
        <v>0</v>
      </c>
      <c r="O648" s="18">
        <v>0</v>
      </c>
      <c r="P648" s="18">
        <v>0</v>
      </c>
      <c r="Q648" s="18">
        <v>0</v>
      </c>
      <c r="R648" s="18">
        <v>0</v>
      </c>
      <c r="S648" s="18">
        <v>15.510434292160181</v>
      </c>
      <c r="T648" s="18">
        <v>56.965595036661021</v>
      </c>
      <c r="U648" s="18">
        <v>0</v>
      </c>
      <c r="V648" s="18">
        <v>0</v>
      </c>
      <c r="W648" s="18">
        <v>6.1528995539147813</v>
      </c>
      <c r="X648" s="18">
        <v>0</v>
      </c>
      <c r="Y648" s="18">
        <v>0</v>
      </c>
      <c r="Z648" s="18">
        <v>1.3997846485156129</v>
      </c>
      <c r="AA648" s="18">
        <v>0</v>
      </c>
      <c r="AB648" s="18">
        <v>0</v>
      </c>
      <c r="AC648" s="18">
        <v>10.557350151258778</v>
      </c>
      <c r="AD648" s="18">
        <v>0</v>
      </c>
      <c r="AE648" s="18">
        <v>0</v>
      </c>
      <c r="AF648" s="18">
        <v>0</v>
      </c>
      <c r="AG648" s="18">
        <v>0</v>
      </c>
      <c r="AH648" s="18">
        <v>0</v>
      </c>
      <c r="AI648" s="18">
        <v>0</v>
      </c>
      <c r="AJ648" s="18">
        <v>0</v>
      </c>
      <c r="AK648">
        <v>53.284891162432743</v>
      </c>
      <c r="AL648">
        <v>15.779590882043074</v>
      </c>
      <c r="AM648">
        <v>18.288361980142085</v>
      </c>
      <c r="AN648">
        <v>13.953951013902696</v>
      </c>
      <c r="AO648">
        <v>5.0925879623852213</v>
      </c>
      <c r="AP648">
        <v>1790.3330015263118</v>
      </c>
      <c r="AQ648">
        <v>49.762998250958724</v>
      </c>
      <c r="AR648">
        <v>33.157418674423958</v>
      </c>
      <c r="AS648">
        <v>17.07958307461729</v>
      </c>
      <c r="AT648">
        <v>4.5358117125852777</v>
      </c>
      <c r="AU648">
        <v>1.5640766963012342</v>
      </c>
      <c r="AV648">
        <v>2.0159163167045686</v>
      </c>
      <c r="AW648">
        <v>0.9905646539088776</v>
      </c>
    </row>
    <row r="649" spans="1:49" x14ac:dyDescent="0.3">
      <c r="A649" s="22">
        <v>646</v>
      </c>
      <c r="B649" s="22" t="s">
        <v>44</v>
      </c>
      <c r="C649" s="22" t="s">
        <v>45</v>
      </c>
      <c r="D649" s="22" t="s">
        <v>46</v>
      </c>
      <c r="E649" s="22" t="str">
        <f t="shared" si="20"/>
        <v>Adult</v>
      </c>
      <c r="F649" s="26" t="s">
        <v>47</v>
      </c>
      <c r="G649" s="22">
        <v>2018</v>
      </c>
      <c r="H649" s="24" t="s">
        <v>48</v>
      </c>
      <c r="I649" s="22" t="s">
        <v>49</v>
      </c>
      <c r="J649" s="18">
        <v>4.5957446808510642</v>
      </c>
      <c r="K649" s="18">
        <v>0</v>
      </c>
      <c r="L649" s="18">
        <v>0</v>
      </c>
      <c r="M649" s="18">
        <v>0</v>
      </c>
      <c r="N649" s="18">
        <v>0</v>
      </c>
      <c r="O649" s="18">
        <v>0</v>
      </c>
      <c r="P649" s="18">
        <v>0</v>
      </c>
      <c r="Q649" s="18">
        <v>0</v>
      </c>
      <c r="R649" s="18">
        <v>0</v>
      </c>
      <c r="S649" s="18">
        <v>0</v>
      </c>
      <c r="T649" s="18">
        <v>0</v>
      </c>
      <c r="U649" s="18">
        <v>0</v>
      </c>
      <c r="V649" s="18">
        <v>0</v>
      </c>
      <c r="W649" s="18">
        <v>0</v>
      </c>
      <c r="X649" s="18">
        <v>0</v>
      </c>
      <c r="Y649" s="18">
        <v>0</v>
      </c>
      <c r="Z649" s="18">
        <v>0</v>
      </c>
      <c r="AA649" s="18">
        <v>95.40425531914893</v>
      </c>
      <c r="AB649" s="18">
        <v>0</v>
      </c>
      <c r="AC649" s="18">
        <v>0</v>
      </c>
      <c r="AD649" s="18">
        <v>0</v>
      </c>
      <c r="AE649" s="18">
        <v>0</v>
      </c>
      <c r="AF649" s="18">
        <v>0</v>
      </c>
      <c r="AG649" s="18">
        <v>0</v>
      </c>
      <c r="AH649" s="18">
        <v>0</v>
      </c>
      <c r="AI649" s="18">
        <v>0</v>
      </c>
      <c r="AJ649" s="18">
        <v>0</v>
      </c>
      <c r="AK649">
        <v>12.309904173746219</v>
      </c>
      <c r="AL649">
        <v>5.4992859763260267</v>
      </c>
      <c r="AM649">
        <v>54.684024590207997</v>
      </c>
      <c r="AN649">
        <v>24.583209615536287</v>
      </c>
      <c r="AO649">
        <v>2.9235756441834546</v>
      </c>
      <c r="AP649">
        <v>1327.0216273626997</v>
      </c>
      <c r="AQ649">
        <v>15.510040947417197</v>
      </c>
      <c r="AR649">
        <v>15.590035170756119</v>
      </c>
      <c r="AS649">
        <v>68.89992388182668</v>
      </c>
      <c r="AT649">
        <v>12.182295856654402</v>
      </c>
      <c r="AU649">
        <v>0.20454016334208366</v>
      </c>
      <c r="AV649">
        <v>5.4143537140686249</v>
      </c>
      <c r="AW649">
        <v>0.18357259396663259</v>
      </c>
    </row>
    <row r="650" spans="1:49" x14ac:dyDescent="0.3">
      <c r="A650" s="22">
        <v>647</v>
      </c>
      <c r="B650" s="22" t="s">
        <v>58</v>
      </c>
      <c r="C650" s="22" t="s">
        <v>59</v>
      </c>
      <c r="D650" s="22">
        <v>13</v>
      </c>
      <c r="E650" s="22" t="str">
        <f t="shared" si="20"/>
        <v>Adult</v>
      </c>
      <c r="F650" s="26" t="s">
        <v>60</v>
      </c>
      <c r="G650" s="22">
        <v>2018</v>
      </c>
      <c r="H650" s="24" t="s">
        <v>48</v>
      </c>
      <c r="I650" s="22" t="s">
        <v>49</v>
      </c>
      <c r="J650" s="18">
        <v>94.562211981566819</v>
      </c>
      <c r="K650" s="18">
        <v>0</v>
      </c>
      <c r="L650" s="18">
        <v>0</v>
      </c>
      <c r="M650" s="18">
        <v>0</v>
      </c>
      <c r="N650" s="18">
        <v>0</v>
      </c>
      <c r="O650" s="18">
        <v>0</v>
      </c>
      <c r="P650" s="18">
        <v>0</v>
      </c>
      <c r="Q650" s="18">
        <v>0</v>
      </c>
      <c r="R650" s="18">
        <v>0</v>
      </c>
      <c r="S650" s="18">
        <v>0</v>
      </c>
      <c r="T650" s="18">
        <v>0</v>
      </c>
      <c r="U650" s="18">
        <v>0</v>
      </c>
      <c r="V650" s="18">
        <v>0</v>
      </c>
      <c r="W650" s="18">
        <v>0</v>
      </c>
      <c r="X650" s="18">
        <v>0</v>
      </c>
      <c r="Y650" s="18">
        <v>0</v>
      </c>
      <c r="Z650" s="18">
        <v>0</v>
      </c>
      <c r="AA650" s="18">
        <v>5.4377880184331779</v>
      </c>
      <c r="AB650" s="18">
        <v>0</v>
      </c>
      <c r="AC650" s="18">
        <v>0</v>
      </c>
      <c r="AD650" s="18">
        <v>0</v>
      </c>
      <c r="AE650" s="18">
        <v>0</v>
      </c>
      <c r="AF650" s="18">
        <v>0</v>
      </c>
      <c r="AG650" s="18">
        <v>0</v>
      </c>
      <c r="AH650" s="18">
        <v>0</v>
      </c>
      <c r="AI650" s="18">
        <v>0</v>
      </c>
      <c r="AJ650" s="18">
        <v>0</v>
      </c>
      <c r="AK650">
        <v>5.5838413792091925</v>
      </c>
      <c r="AL650">
        <v>2.6662034385037265</v>
      </c>
      <c r="AM650">
        <v>66.791068129459504</v>
      </c>
      <c r="AN650">
        <v>23.278743703318792</v>
      </c>
      <c r="AO650">
        <v>1.6801433495087692</v>
      </c>
      <c r="AP650">
        <v>1310.4110603414508</v>
      </c>
      <c r="AQ650">
        <v>7.1246214783970609</v>
      </c>
      <c r="AR650">
        <v>7.654283178163543</v>
      </c>
      <c r="AS650">
        <v>85.221095343439387</v>
      </c>
      <c r="AT650">
        <v>27.145306492172818</v>
      </c>
      <c r="AU650">
        <v>8.0392466521600411E-2</v>
      </c>
      <c r="AV650">
        <v>12.064580663187918</v>
      </c>
      <c r="AW650">
        <v>7.6711627901897228E-2</v>
      </c>
    </row>
    <row r="651" spans="1:49" x14ac:dyDescent="0.3">
      <c r="A651" s="22">
        <v>648</v>
      </c>
      <c r="B651" s="22" t="s">
        <v>80</v>
      </c>
      <c r="C651" s="22" t="s">
        <v>59</v>
      </c>
      <c r="D651" s="22">
        <v>7</v>
      </c>
      <c r="E651" s="22" t="str">
        <f t="shared" si="20"/>
        <v>Adult</v>
      </c>
      <c r="F651" s="26" t="s">
        <v>60</v>
      </c>
      <c r="G651" s="22">
        <v>2018</v>
      </c>
      <c r="H651" s="24" t="s">
        <v>48</v>
      </c>
      <c r="I651" s="22" t="s">
        <v>53</v>
      </c>
      <c r="J651" s="18">
        <v>0</v>
      </c>
      <c r="K651" s="18">
        <v>0</v>
      </c>
      <c r="L651" s="18">
        <v>0</v>
      </c>
      <c r="M651" s="18">
        <v>0</v>
      </c>
      <c r="N651" s="18">
        <v>0</v>
      </c>
      <c r="O651" s="18">
        <v>0</v>
      </c>
      <c r="P651" s="18">
        <v>0</v>
      </c>
      <c r="Q651" s="18">
        <v>0</v>
      </c>
      <c r="R651" s="18">
        <v>0</v>
      </c>
      <c r="S651" s="18">
        <v>0</v>
      </c>
      <c r="T651" s="18">
        <v>0</v>
      </c>
      <c r="U651" s="18">
        <v>0</v>
      </c>
      <c r="V651" s="18">
        <v>0</v>
      </c>
      <c r="W651" s="18">
        <v>0</v>
      </c>
      <c r="X651" s="18">
        <v>40.404040404040408</v>
      </c>
      <c r="Y651" s="18">
        <v>0</v>
      </c>
      <c r="Z651" s="18">
        <v>0</v>
      </c>
      <c r="AA651" s="18">
        <v>59.595959595959592</v>
      </c>
      <c r="AB651" s="18">
        <v>0</v>
      </c>
      <c r="AC651" s="18">
        <v>0</v>
      </c>
      <c r="AD651" s="18">
        <v>0</v>
      </c>
      <c r="AE651" s="18">
        <v>0</v>
      </c>
      <c r="AF651" s="18">
        <v>0</v>
      </c>
      <c r="AG651" s="18">
        <v>0</v>
      </c>
      <c r="AH651" s="18">
        <v>0</v>
      </c>
      <c r="AI651" s="18">
        <v>0</v>
      </c>
      <c r="AJ651" s="18">
        <v>0</v>
      </c>
      <c r="AK651">
        <v>33.945009617913648</v>
      </c>
      <c r="AL651">
        <v>13.161580490760439</v>
      </c>
      <c r="AM651">
        <v>32.685537038606334</v>
      </c>
      <c r="AN651">
        <v>19.457988713488966</v>
      </c>
      <c r="AO651">
        <v>5.5175609069073683</v>
      </c>
      <c r="AP651">
        <v>1609.2013981594218</v>
      </c>
      <c r="AQ651">
        <v>35.269703435547761</v>
      </c>
      <c r="AR651">
        <v>30.769216247807091</v>
      </c>
      <c r="AS651">
        <v>33.961080316645145</v>
      </c>
      <c r="AT651">
        <v>5.0625034511087241</v>
      </c>
      <c r="AU651">
        <v>0.74039572054165925</v>
      </c>
      <c r="AV651">
        <v>2.2500015338260999</v>
      </c>
      <c r="AW651">
        <v>0.54487164909602359</v>
      </c>
    </row>
    <row r="652" spans="1:49" x14ac:dyDescent="0.3">
      <c r="A652" s="22">
        <v>649</v>
      </c>
      <c r="B652" s="22" t="s">
        <v>79</v>
      </c>
      <c r="C652" s="22" t="s">
        <v>59</v>
      </c>
      <c r="D652" s="22">
        <v>9</v>
      </c>
      <c r="E652" s="22" t="str">
        <f t="shared" si="20"/>
        <v>Adult</v>
      </c>
      <c r="F652" s="26" t="s">
        <v>60</v>
      </c>
      <c r="G652" s="22">
        <v>2018</v>
      </c>
      <c r="H652" s="24" t="s">
        <v>48</v>
      </c>
      <c r="I652" s="22" t="s">
        <v>49</v>
      </c>
      <c r="J652" s="18">
        <v>63.333333333333343</v>
      </c>
      <c r="K652" s="18">
        <v>0</v>
      </c>
      <c r="L652" s="18">
        <v>36.666666666666671</v>
      </c>
      <c r="M652" s="18">
        <v>0</v>
      </c>
      <c r="N652" s="18">
        <v>0</v>
      </c>
      <c r="O652" s="18">
        <v>0</v>
      </c>
      <c r="P652" s="18">
        <v>0</v>
      </c>
      <c r="Q652" s="18">
        <v>0</v>
      </c>
      <c r="R652" s="18">
        <v>0</v>
      </c>
      <c r="S652" s="18">
        <v>0</v>
      </c>
      <c r="T652" s="18">
        <v>0</v>
      </c>
      <c r="U652" s="18">
        <v>0</v>
      </c>
      <c r="V652" s="18">
        <v>0</v>
      </c>
      <c r="W652" s="18">
        <v>0</v>
      </c>
      <c r="X652" s="18">
        <v>0</v>
      </c>
      <c r="Y652" s="18">
        <v>0</v>
      </c>
      <c r="Z652" s="18">
        <v>0</v>
      </c>
      <c r="AA652" s="18">
        <v>0</v>
      </c>
      <c r="AB652" s="18">
        <v>0</v>
      </c>
      <c r="AC652" s="18">
        <v>0</v>
      </c>
      <c r="AD652" s="18">
        <v>0</v>
      </c>
      <c r="AE652" s="18">
        <v>0</v>
      </c>
      <c r="AF652" s="18">
        <v>0</v>
      </c>
      <c r="AG652" s="18">
        <v>0</v>
      </c>
      <c r="AH652" s="18">
        <v>0</v>
      </c>
      <c r="AI652" s="18">
        <v>0</v>
      </c>
      <c r="AJ652" s="18">
        <v>0</v>
      </c>
      <c r="AK652">
        <v>5.0181802125114343</v>
      </c>
      <c r="AL652">
        <v>4.1926446062909015</v>
      </c>
      <c r="AM652">
        <v>60.838080712124409</v>
      </c>
      <c r="AN652">
        <v>28.318602491028081</v>
      </c>
      <c r="AO652">
        <v>1.6324919780451768</v>
      </c>
      <c r="AP652">
        <v>1258.843972748575</v>
      </c>
      <c r="AQ652">
        <v>6.6651606529119123</v>
      </c>
      <c r="AR652">
        <v>12.529534517632083</v>
      </c>
      <c r="AS652">
        <v>80.805304829456006</v>
      </c>
      <c r="AT652">
        <v>15.707570545288066</v>
      </c>
      <c r="AU652">
        <v>7.7166296207531196E-2</v>
      </c>
      <c r="AV652">
        <v>6.9811424645724731</v>
      </c>
      <c r="AW652">
        <v>7.1411283284325444E-2</v>
      </c>
    </row>
    <row r="653" spans="1:49" x14ac:dyDescent="0.3">
      <c r="A653" s="22">
        <v>650</v>
      </c>
      <c r="B653" s="22" t="s">
        <v>80</v>
      </c>
      <c r="C653" s="22" t="s">
        <v>59</v>
      </c>
      <c r="D653" s="22">
        <v>7</v>
      </c>
      <c r="E653" s="22" t="str">
        <f t="shared" si="20"/>
        <v>Adult</v>
      </c>
      <c r="F653" s="26" t="s">
        <v>60</v>
      </c>
      <c r="G653" s="22">
        <v>2018</v>
      </c>
      <c r="H653" s="24" t="s">
        <v>48</v>
      </c>
      <c r="I653" s="22" t="s">
        <v>53</v>
      </c>
      <c r="J653" s="18">
        <v>86.4</v>
      </c>
      <c r="K653" s="18">
        <v>9.9692307692307693</v>
      </c>
      <c r="L653" s="18">
        <v>0</v>
      </c>
      <c r="M653" s="18">
        <v>0</v>
      </c>
      <c r="N653" s="18">
        <v>0</v>
      </c>
      <c r="O653" s="18">
        <v>0</v>
      </c>
      <c r="P653" s="18">
        <v>0</v>
      </c>
      <c r="Q653" s="18">
        <v>0</v>
      </c>
      <c r="R653" s="18">
        <v>0</v>
      </c>
      <c r="S653" s="18">
        <v>0</v>
      </c>
      <c r="T653" s="18">
        <v>0</v>
      </c>
      <c r="U653" s="18">
        <v>0</v>
      </c>
      <c r="V653" s="18">
        <v>0</v>
      </c>
      <c r="W653" s="18">
        <v>0</v>
      </c>
      <c r="X653" s="18">
        <v>0</v>
      </c>
      <c r="Y653" s="18">
        <v>0</v>
      </c>
      <c r="Z653" s="18">
        <v>0</v>
      </c>
      <c r="AA653" s="18">
        <v>3.6307692307692303</v>
      </c>
      <c r="AB653" s="18">
        <v>0</v>
      </c>
      <c r="AC653" s="18">
        <v>0</v>
      </c>
      <c r="AD653" s="18">
        <v>0</v>
      </c>
      <c r="AE653" s="18">
        <v>0</v>
      </c>
      <c r="AF653" s="18">
        <v>0</v>
      </c>
      <c r="AG653" s="18">
        <v>0</v>
      </c>
      <c r="AH653" s="18">
        <v>0</v>
      </c>
      <c r="AI653" s="18">
        <v>0</v>
      </c>
      <c r="AJ653" s="18">
        <v>0</v>
      </c>
      <c r="AK653">
        <v>5.2984788224219326</v>
      </c>
      <c r="AL653">
        <v>2.7124846549018025</v>
      </c>
      <c r="AM653">
        <v>67.076827684673631</v>
      </c>
      <c r="AN653">
        <v>23.252552994078556</v>
      </c>
      <c r="AO653">
        <v>1.6596558439240676</v>
      </c>
      <c r="AP653">
        <v>1312.1587975160439</v>
      </c>
      <c r="AQ653">
        <v>6.7515125515752601</v>
      </c>
      <c r="AR653">
        <v>7.776777697225179</v>
      </c>
      <c r="AS653">
        <v>85.471709751199526</v>
      </c>
      <c r="AT653">
        <v>26.682291594278418</v>
      </c>
      <c r="AU653">
        <v>7.5921063624197996E-2</v>
      </c>
      <c r="AV653">
        <v>11.858796264123741</v>
      </c>
      <c r="AW653">
        <v>7.2403453785880326E-2</v>
      </c>
    </row>
    <row r="654" spans="1:49" x14ac:dyDescent="0.3">
      <c r="A654" s="22">
        <v>651</v>
      </c>
      <c r="B654" s="22" t="s">
        <v>58</v>
      </c>
      <c r="C654" s="22" t="s">
        <v>59</v>
      </c>
      <c r="D654" s="22">
        <v>13</v>
      </c>
      <c r="E654" s="22" t="str">
        <f t="shared" si="20"/>
        <v>Adult</v>
      </c>
      <c r="F654" s="26" t="s">
        <v>60</v>
      </c>
      <c r="G654" s="22">
        <v>2018</v>
      </c>
      <c r="H654" s="24" t="s">
        <v>48</v>
      </c>
      <c r="I654" s="22" t="s">
        <v>49</v>
      </c>
      <c r="J654" s="18">
        <v>62.973760932944614</v>
      </c>
      <c r="K654" s="18">
        <v>0</v>
      </c>
      <c r="L654" s="18">
        <v>7.8717201166180768</v>
      </c>
      <c r="M654" s="18">
        <v>0</v>
      </c>
      <c r="N654" s="18">
        <v>0</v>
      </c>
      <c r="O654" s="18">
        <v>0</v>
      </c>
      <c r="P654" s="18">
        <v>0</v>
      </c>
      <c r="Q654" s="18">
        <v>0</v>
      </c>
      <c r="R654" s="18">
        <v>0</v>
      </c>
      <c r="S654" s="18">
        <v>0</v>
      </c>
      <c r="T654" s="18">
        <v>0</v>
      </c>
      <c r="U654" s="18">
        <v>0</v>
      </c>
      <c r="V654" s="18">
        <v>0</v>
      </c>
      <c r="W654" s="18">
        <v>0</v>
      </c>
      <c r="X654" s="18">
        <v>29.154518950437318</v>
      </c>
      <c r="Y654" s="18">
        <v>0</v>
      </c>
      <c r="Z654" s="18">
        <v>0</v>
      </c>
      <c r="AA654" s="18">
        <v>0</v>
      </c>
      <c r="AB654" s="18">
        <v>0</v>
      </c>
      <c r="AC654" s="18">
        <v>0</v>
      </c>
      <c r="AD654" s="18">
        <v>0</v>
      </c>
      <c r="AE654" s="18">
        <v>0</v>
      </c>
      <c r="AF654" s="18">
        <v>0</v>
      </c>
      <c r="AG654" s="18">
        <v>0</v>
      </c>
      <c r="AH654" s="18">
        <v>0</v>
      </c>
      <c r="AI654" s="18">
        <v>0</v>
      </c>
      <c r="AJ654" s="18">
        <v>0</v>
      </c>
      <c r="AK654">
        <v>22.68620189919811</v>
      </c>
      <c r="AL654">
        <v>9.2020043039381676</v>
      </c>
      <c r="AM654">
        <v>46.737055088931434</v>
      </c>
      <c r="AN654">
        <v>20.975213156645996</v>
      </c>
      <c r="AO654">
        <v>3.839758787437892</v>
      </c>
      <c r="AP654">
        <v>1506.9362587556798</v>
      </c>
      <c r="AQ654">
        <v>25.171157276937656</v>
      </c>
      <c r="AR654">
        <v>22.972398460967689</v>
      </c>
      <c r="AS654">
        <v>51.856444262094648</v>
      </c>
      <c r="AT654">
        <v>7.5443625861399104</v>
      </c>
      <c r="AU654">
        <v>0.4055520801640411</v>
      </c>
      <c r="AV654">
        <v>3.3530500382844046</v>
      </c>
      <c r="AW654">
        <v>0.33638308920658844</v>
      </c>
    </row>
    <row r="655" spans="1:49" x14ac:dyDescent="0.3">
      <c r="A655" s="22">
        <v>652</v>
      </c>
      <c r="B655" s="22" t="s">
        <v>79</v>
      </c>
      <c r="C655" s="22" t="s">
        <v>59</v>
      </c>
      <c r="D655" s="22">
        <v>9</v>
      </c>
      <c r="E655" s="22" t="str">
        <f t="shared" si="20"/>
        <v>Adult</v>
      </c>
      <c r="F655" s="26" t="s">
        <v>60</v>
      </c>
      <c r="G655" s="22">
        <v>2018</v>
      </c>
      <c r="H655" s="24" t="s">
        <v>48</v>
      </c>
      <c r="I655" s="22" t="s">
        <v>49</v>
      </c>
      <c r="J655" s="18">
        <v>33.333333333333329</v>
      </c>
      <c r="K655" s="18">
        <v>33.333333333333329</v>
      </c>
      <c r="L655" s="18">
        <v>33.333333333333329</v>
      </c>
      <c r="M655" s="18">
        <v>0</v>
      </c>
      <c r="N655" s="18">
        <v>0</v>
      </c>
      <c r="O655" s="18">
        <v>0</v>
      </c>
      <c r="P655" s="18">
        <v>0</v>
      </c>
      <c r="Q655" s="18">
        <v>0</v>
      </c>
      <c r="R655" s="18">
        <v>0</v>
      </c>
      <c r="S655" s="18">
        <v>0</v>
      </c>
      <c r="T655" s="18">
        <v>0</v>
      </c>
      <c r="U655" s="18">
        <v>0</v>
      </c>
      <c r="V655" s="18">
        <v>0</v>
      </c>
      <c r="W655" s="18">
        <v>0</v>
      </c>
      <c r="X655" s="18">
        <v>0</v>
      </c>
      <c r="Y655" s="18">
        <v>0</v>
      </c>
      <c r="Z655" s="18">
        <v>0</v>
      </c>
      <c r="AA655" s="18">
        <v>0</v>
      </c>
      <c r="AB655" s="18">
        <v>0</v>
      </c>
      <c r="AC655" s="18">
        <v>0</v>
      </c>
      <c r="AD655" s="18">
        <v>0</v>
      </c>
      <c r="AE655" s="18">
        <v>0</v>
      </c>
      <c r="AF655" s="18">
        <v>0</v>
      </c>
      <c r="AG655" s="18">
        <v>0</v>
      </c>
      <c r="AH655" s="18">
        <v>0</v>
      </c>
      <c r="AI655" s="18">
        <v>0</v>
      </c>
      <c r="AJ655" s="18">
        <v>0</v>
      </c>
      <c r="AK655">
        <v>4.5302118077545543</v>
      </c>
      <c r="AL655">
        <v>4.3833217226092458</v>
      </c>
      <c r="AM655">
        <v>61.58817113503622</v>
      </c>
      <c r="AN655">
        <v>27.853299556681442</v>
      </c>
      <c r="AO655">
        <v>1.6449957779185138</v>
      </c>
      <c r="AP655">
        <v>1270.3999260080213</v>
      </c>
      <c r="AQ655">
        <v>5.9623068196855273</v>
      </c>
      <c r="AR655">
        <v>12.980208816819358</v>
      </c>
      <c r="AS655">
        <v>81.057484363495135</v>
      </c>
      <c r="AT655">
        <v>15.08408169123226</v>
      </c>
      <c r="AU655">
        <v>6.8669232899275609E-2</v>
      </c>
      <c r="AV655">
        <v>6.7040363072143396</v>
      </c>
      <c r="AW655">
        <v>6.3403371754908747E-2</v>
      </c>
    </row>
    <row r="656" spans="1:49" x14ac:dyDescent="0.3">
      <c r="A656" s="22">
        <v>653</v>
      </c>
      <c r="B656" s="22" t="s">
        <v>79</v>
      </c>
      <c r="C656" s="22" t="s">
        <v>59</v>
      </c>
      <c r="D656" s="22">
        <v>9</v>
      </c>
      <c r="E656" s="22" t="str">
        <f t="shared" si="20"/>
        <v>Adult</v>
      </c>
      <c r="F656" s="26" t="s">
        <v>60</v>
      </c>
      <c r="G656" s="22">
        <v>2018</v>
      </c>
      <c r="H656" s="24" t="s">
        <v>48</v>
      </c>
      <c r="I656" s="22" t="s">
        <v>49</v>
      </c>
      <c r="J656" s="18">
        <v>44.886649874055415</v>
      </c>
      <c r="K656" s="18">
        <v>16.322418136020151</v>
      </c>
      <c r="L656" s="18">
        <v>13.602015113350127</v>
      </c>
      <c r="M656" s="18">
        <v>0</v>
      </c>
      <c r="N656" s="18">
        <v>0</v>
      </c>
      <c r="O656" s="18">
        <v>0</v>
      </c>
      <c r="P656" s="18">
        <v>0</v>
      </c>
      <c r="Q656" s="18">
        <v>0</v>
      </c>
      <c r="R656" s="18">
        <v>0</v>
      </c>
      <c r="S656" s="18">
        <v>0</v>
      </c>
      <c r="T656" s="18">
        <v>0</v>
      </c>
      <c r="U656" s="18">
        <v>0</v>
      </c>
      <c r="V656" s="18">
        <v>0</v>
      </c>
      <c r="W656" s="18">
        <v>0</v>
      </c>
      <c r="X656" s="18">
        <v>25.188916876574307</v>
      </c>
      <c r="Y656" s="18">
        <v>0</v>
      </c>
      <c r="Z656" s="18">
        <v>0</v>
      </c>
      <c r="AA656" s="18">
        <v>0</v>
      </c>
      <c r="AB656" s="18">
        <v>0</v>
      </c>
      <c r="AC656" s="18">
        <v>0</v>
      </c>
      <c r="AD656" s="18">
        <v>0</v>
      </c>
      <c r="AE656" s="18">
        <v>0</v>
      </c>
      <c r="AF656" s="18">
        <v>0</v>
      </c>
      <c r="AG656" s="18">
        <v>0</v>
      </c>
      <c r="AH656" s="18">
        <v>0</v>
      </c>
      <c r="AI656" s="18">
        <v>0</v>
      </c>
      <c r="AJ656" s="18">
        <v>0</v>
      </c>
      <c r="AK656">
        <v>20.029096303339006</v>
      </c>
      <c r="AL656">
        <v>8.773543558959453</v>
      </c>
      <c r="AM656">
        <v>48.394159417607987</v>
      </c>
      <c r="AN656">
        <v>22.22725930227179</v>
      </c>
      <c r="AO656">
        <v>3.5482336092575251</v>
      </c>
      <c r="AP656">
        <v>1474.0975443422883</v>
      </c>
      <c r="AQ656">
        <v>22.718068521119989</v>
      </c>
      <c r="AR656">
        <v>22.390696596358612</v>
      </c>
      <c r="AS656">
        <v>54.891234882521402</v>
      </c>
      <c r="AT656">
        <v>7.7988164372961783</v>
      </c>
      <c r="AU656">
        <v>0.35035684941808426</v>
      </c>
      <c r="AV656">
        <v>3.4661406387983011</v>
      </c>
      <c r="AW656">
        <v>0.293963518850826</v>
      </c>
    </row>
    <row r="657" spans="1:49" x14ac:dyDescent="0.3">
      <c r="A657" s="22">
        <v>654</v>
      </c>
      <c r="B657" s="22" t="s">
        <v>80</v>
      </c>
      <c r="C657" s="22" t="s">
        <v>59</v>
      </c>
      <c r="D657" s="22">
        <v>7</v>
      </c>
      <c r="E657" s="22" t="str">
        <f t="shared" si="20"/>
        <v>Adult</v>
      </c>
      <c r="F657" s="26" t="s">
        <v>60</v>
      </c>
      <c r="G657" s="22">
        <v>2018</v>
      </c>
      <c r="H657" s="24" t="s">
        <v>48</v>
      </c>
      <c r="I657" s="22" t="s">
        <v>53</v>
      </c>
      <c r="J657" s="18">
        <v>37.241379310344826</v>
      </c>
      <c r="K657" s="18">
        <v>29.145427286356824</v>
      </c>
      <c r="L657" s="18">
        <v>0</v>
      </c>
      <c r="M657" s="18">
        <v>0</v>
      </c>
      <c r="N657" s="18">
        <v>0</v>
      </c>
      <c r="O657" s="18">
        <v>0</v>
      </c>
      <c r="P657" s="18">
        <v>0</v>
      </c>
      <c r="Q657" s="18">
        <v>0</v>
      </c>
      <c r="R657" s="18">
        <v>0</v>
      </c>
      <c r="S657" s="18">
        <v>0</v>
      </c>
      <c r="T657" s="18">
        <v>0</v>
      </c>
      <c r="U657" s="18">
        <v>0</v>
      </c>
      <c r="V657" s="18">
        <v>0</v>
      </c>
      <c r="W657" s="18">
        <v>0</v>
      </c>
      <c r="X657" s="18">
        <v>0</v>
      </c>
      <c r="Y657" s="18">
        <v>0</v>
      </c>
      <c r="Z657" s="18">
        <v>0</v>
      </c>
      <c r="AA657" s="18">
        <v>33.613193403298347</v>
      </c>
      <c r="AB657" s="18">
        <v>0</v>
      </c>
      <c r="AC657" s="18">
        <v>0</v>
      </c>
      <c r="AD657" s="18">
        <v>0</v>
      </c>
      <c r="AE657" s="18">
        <v>0</v>
      </c>
      <c r="AF657" s="18">
        <v>0</v>
      </c>
      <c r="AG657" s="18">
        <v>0</v>
      </c>
      <c r="AH657" s="18">
        <v>0</v>
      </c>
      <c r="AI657" s="18">
        <v>0</v>
      </c>
      <c r="AJ657" s="18">
        <v>0</v>
      </c>
      <c r="AK657">
        <v>7.2509781969982132</v>
      </c>
      <c r="AL657">
        <v>3.8551243303035783</v>
      </c>
      <c r="AM657">
        <v>63.123919285986062</v>
      </c>
      <c r="AN657">
        <v>23.687301624668009</v>
      </c>
      <c r="AO657">
        <v>2.0826765620441208</v>
      </c>
      <c r="AP657">
        <v>1321.6980632215177</v>
      </c>
      <c r="AQ657">
        <v>9.1727724226445204</v>
      </c>
      <c r="AR657">
        <v>10.972988562344097</v>
      </c>
      <c r="AS657">
        <v>79.854239015011387</v>
      </c>
      <c r="AT657">
        <v>18.254896976939389</v>
      </c>
      <c r="AU657">
        <v>0.10825741613358508</v>
      </c>
      <c r="AV657">
        <v>8.1132875453063971</v>
      </c>
      <c r="AW657">
        <v>0.10099143910158745</v>
      </c>
    </row>
    <row r="658" spans="1:49" x14ac:dyDescent="0.3">
      <c r="A658" s="22">
        <v>655</v>
      </c>
      <c r="B658" s="22" t="s">
        <v>58</v>
      </c>
      <c r="C658" s="22" t="s">
        <v>59</v>
      </c>
      <c r="D658" s="22">
        <v>13</v>
      </c>
      <c r="E658" s="22" t="str">
        <f t="shared" si="20"/>
        <v>Adult</v>
      </c>
      <c r="F658" s="26" t="s">
        <v>60</v>
      </c>
      <c r="G658" s="22">
        <v>2018</v>
      </c>
      <c r="H658" s="24" t="s">
        <v>48</v>
      </c>
      <c r="I658" s="22" t="s">
        <v>49</v>
      </c>
      <c r="J658" s="18">
        <v>50</v>
      </c>
      <c r="K658" s="18">
        <v>0</v>
      </c>
      <c r="L658" s="18">
        <v>50</v>
      </c>
      <c r="M658" s="18">
        <v>0</v>
      </c>
      <c r="N658" s="18">
        <v>0</v>
      </c>
      <c r="O658" s="18">
        <v>0</v>
      </c>
      <c r="P658" s="18">
        <v>0</v>
      </c>
      <c r="Q658" s="18">
        <v>0</v>
      </c>
      <c r="R658" s="18">
        <v>0</v>
      </c>
      <c r="S658" s="18">
        <v>0</v>
      </c>
      <c r="T658" s="18">
        <v>0</v>
      </c>
      <c r="U658" s="18">
        <v>0</v>
      </c>
      <c r="V658" s="18">
        <v>0</v>
      </c>
      <c r="W658" s="18">
        <v>0</v>
      </c>
      <c r="X658" s="18">
        <v>0</v>
      </c>
      <c r="Y658" s="18">
        <v>0</v>
      </c>
      <c r="Z658" s="18">
        <v>0</v>
      </c>
      <c r="AA658" s="18">
        <v>0</v>
      </c>
      <c r="AB658" s="18">
        <v>0</v>
      </c>
      <c r="AC658" s="18">
        <v>0</v>
      </c>
      <c r="AD658" s="18">
        <v>0</v>
      </c>
      <c r="AE658" s="18">
        <v>0</v>
      </c>
      <c r="AF658" s="18">
        <v>0</v>
      </c>
      <c r="AG658" s="18">
        <v>0</v>
      </c>
      <c r="AH658" s="18">
        <v>0</v>
      </c>
      <c r="AI658" s="18">
        <v>0</v>
      </c>
      <c r="AJ658" s="18">
        <v>0</v>
      </c>
      <c r="AK658">
        <v>4.9603177116318342</v>
      </c>
      <c r="AL658">
        <v>4.809982583913869</v>
      </c>
      <c r="AM658">
        <v>58.407256702554349</v>
      </c>
      <c r="AN658">
        <v>30.179949335022165</v>
      </c>
      <c r="AO658">
        <v>1.6424936668777708</v>
      </c>
      <c r="AP658">
        <v>1240.4573890120328</v>
      </c>
      <c r="AQ658">
        <v>6.6859622001638748</v>
      </c>
      <c r="AR658">
        <v>14.58748574596015</v>
      </c>
      <c r="AS658">
        <v>78.726552053875963</v>
      </c>
      <c r="AT658">
        <v>13.17417959601512</v>
      </c>
      <c r="AU658">
        <v>7.8464636665865922E-2</v>
      </c>
      <c r="AV658">
        <v>5.8551909315622765</v>
      </c>
      <c r="AW658">
        <v>7.1650122080298806E-2</v>
      </c>
    </row>
    <row r="659" spans="1:49" x14ac:dyDescent="0.3">
      <c r="A659" s="22">
        <v>656</v>
      </c>
      <c r="B659" s="22" t="s">
        <v>58</v>
      </c>
      <c r="C659" s="22" t="s">
        <v>59</v>
      </c>
      <c r="D659" s="22">
        <v>13</v>
      </c>
      <c r="E659" s="22" t="str">
        <f t="shared" si="20"/>
        <v>Adult</v>
      </c>
      <c r="F659" s="26" t="s">
        <v>60</v>
      </c>
      <c r="G659" s="22">
        <v>2018</v>
      </c>
      <c r="H659" s="24" t="s">
        <v>48</v>
      </c>
      <c r="I659" s="22" t="s">
        <v>49</v>
      </c>
      <c r="J659" s="18">
        <v>64.958158995815893</v>
      </c>
      <c r="K659" s="18">
        <v>2.8242677824267783</v>
      </c>
      <c r="L659" s="18">
        <v>11.297071129707113</v>
      </c>
      <c r="M659" s="18">
        <v>0</v>
      </c>
      <c r="N659" s="18">
        <v>0</v>
      </c>
      <c r="O659" s="18">
        <v>0</v>
      </c>
      <c r="P659" s="18">
        <v>0</v>
      </c>
      <c r="Q659" s="18">
        <v>0</v>
      </c>
      <c r="R659" s="18">
        <v>0</v>
      </c>
      <c r="S659" s="18">
        <v>0</v>
      </c>
      <c r="T659" s="18">
        <v>0</v>
      </c>
      <c r="U659" s="18">
        <v>0</v>
      </c>
      <c r="V659" s="18">
        <v>0</v>
      </c>
      <c r="W659" s="18">
        <v>20.920502092050206</v>
      </c>
      <c r="X659" s="18">
        <v>0</v>
      </c>
      <c r="Y659" s="18">
        <v>0</v>
      </c>
      <c r="Z659" s="18">
        <v>0</v>
      </c>
      <c r="AA659" s="18">
        <v>0</v>
      </c>
      <c r="AB659" s="18">
        <v>0</v>
      </c>
      <c r="AC659" s="18">
        <v>0</v>
      </c>
      <c r="AD659" s="18">
        <v>0</v>
      </c>
      <c r="AE659" s="18">
        <v>0</v>
      </c>
      <c r="AF659" s="18">
        <v>0</v>
      </c>
      <c r="AG659" s="18">
        <v>0</v>
      </c>
      <c r="AH659" s="18">
        <v>0</v>
      </c>
      <c r="AI659" s="18">
        <v>0</v>
      </c>
      <c r="AJ659" s="18">
        <v>0</v>
      </c>
      <c r="AK659">
        <v>18.950287236241355</v>
      </c>
      <c r="AL659">
        <v>6.9395223527416583</v>
      </c>
      <c r="AM659">
        <v>51.579328268381282</v>
      </c>
      <c r="AN659">
        <v>22.392068069139672</v>
      </c>
      <c r="AO659">
        <v>2.6074133203579404</v>
      </c>
      <c r="AP659">
        <v>1440.3200021474315</v>
      </c>
      <c r="AQ659">
        <v>21.998500480278874</v>
      </c>
      <c r="AR659">
        <v>18.125474236343937</v>
      </c>
      <c r="AS659">
        <v>59.876025283377189</v>
      </c>
      <c r="AT659">
        <v>10.163468307982017</v>
      </c>
      <c r="AU659">
        <v>0.32383218458841478</v>
      </c>
      <c r="AV659">
        <v>4.5170970257697851</v>
      </c>
      <c r="AW659">
        <v>0.28202663558688373</v>
      </c>
    </row>
    <row r="660" spans="1:49" x14ac:dyDescent="0.3">
      <c r="A660" s="22">
        <v>657</v>
      </c>
      <c r="B660" s="22" t="s">
        <v>80</v>
      </c>
      <c r="C660" s="22" t="s">
        <v>59</v>
      </c>
      <c r="D660" s="22">
        <v>7</v>
      </c>
      <c r="E660" s="22" t="str">
        <f t="shared" si="20"/>
        <v>Adult</v>
      </c>
      <c r="F660" s="26" t="s">
        <v>60</v>
      </c>
      <c r="G660" s="22">
        <v>2018</v>
      </c>
      <c r="H660" s="24" t="s">
        <v>48</v>
      </c>
      <c r="I660" s="22" t="s">
        <v>53</v>
      </c>
      <c r="J660" s="18">
        <v>9.6232179226069245</v>
      </c>
      <c r="K660" s="18">
        <v>0</v>
      </c>
      <c r="L660" s="18">
        <v>0</v>
      </c>
      <c r="M660" s="18">
        <v>0</v>
      </c>
      <c r="N660" s="18">
        <v>0</v>
      </c>
      <c r="O660" s="18">
        <v>0</v>
      </c>
      <c r="P660" s="18">
        <v>0</v>
      </c>
      <c r="Q660" s="18">
        <v>0</v>
      </c>
      <c r="R660" s="18">
        <v>0</v>
      </c>
      <c r="S660" s="18">
        <v>0</v>
      </c>
      <c r="T660" s="18">
        <v>0</v>
      </c>
      <c r="U660" s="18">
        <v>0</v>
      </c>
      <c r="V660" s="18">
        <v>0</v>
      </c>
      <c r="W660" s="18">
        <v>0</v>
      </c>
      <c r="X660" s="18">
        <v>15.274949083503053</v>
      </c>
      <c r="Y660" s="18">
        <v>0</v>
      </c>
      <c r="Z660" s="18">
        <v>0</v>
      </c>
      <c r="AA660" s="18">
        <v>75.101832993890014</v>
      </c>
      <c r="AB660" s="18">
        <v>0</v>
      </c>
      <c r="AC660" s="18">
        <v>0</v>
      </c>
      <c r="AD660" s="18">
        <v>0</v>
      </c>
      <c r="AE660" s="18">
        <v>0</v>
      </c>
      <c r="AF660" s="18">
        <v>0</v>
      </c>
      <c r="AG660" s="18">
        <v>0</v>
      </c>
      <c r="AH660" s="18">
        <v>0</v>
      </c>
      <c r="AI660" s="18">
        <v>0</v>
      </c>
      <c r="AJ660" s="18">
        <v>0</v>
      </c>
      <c r="AK660">
        <v>19.983405753224595</v>
      </c>
      <c r="AL660">
        <v>8.1830245067981284</v>
      </c>
      <c r="AM660">
        <v>47.277760796393196</v>
      </c>
      <c r="AN660">
        <v>22.547506575622997</v>
      </c>
      <c r="AO660">
        <v>3.8107463598144262</v>
      </c>
      <c r="AP660">
        <v>1432.4520866553551</v>
      </c>
      <c r="AQ660">
        <v>23.325216061785415</v>
      </c>
      <c r="AR660">
        <v>21.490797829373577</v>
      </c>
      <c r="AS660">
        <v>55.183986108840998</v>
      </c>
      <c r="AT660">
        <v>8.2195973498233954</v>
      </c>
      <c r="AU660">
        <v>0.36031595376769232</v>
      </c>
      <c r="AV660">
        <v>3.6531543776992867</v>
      </c>
      <c r="AW660">
        <v>0.30420973967896858</v>
      </c>
    </row>
    <row r="661" spans="1:49" x14ac:dyDescent="0.3">
      <c r="A661" s="22">
        <v>658</v>
      </c>
      <c r="B661" s="22" t="s">
        <v>79</v>
      </c>
      <c r="C661" s="22" t="s">
        <v>59</v>
      </c>
      <c r="D661" s="22">
        <v>9</v>
      </c>
      <c r="E661" s="22" t="str">
        <f t="shared" si="20"/>
        <v>Adult</v>
      </c>
      <c r="F661" s="26" t="s">
        <v>60</v>
      </c>
      <c r="G661" s="22">
        <v>2018</v>
      </c>
      <c r="H661" s="24" t="s">
        <v>48</v>
      </c>
      <c r="I661" s="22" t="s">
        <v>49</v>
      </c>
      <c r="J661" s="18">
        <v>0</v>
      </c>
      <c r="K661" s="18">
        <v>0</v>
      </c>
      <c r="L661" s="18">
        <v>99.097978227060651</v>
      </c>
      <c r="M661" s="18">
        <v>0</v>
      </c>
      <c r="N661" s="18">
        <v>0</v>
      </c>
      <c r="O661" s="18">
        <v>0</v>
      </c>
      <c r="P661" s="18">
        <v>0</v>
      </c>
      <c r="Q661" s="18">
        <v>0</v>
      </c>
      <c r="R661" s="18">
        <v>0</v>
      </c>
      <c r="S661" s="18">
        <v>0</v>
      </c>
      <c r="T661" s="18">
        <v>0</v>
      </c>
      <c r="U661" s="18">
        <v>0</v>
      </c>
      <c r="V661" s="18">
        <v>0</v>
      </c>
      <c r="W661" s="18">
        <v>0</v>
      </c>
      <c r="X661" s="18">
        <v>0</v>
      </c>
      <c r="Y661" s="18">
        <v>0</v>
      </c>
      <c r="Z661" s="18">
        <v>0</v>
      </c>
      <c r="AA661" s="18">
        <v>0</v>
      </c>
      <c r="AB661" s="18">
        <v>0</v>
      </c>
      <c r="AC661" s="18">
        <v>0.90202177293934682</v>
      </c>
      <c r="AD661" s="18">
        <v>0</v>
      </c>
      <c r="AE661" s="18">
        <v>0</v>
      </c>
      <c r="AF661" s="18">
        <v>0</v>
      </c>
      <c r="AG661" s="18">
        <v>0</v>
      </c>
      <c r="AH661" s="18">
        <v>0</v>
      </c>
      <c r="AI661" s="18">
        <v>0</v>
      </c>
      <c r="AJ661" s="18">
        <v>0</v>
      </c>
      <c r="AK661">
        <v>4.8494374027993778</v>
      </c>
      <c r="AL661">
        <v>7.1006955244513552</v>
      </c>
      <c r="AM661">
        <v>49.056832635957427</v>
      </c>
      <c r="AN661">
        <v>37.204431015329931</v>
      </c>
      <c r="AO661">
        <v>1.7886034214618975</v>
      </c>
      <c r="AP661">
        <v>1168.4410006778735</v>
      </c>
      <c r="AQ661">
        <v>6.9393827611120606</v>
      </c>
      <c r="AR661">
        <v>22.861930168051703</v>
      </c>
      <c r="AS661">
        <v>70.198687070836257</v>
      </c>
      <c r="AT661">
        <v>7.5916887089623435</v>
      </c>
      <c r="AU661">
        <v>8.635418191746988E-2</v>
      </c>
      <c r="AV661">
        <v>3.374083870649931</v>
      </c>
      <c r="AW661">
        <v>7.4568415372730276E-2</v>
      </c>
    </row>
    <row r="662" spans="1:49" x14ac:dyDescent="0.3">
      <c r="A662" s="22">
        <v>659</v>
      </c>
      <c r="B662" s="22" t="s">
        <v>58</v>
      </c>
      <c r="C662" s="22" t="s">
        <v>59</v>
      </c>
      <c r="D662" s="22">
        <v>13</v>
      </c>
      <c r="E662" s="22" t="str">
        <f t="shared" si="20"/>
        <v>Adult</v>
      </c>
      <c r="F662" s="26" t="s">
        <v>60</v>
      </c>
      <c r="G662" s="22">
        <v>2018</v>
      </c>
      <c r="H662" s="24" t="s">
        <v>48</v>
      </c>
      <c r="I662" s="22" t="s">
        <v>49</v>
      </c>
      <c r="J662" s="18">
        <v>98.333333333333343</v>
      </c>
      <c r="K662" s="18">
        <v>1.666666666666667</v>
      </c>
      <c r="L662" s="18">
        <v>0</v>
      </c>
      <c r="M662" s="18">
        <v>0</v>
      </c>
      <c r="N662" s="18">
        <v>0</v>
      </c>
      <c r="O662" s="18">
        <v>0</v>
      </c>
      <c r="P662" s="18">
        <v>0</v>
      </c>
      <c r="Q662" s="18">
        <v>0</v>
      </c>
      <c r="R662" s="18">
        <v>0</v>
      </c>
      <c r="S662" s="18">
        <v>0</v>
      </c>
      <c r="T662" s="18">
        <v>0</v>
      </c>
      <c r="U662" s="18">
        <v>0</v>
      </c>
      <c r="V662" s="18">
        <v>0</v>
      </c>
      <c r="W662" s="18">
        <v>0</v>
      </c>
      <c r="X662" s="18">
        <v>0</v>
      </c>
      <c r="Y662" s="18">
        <v>0</v>
      </c>
      <c r="Z662" s="18">
        <v>0</v>
      </c>
      <c r="AA662" s="18">
        <v>0</v>
      </c>
      <c r="AB662" s="18">
        <v>0</v>
      </c>
      <c r="AC662" s="18">
        <v>0</v>
      </c>
      <c r="AD662" s="18">
        <v>0</v>
      </c>
      <c r="AE662" s="18">
        <v>0</v>
      </c>
      <c r="AF662" s="18">
        <v>0</v>
      </c>
      <c r="AG662" s="18">
        <v>0</v>
      </c>
      <c r="AH662" s="18">
        <v>0</v>
      </c>
      <c r="AI662" s="18">
        <v>0</v>
      </c>
      <c r="AJ662" s="18">
        <v>0</v>
      </c>
      <c r="AK662">
        <v>5.1521803884314963</v>
      </c>
      <c r="AL662">
        <v>2.5122157483639436</v>
      </c>
      <c r="AM662">
        <v>67.529965959468015</v>
      </c>
      <c r="AN662">
        <v>23.199900358876928</v>
      </c>
      <c r="AO662">
        <v>1.6057375448596158</v>
      </c>
      <c r="AP662">
        <v>1309.7550433903311</v>
      </c>
      <c r="AQ662">
        <v>6.5771425374005581</v>
      </c>
      <c r="AR662">
        <v>7.2158192427197214</v>
      </c>
      <c r="AS662">
        <v>86.207038219879735</v>
      </c>
      <c r="AT662">
        <v>28.93149061549871</v>
      </c>
      <c r="AU662">
        <v>7.3558251082510059E-2</v>
      </c>
      <c r="AV662">
        <v>12.858440273554985</v>
      </c>
      <c r="AW662">
        <v>7.0401855777464592E-2</v>
      </c>
    </row>
    <row r="663" spans="1:49" x14ac:dyDescent="0.3">
      <c r="A663" s="22">
        <v>660</v>
      </c>
      <c r="B663" s="22" t="s">
        <v>79</v>
      </c>
      <c r="C663" s="22" t="s">
        <v>59</v>
      </c>
      <c r="D663" s="22">
        <v>9</v>
      </c>
      <c r="E663" s="22" t="str">
        <f t="shared" si="20"/>
        <v>Adult</v>
      </c>
      <c r="F663" s="26" t="s">
        <v>60</v>
      </c>
      <c r="G663" s="22">
        <v>2018</v>
      </c>
      <c r="H663" s="24" t="s">
        <v>48</v>
      </c>
      <c r="I663" s="22" t="s">
        <v>49</v>
      </c>
      <c r="J663" s="18">
        <v>46.666666666666664</v>
      </c>
      <c r="K663" s="18">
        <v>0</v>
      </c>
      <c r="L663" s="18">
        <v>53.333333333333343</v>
      </c>
      <c r="M663" s="18">
        <v>0</v>
      </c>
      <c r="N663" s="18">
        <v>0</v>
      </c>
      <c r="O663" s="18">
        <v>0</v>
      </c>
      <c r="P663" s="18">
        <v>0</v>
      </c>
      <c r="Q663" s="18">
        <v>0</v>
      </c>
      <c r="R663" s="18">
        <v>0</v>
      </c>
      <c r="S663" s="18">
        <v>0</v>
      </c>
      <c r="T663" s="18">
        <v>0</v>
      </c>
      <c r="U663" s="18">
        <v>0</v>
      </c>
      <c r="V663" s="18">
        <v>0</v>
      </c>
      <c r="W663" s="18">
        <v>0</v>
      </c>
      <c r="X663" s="18">
        <v>0</v>
      </c>
      <c r="Y663" s="18">
        <v>0</v>
      </c>
      <c r="Z663" s="18">
        <v>0</v>
      </c>
      <c r="AA663" s="18">
        <v>0</v>
      </c>
      <c r="AB663" s="18">
        <v>0</v>
      </c>
      <c r="AC663" s="18">
        <v>0</v>
      </c>
      <c r="AD663" s="18">
        <v>0</v>
      </c>
      <c r="AE663" s="18">
        <v>0</v>
      </c>
      <c r="AF663" s="18">
        <v>0</v>
      </c>
      <c r="AG663" s="18">
        <v>0</v>
      </c>
      <c r="AH663" s="18">
        <v>0</v>
      </c>
      <c r="AI663" s="18">
        <v>0</v>
      </c>
      <c r="AJ663" s="18">
        <v>0</v>
      </c>
      <c r="AK663">
        <v>4.945852086411934</v>
      </c>
      <c r="AL663">
        <v>4.9643170783196116</v>
      </c>
      <c r="AM663">
        <v>57.799550700161845</v>
      </c>
      <c r="AN663">
        <v>30.645286046020694</v>
      </c>
      <c r="AO663">
        <v>1.6449940890859196</v>
      </c>
      <c r="AP663">
        <v>1235.860743077897</v>
      </c>
      <c r="AQ663">
        <v>6.6912592982650665</v>
      </c>
      <c r="AR663">
        <v>15.111541452580338</v>
      </c>
      <c r="AS663">
        <v>78.197199249154608</v>
      </c>
      <c r="AT663">
        <v>12.639281858243567</v>
      </c>
      <c r="AU663">
        <v>7.8800944898230377E-2</v>
      </c>
      <c r="AV663">
        <v>5.6174586036638061</v>
      </c>
      <c r="AW663">
        <v>7.1710959208569097E-2</v>
      </c>
    </row>
    <row r="664" spans="1:49" x14ac:dyDescent="0.3">
      <c r="A664" s="22">
        <v>661</v>
      </c>
      <c r="B664" s="22" t="s">
        <v>80</v>
      </c>
      <c r="C664" s="22" t="s">
        <v>59</v>
      </c>
      <c r="D664" s="22">
        <v>7</v>
      </c>
      <c r="E664" s="22" t="str">
        <f t="shared" si="20"/>
        <v>Adult</v>
      </c>
      <c r="F664" s="26" t="s">
        <v>60</v>
      </c>
      <c r="G664" s="22">
        <v>2018</v>
      </c>
      <c r="H664" s="24" t="s">
        <v>48</v>
      </c>
      <c r="I664" s="22" t="s">
        <v>53</v>
      </c>
      <c r="J664" s="18">
        <v>0</v>
      </c>
      <c r="K664" s="18">
        <v>41.173020527859244</v>
      </c>
      <c r="L664" s="18">
        <v>0</v>
      </c>
      <c r="M664" s="18">
        <v>0</v>
      </c>
      <c r="N664" s="18">
        <v>0</v>
      </c>
      <c r="O664" s="18">
        <v>0</v>
      </c>
      <c r="P664" s="18">
        <v>0</v>
      </c>
      <c r="Q664" s="18">
        <v>0</v>
      </c>
      <c r="R664" s="18">
        <v>0</v>
      </c>
      <c r="S664" s="18">
        <v>0</v>
      </c>
      <c r="T664" s="18">
        <v>0</v>
      </c>
      <c r="U664" s="18">
        <v>0</v>
      </c>
      <c r="V664" s="18">
        <v>0</v>
      </c>
      <c r="W664" s="18">
        <v>0</v>
      </c>
      <c r="X664" s="18">
        <v>0</v>
      </c>
      <c r="Y664" s="18">
        <v>0</v>
      </c>
      <c r="Z664" s="18">
        <v>0</v>
      </c>
      <c r="AA664" s="18">
        <v>58.826979472140764</v>
      </c>
      <c r="AB664" s="18">
        <v>0</v>
      </c>
      <c r="AC664" s="18">
        <v>0</v>
      </c>
      <c r="AD664" s="18">
        <v>0</v>
      </c>
      <c r="AE664" s="18">
        <v>0</v>
      </c>
      <c r="AF664" s="18">
        <v>0</v>
      </c>
      <c r="AG664" s="18">
        <v>0</v>
      </c>
      <c r="AH664" s="18">
        <v>0</v>
      </c>
      <c r="AI664" s="18">
        <v>0</v>
      </c>
      <c r="AJ664" s="18">
        <v>0</v>
      </c>
      <c r="AK664">
        <v>8.9547162386795716</v>
      </c>
      <c r="AL664">
        <v>4.7736070181523855</v>
      </c>
      <c r="AM664">
        <v>59.782204595879456</v>
      </c>
      <c r="AN664">
        <v>24.052900296071513</v>
      </c>
      <c r="AO664">
        <v>2.4365718512170682</v>
      </c>
      <c r="AP664">
        <v>1328.8644123767197</v>
      </c>
      <c r="AQ664">
        <v>11.266977587498033</v>
      </c>
      <c r="AR664">
        <v>13.514027040704793</v>
      </c>
      <c r="AS664">
        <v>75.218995371797178</v>
      </c>
      <c r="AT664">
        <v>14.399367307190593</v>
      </c>
      <c r="AU664">
        <v>0.13871278223900721</v>
      </c>
      <c r="AV664">
        <v>6.3997188031958192</v>
      </c>
      <c r="AW664">
        <v>0.12697615026703499</v>
      </c>
    </row>
    <row r="665" spans="1:49" x14ac:dyDescent="0.3">
      <c r="A665" s="22">
        <v>662</v>
      </c>
      <c r="B665" s="22" t="s">
        <v>72</v>
      </c>
      <c r="C665" s="22" t="s">
        <v>59</v>
      </c>
      <c r="D665" s="22">
        <v>6</v>
      </c>
      <c r="E665" s="22" t="str">
        <f t="shared" si="20"/>
        <v>Adult</v>
      </c>
      <c r="F665" s="26" t="s">
        <v>66</v>
      </c>
      <c r="G665" s="22">
        <v>2018</v>
      </c>
      <c r="H665" s="24" t="s">
        <v>48</v>
      </c>
      <c r="I665" s="22" t="s">
        <v>73</v>
      </c>
      <c r="J665" s="18">
        <v>0</v>
      </c>
      <c r="K665" s="18">
        <v>0</v>
      </c>
      <c r="L665" s="18">
        <v>0</v>
      </c>
      <c r="M665" s="18">
        <v>0</v>
      </c>
      <c r="N665" s="18">
        <v>0</v>
      </c>
      <c r="O665" s="18">
        <v>0</v>
      </c>
      <c r="P665" s="18">
        <v>0</v>
      </c>
      <c r="Q665" s="18">
        <v>0</v>
      </c>
      <c r="R665" s="18">
        <v>0</v>
      </c>
      <c r="S665" s="18">
        <v>0</v>
      </c>
      <c r="T665" s="18">
        <v>0</v>
      </c>
      <c r="U665" s="18">
        <v>0</v>
      </c>
      <c r="V665" s="18">
        <v>0</v>
      </c>
      <c r="W665" s="18">
        <v>0</v>
      </c>
      <c r="X665" s="18">
        <v>0</v>
      </c>
      <c r="Y665" s="18">
        <v>0</v>
      </c>
      <c r="Z665" s="18">
        <v>0</v>
      </c>
      <c r="AA665" s="18">
        <v>100</v>
      </c>
      <c r="AB665" s="18">
        <v>0</v>
      </c>
      <c r="AC665" s="18">
        <v>0</v>
      </c>
      <c r="AD665" s="18">
        <v>0</v>
      </c>
      <c r="AE665" s="18">
        <v>0</v>
      </c>
      <c r="AF665" s="18">
        <v>0</v>
      </c>
      <c r="AG665" s="18">
        <v>0</v>
      </c>
      <c r="AH665" s="18">
        <v>0</v>
      </c>
      <c r="AI665" s="18">
        <v>0</v>
      </c>
      <c r="AJ665" s="18">
        <v>0</v>
      </c>
      <c r="AK665">
        <v>12.653490714804255</v>
      </c>
      <c r="AL665">
        <v>5.6440079421234461</v>
      </c>
      <c r="AM665">
        <v>54.065562149525888</v>
      </c>
      <c r="AN665">
        <v>24.649845468396741</v>
      </c>
      <c r="AO665">
        <v>2.9870937251496521</v>
      </c>
      <c r="AP665">
        <v>1327.8701426742841</v>
      </c>
      <c r="AQ665">
        <v>15.932760136125951</v>
      </c>
      <c r="AR665">
        <v>15.990086075364546</v>
      </c>
      <c r="AS665">
        <v>68.077153788509492</v>
      </c>
      <c r="AT665">
        <v>11.821218812677364</v>
      </c>
      <c r="AU665">
        <v>0.21191729726712444</v>
      </c>
      <c r="AV665">
        <v>5.2538750278566066</v>
      </c>
      <c r="AW665">
        <v>0.18952400675846012</v>
      </c>
    </row>
    <row r="666" spans="1:49" x14ac:dyDescent="0.3">
      <c r="A666" s="22">
        <v>663</v>
      </c>
      <c r="B666" s="22" t="s">
        <v>83</v>
      </c>
      <c r="C666" s="22" t="s">
        <v>59</v>
      </c>
      <c r="D666" s="22">
        <v>6</v>
      </c>
      <c r="E666" s="22" t="str">
        <f t="shared" si="20"/>
        <v>Adult</v>
      </c>
      <c r="F666" s="26" t="s">
        <v>66</v>
      </c>
      <c r="G666" s="22">
        <v>2018</v>
      </c>
      <c r="H666" s="24" t="s">
        <v>48</v>
      </c>
      <c r="I666" s="22" t="s">
        <v>49</v>
      </c>
      <c r="J666" s="18">
        <v>33.333333333333343</v>
      </c>
      <c r="K666" s="18">
        <v>23.333333333333332</v>
      </c>
      <c r="L666" s="18">
        <v>43.333333333333336</v>
      </c>
      <c r="M666" s="18">
        <v>0</v>
      </c>
      <c r="N666" s="18">
        <v>0</v>
      </c>
      <c r="O666" s="18">
        <v>0</v>
      </c>
      <c r="P666" s="18">
        <v>0</v>
      </c>
      <c r="Q666" s="18">
        <v>0</v>
      </c>
      <c r="R666" s="18">
        <v>0</v>
      </c>
      <c r="S666" s="18">
        <v>0</v>
      </c>
      <c r="T666" s="18">
        <v>0</v>
      </c>
      <c r="U666" s="18">
        <v>0</v>
      </c>
      <c r="V666" s="18">
        <v>0</v>
      </c>
      <c r="W666" s="18">
        <v>0</v>
      </c>
      <c r="X666" s="18">
        <v>0</v>
      </c>
      <c r="Y666" s="18">
        <v>0</v>
      </c>
      <c r="Z666" s="18">
        <v>0</v>
      </c>
      <c r="AA666" s="18">
        <v>0</v>
      </c>
      <c r="AB666" s="18">
        <v>0</v>
      </c>
      <c r="AC666" s="18">
        <v>0</v>
      </c>
      <c r="AD666" s="18">
        <v>0</v>
      </c>
      <c r="AE666" s="18">
        <v>0</v>
      </c>
      <c r="AF666" s="18">
        <v>0</v>
      </c>
      <c r="AG666" s="18">
        <v>0</v>
      </c>
      <c r="AH666" s="18">
        <v>0</v>
      </c>
      <c r="AI666" s="18">
        <v>0</v>
      </c>
      <c r="AJ666" s="18">
        <v>0</v>
      </c>
      <c r="AK666">
        <v>4.6375451410878892</v>
      </c>
      <c r="AL666">
        <v>4.7428217226092464</v>
      </c>
      <c r="AM666">
        <v>59.722337801702906</v>
      </c>
      <c r="AN666">
        <v>29.249299556681446</v>
      </c>
      <c r="AO666">
        <v>1.6479957779185139</v>
      </c>
      <c r="AP666">
        <v>1254.5221960080219</v>
      </c>
      <c r="AQ666">
        <v>6.1808196782588993</v>
      </c>
      <c r="AR666">
        <v>14.222542556227433</v>
      </c>
      <c r="AS666">
        <v>79.596637765513663</v>
      </c>
      <c r="AT666">
        <v>13.569956179458382</v>
      </c>
      <c r="AU666">
        <v>7.1938783294857159E-2</v>
      </c>
      <c r="AV666">
        <v>6.0310916353148363</v>
      </c>
      <c r="AW666">
        <v>6.5880128744064431E-2</v>
      </c>
    </row>
    <row r="667" spans="1:49" x14ac:dyDescent="0.3">
      <c r="A667" s="22">
        <v>664</v>
      </c>
      <c r="B667" s="22" t="s">
        <v>78</v>
      </c>
      <c r="C667" s="22" t="s">
        <v>59</v>
      </c>
      <c r="D667" s="22" t="s">
        <v>46</v>
      </c>
      <c r="E667" s="22" t="str">
        <f t="shared" si="20"/>
        <v>Adult</v>
      </c>
      <c r="F667" s="26" t="s">
        <v>66</v>
      </c>
      <c r="G667" s="22">
        <v>2018</v>
      </c>
      <c r="H667" s="24" t="s">
        <v>48</v>
      </c>
      <c r="I667" s="22" t="s">
        <v>49</v>
      </c>
      <c r="J667" s="18">
        <v>0</v>
      </c>
      <c r="K667" s="18">
        <v>3.3333333333333339</v>
      </c>
      <c r="L667" s="18">
        <v>96.666666666666671</v>
      </c>
      <c r="M667" s="18">
        <v>0</v>
      </c>
      <c r="N667" s="18">
        <v>0</v>
      </c>
      <c r="O667" s="18">
        <v>0</v>
      </c>
      <c r="P667" s="18">
        <v>0</v>
      </c>
      <c r="Q667" s="18">
        <v>0</v>
      </c>
      <c r="R667" s="18">
        <v>0</v>
      </c>
      <c r="S667" s="18">
        <v>0</v>
      </c>
      <c r="T667" s="18">
        <v>0</v>
      </c>
      <c r="U667" s="18">
        <v>0</v>
      </c>
      <c r="V667" s="18">
        <v>0</v>
      </c>
      <c r="W667" s="18">
        <v>0</v>
      </c>
      <c r="X667" s="18">
        <v>0</v>
      </c>
      <c r="Y667" s="18">
        <v>0</v>
      </c>
      <c r="Z667" s="18">
        <v>0</v>
      </c>
      <c r="AA667" s="18">
        <v>0</v>
      </c>
      <c r="AB667" s="18">
        <v>0</v>
      </c>
      <c r="AC667" s="18">
        <v>0</v>
      </c>
      <c r="AD667" s="18">
        <v>0</v>
      </c>
      <c r="AE667" s="18">
        <v>0</v>
      </c>
      <c r="AF667" s="18">
        <v>0</v>
      </c>
      <c r="AG667" s="18">
        <v>0</v>
      </c>
      <c r="AH667" s="18">
        <v>0</v>
      </c>
      <c r="AI667" s="18">
        <v>0</v>
      </c>
      <c r="AJ667" s="18">
        <v>0</v>
      </c>
      <c r="AK667">
        <v>4.7075555555555564</v>
      </c>
      <c r="AL667">
        <v>7.0051666666666668</v>
      </c>
      <c r="AM667">
        <v>49.913611111111102</v>
      </c>
      <c r="AN667">
        <v>36.69466666666667</v>
      </c>
      <c r="AO667">
        <v>1.6790000000000003</v>
      </c>
      <c r="AP667">
        <v>1176.8002766666664</v>
      </c>
      <c r="AQ667">
        <v>6.6885036016340038</v>
      </c>
      <c r="AR667">
        <v>22.394145822812987</v>
      </c>
      <c r="AS667">
        <v>70.917350575553002</v>
      </c>
      <c r="AT667">
        <v>7.7972686826390039</v>
      </c>
      <c r="AU667">
        <v>8.2706546755708446E-2</v>
      </c>
      <c r="AV667">
        <v>3.4654527478395574</v>
      </c>
      <c r="AW667">
        <v>7.1679309193364613E-2</v>
      </c>
    </row>
    <row r="668" spans="1:49" x14ac:dyDescent="0.3">
      <c r="A668" s="22">
        <v>665</v>
      </c>
      <c r="B668" s="22" t="s">
        <v>64</v>
      </c>
      <c r="C668" s="22" t="s">
        <v>59</v>
      </c>
      <c r="D668" s="22" t="s">
        <v>46</v>
      </c>
      <c r="E668" s="22" t="str">
        <f t="shared" si="20"/>
        <v>Adult</v>
      </c>
      <c r="F668" s="26" t="s">
        <v>66</v>
      </c>
      <c r="G668" s="22">
        <v>2018</v>
      </c>
      <c r="H668" s="24" t="s">
        <v>48</v>
      </c>
      <c r="I668" s="22" t="s">
        <v>49</v>
      </c>
      <c r="J668" s="18">
        <v>0</v>
      </c>
      <c r="K668" s="18">
        <v>0</v>
      </c>
      <c r="L668" s="18">
        <v>0</v>
      </c>
      <c r="M668" s="18">
        <v>0</v>
      </c>
      <c r="N668" s="18">
        <v>0</v>
      </c>
      <c r="O668" s="18">
        <v>0</v>
      </c>
      <c r="P668" s="18">
        <v>0</v>
      </c>
      <c r="Q668" s="18">
        <v>0</v>
      </c>
      <c r="R668" s="18">
        <v>0</v>
      </c>
      <c r="S668" s="18">
        <v>0</v>
      </c>
      <c r="T668" s="18">
        <v>0</v>
      </c>
      <c r="U668" s="18">
        <v>0</v>
      </c>
      <c r="V668" s="18">
        <v>0</v>
      </c>
      <c r="W668" s="18">
        <v>0</v>
      </c>
      <c r="X668" s="18">
        <v>0</v>
      </c>
      <c r="Y668" s="18">
        <v>0</v>
      </c>
      <c r="Z668" s="18">
        <v>0</v>
      </c>
      <c r="AA668" s="18">
        <v>100</v>
      </c>
      <c r="AB668" s="18">
        <v>0</v>
      </c>
      <c r="AC668" s="18">
        <v>0</v>
      </c>
      <c r="AD668" s="18">
        <v>0</v>
      </c>
      <c r="AE668" s="18">
        <v>0</v>
      </c>
      <c r="AF668" s="18">
        <v>0</v>
      </c>
      <c r="AG668" s="18">
        <v>0</v>
      </c>
      <c r="AH668" s="18">
        <v>0</v>
      </c>
      <c r="AI668" s="18">
        <v>0</v>
      </c>
      <c r="AJ668" s="18">
        <v>0</v>
      </c>
      <c r="AK668">
        <v>12.653490714804255</v>
      </c>
      <c r="AL668">
        <v>5.6440079421234461</v>
      </c>
      <c r="AM668">
        <v>54.065562149525888</v>
      </c>
      <c r="AN668">
        <v>24.649845468396741</v>
      </c>
      <c r="AO668">
        <v>2.9870937251496521</v>
      </c>
      <c r="AP668">
        <v>1327.8701426742841</v>
      </c>
      <c r="AQ668">
        <v>15.932760136125951</v>
      </c>
      <c r="AR668">
        <v>15.990086075364546</v>
      </c>
      <c r="AS668">
        <v>68.077153788509492</v>
      </c>
      <c r="AT668">
        <v>11.821218812677364</v>
      </c>
      <c r="AU668">
        <v>0.21191729726712444</v>
      </c>
      <c r="AV668">
        <v>5.2538750278566066</v>
      </c>
      <c r="AW668">
        <v>0.18952400675846012</v>
      </c>
    </row>
    <row r="669" spans="1:49" x14ac:dyDescent="0.3">
      <c r="A669" s="22">
        <v>666</v>
      </c>
      <c r="B669" s="22" t="s">
        <v>70</v>
      </c>
      <c r="C669" s="22" t="s">
        <v>59</v>
      </c>
      <c r="D669" s="22">
        <v>26</v>
      </c>
      <c r="E669" s="22" t="str">
        <f t="shared" si="20"/>
        <v>Adult</v>
      </c>
      <c r="F669" s="26" t="s">
        <v>66</v>
      </c>
      <c r="G669" s="22">
        <v>2018</v>
      </c>
      <c r="H669" s="24" t="s">
        <v>48</v>
      </c>
      <c r="I669" s="22" t="s">
        <v>49</v>
      </c>
      <c r="J669" s="18">
        <v>85.609756097560975</v>
      </c>
      <c r="K669" s="18">
        <v>0</v>
      </c>
      <c r="L669" s="18">
        <v>0</v>
      </c>
      <c r="M669" s="18">
        <v>0</v>
      </c>
      <c r="N669" s="18">
        <v>0</v>
      </c>
      <c r="O669" s="18">
        <v>0</v>
      </c>
      <c r="P669" s="18">
        <v>0</v>
      </c>
      <c r="Q669" s="18">
        <v>0</v>
      </c>
      <c r="R669" s="18">
        <v>0</v>
      </c>
      <c r="S669" s="18">
        <v>0</v>
      </c>
      <c r="T669" s="18">
        <v>0</v>
      </c>
      <c r="U669" s="18">
        <v>0</v>
      </c>
      <c r="V669" s="18">
        <v>0</v>
      </c>
      <c r="W669" s="18">
        <v>0</v>
      </c>
      <c r="X669" s="18">
        <v>0</v>
      </c>
      <c r="Y669" s="18">
        <v>0</v>
      </c>
      <c r="Z669" s="18">
        <v>0</v>
      </c>
      <c r="AA669" s="18">
        <v>14.390243902439023</v>
      </c>
      <c r="AB669" s="18">
        <v>0</v>
      </c>
      <c r="AC669" s="18">
        <v>0</v>
      </c>
      <c r="AD669" s="18">
        <v>0</v>
      </c>
      <c r="AE669" s="18">
        <v>0</v>
      </c>
      <c r="AF669" s="18">
        <v>0</v>
      </c>
      <c r="AG669" s="18">
        <v>0</v>
      </c>
      <c r="AH669" s="18">
        <v>0</v>
      </c>
      <c r="AI669" s="18">
        <v>0</v>
      </c>
      <c r="AJ669" s="18">
        <v>0</v>
      </c>
      <c r="AK669">
        <v>6.2531438676560942</v>
      </c>
      <c r="AL669">
        <v>2.9481201036410232</v>
      </c>
      <c r="AM669">
        <v>65.58631066345167</v>
      </c>
      <c r="AN669">
        <v>23.408549550782844</v>
      </c>
      <c r="AO669">
        <v>1.8038758144683524</v>
      </c>
      <c r="AP669">
        <v>1312.0639580590971</v>
      </c>
      <c r="AQ669">
        <v>7.9685570832897383</v>
      </c>
      <c r="AR669">
        <v>8.4529628009170441</v>
      </c>
      <c r="AS669">
        <v>83.578480115793212</v>
      </c>
      <c r="AT669">
        <v>24.367885976688576</v>
      </c>
      <c r="AU669">
        <v>9.1240910556429217E-2</v>
      </c>
      <c r="AV669">
        <v>10.830171545194924</v>
      </c>
      <c r="AW669">
        <v>8.6585158623465178E-2</v>
      </c>
    </row>
    <row r="670" spans="1:49" x14ac:dyDescent="0.3">
      <c r="A670" s="22">
        <v>667</v>
      </c>
      <c r="B670" s="22" t="s">
        <v>72</v>
      </c>
      <c r="C670" s="22" t="s">
        <v>59</v>
      </c>
      <c r="D670" s="22">
        <v>6</v>
      </c>
      <c r="E670" s="22" t="str">
        <f t="shared" si="20"/>
        <v>Adult</v>
      </c>
      <c r="F670" s="26" t="s">
        <v>66</v>
      </c>
      <c r="G670" s="22">
        <v>2018</v>
      </c>
      <c r="H670" s="24" t="s">
        <v>48</v>
      </c>
      <c r="I670" s="22" t="s">
        <v>73</v>
      </c>
      <c r="J670" s="18">
        <v>0</v>
      </c>
      <c r="K670" s="18">
        <v>3.6734693877551026</v>
      </c>
      <c r="L670" s="18">
        <v>0</v>
      </c>
      <c r="M670" s="18">
        <v>0</v>
      </c>
      <c r="N670" s="18">
        <v>0</v>
      </c>
      <c r="O670" s="18">
        <v>0</v>
      </c>
      <c r="P670" s="18">
        <v>0</v>
      </c>
      <c r="Q670" s="18">
        <v>0</v>
      </c>
      <c r="R670" s="18">
        <v>0</v>
      </c>
      <c r="S670" s="18">
        <v>0</v>
      </c>
      <c r="T670" s="18">
        <v>0</v>
      </c>
      <c r="U670" s="18">
        <v>0</v>
      </c>
      <c r="V670" s="18">
        <v>0</v>
      </c>
      <c r="W670" s="18">
        <v>0</v>
      </c>
      <c r="X670" s="18">
        <v>0</v>
      </c>
      <c r="Y670" s="18">
        <v>0</v>
      </c>
      <c r="Z670" s="18">
        <v>0</v>
      </c>
      <c r="AA670" s="18">
        <v>96.326530612244895</v>
      </c>
      <c r="AB670" s="18">
        <v>0</v>
      </c>
      <c r="AC670" s="18">
        <v>0</v>
      </c>
      <c r="AD670" s="18">
        <v>0</v>
      </c>
      <c r="AE670" s="18">
        <v>0</v>
      </c>
      <c r="AF670" s="18">
        <v>0</v>
      </c>
      <c r="AG670" s="18">
        <v>0</v>
      </c>
      <c r="AH670" s="18">
        <v>0</v>
      </c>
      <c r="AI670" s="18">
        <v>0</v>
      </c>
      <c r="AJ670" s="18">
        <v>0</v>
      </c>
      <c r="AK670">
        <v>12.323484933444099</v>
      </c>
      <c r="AL670">
        <v>5.5663505075148292</v>
      </c>
      <c r="AM670">
        <v>54.575602723624939</v>
      </c>
      <c r="AN670">
        <v>24.596585838945433</v>
      </c>
      <c r="AO670">
        <v>2.9379759964706853</v>
      </c>
      <c r="AP670">
        <v>1327.9588517189025</v>
      </c>
      <c r="AQ670">
        <v>15.516193729984712</v>
      </c>
      <c r="AR670">
        <v>15.769020690788254</v>
      </c>
      <c r="AS670">
        <v>68.714785579226998</v>
      </c>
      <c r="AT670">
        <v>12.018482768333074</v>
      </c>
      <c r="AU670">
        <v>0.20490662958820158</v>
      </c>
      <c r="AV670">
        <v>5.3415478970369215</v>
      </c>
      <c r="AW670">
        <v>0.18365879113441028</v>
      </c>
    </row>
    <row r="671" spans="1:49" x14ac:dyDescent="0.3">
      <c r="A671" s="22">
        <v>668</v>
      </c>
      <c r="B671" s="22" t="s">
        <v>85</v>
      </c>
      <c r="C671" s="22" t="s">
        <v>59</v>
      </c>
      <c r="D671" s="22">
        <v>5</v>
      </c>
      <c r="E671" s="22" t="str">
        <f t="shared" si="20"/>
        <v>Adult</v>
      </c>
      <c r="F671" s="26" t="s">
        <v>66</v>
      </c>
      <c r="G671" s="22">
        <v>2018</v>
      </c>
      <c r="H671" s="24" t="s">
        <v>48</v>
      </c>
      <c r="I671" s="22" t="s">
        <v>73</v>
      </c>
      <c r="J671" s="18">
        <v>1.940003592599246</v>
      </c>
      <c r="K671" s="18">
        <v>0</v>
      </c>
      <c r="L671" s="18">
        <v>0</v>
      </c>
      <c r="M671" s="18">
        <v>0</v>
      </c>
      <c r="N671" s="18">
        <v>0</v>
      </c>
      <c r="O671" s="18">
        <v>0</v>
      </c>
      <c r="P671" s="18">
        <v>0</v>
      </c>
      <c r="Q671" s="18">
        <v>0</v>
      </c>
      <c r="R671" s="18">
        <v>0</v>
      </c>
      <c r="S671" s="18">
        <v>0</v>
      </c>
      <c r="T671" s="18">
        <v>0</v>
      </c>
      <c r="U671" s="18">
        <v>0</v>
      </c>
      <c r="V671" s="18">
        <v>0</v>
      </c>
      <c r="W671" s="18">
        <v>0</v>
      </c>
      <c r="X671" s="18">
        <v>97.000179629962275</v>
      </c>
      <c r="Y671" s="18">
        <v>0</v>
      </c>
      <c r="Z671" s="18">
        <v>0</v>
      </c>
      <c r="AA671" s="18">
        <v>1.0598167774384766</v>
      </c>
      <c r="AB671" s="18">
        <v>0</v>
      </c>
      <c r="AC671" s="18">
        <v>0</v>
      </c>
      <c r="AD671" s="18">
        <v>0</v>
      </c>
      <c r="AE671" s="18">
        <v>0</v>
      </c>
      <c r="AF671" s="18">
        <v>0</v>
      </c>
      <c r="AG671" s="18">
        <v>0</v>
      </c>
      <c r="AH671" s="18">
        <v>0</v>
      </c>
      <c r="AI671" s="18">
        <v>0</v>
      </c>
      <c r="AJ671" s="18">
        <v>0</v>
      </c>
      <c r="AK671">
        <v>63.624161052251814</v>
      </c>
      <c r="AL671">
        <v>23.630762117246395</v>
      </c>
      <c r="AM671">
        <v>2.9984436167727324</v>
      </c>
      <c r="AN671">
        <v>12.15734326190052</v>
      </c>
      <c r="AO671">
        <v>9.0353111481640802</v>
      </c>
      <c r="AP671">
        <v>2002.9192209169</v>
      </c>
      <c r="AQ671">
        <v>53.112275407026331</v>
      </c>
      <c r="AR671">
        <v>44.384679200584351</v>
      </c>
      <c r="AS671">
        <v>2.5030453923892977</v>
      </c>
      <c r="AT671">
        <v>2.8193168014840073</v>
      </c>
      <c r="AU671">
        <v>2.3892624394339781</v>
      </c>
      <c r="AV671">
        <v>1.2530296895484472</v>
      </c>
      <c r="AW671">
        <v>1.1327543801301345</v>
      </c>
    </row>
    <row r="672" spans="1:49" x14ac:dyDescent="0.3">
      <c r="A672" s="22">
        <v>669</v>
      </c>
      <c r="B672" s="22" t="s">
        <v>103</v>
      </c>
      <c r="C672" s="22" t="s">
        <v>59</v>
      </c>
      <c r="D672" s="22" t="s">
        <v>46</v>
      </c>
      <c r="E672" s="22" t="str">
        <f t="shared" si="20"/>
        <v>Adult</v>
      </c>
      <c r="F672" s="26" t="s">
        <v>66</v>
      </c>
      <c r="G672" s="22">
        <v>2018</v>
      </c>
      <c r="H672" s="24" t="s">
        <v>48</v>
      </c>
      <c r="I672" s="21" t="s">
        <v>55</v>
      </c>
      <c r="J672" s="18">
        <v>85</v>
      </c>
      <c r="K672" s="18">
        <v>0</v>
      </c>
      <c r="L672" s="18">
        <v>15</v>
      </c>
      <c r="M672" s="18">
        <v>0</v>
      </c>
      <c r="N672" s="18">
        <v>0</v>
      </c>
      <c r="O672" s="18">
        <v>0</v>
      </c>
      <c r="P672" s="18">
        <v>0</v>
      </c>
      <c r="Q672" s="18">
        <v>0</v>
      </c>
      <c r="R672" s="18">
        <v>0</v>
      </c>
      <c r="S672" s="18">
        <v>0</v>
      </c>
      <c r="T672" s="18">
        <v>0</v>
      </c>
      <c r="U672" s="18">
        <v>0</v>
      </c>
      <c r="V672" s="18">
        <v>0</v>
      </c>
      <c r="W672" s="18">
        <v>0</v>
      </c>
      <c r="X672" s="18">
        <v>0</v>
      </c>
      <c r="Y672" s="18">
        <v>0</v>
      </c>
      <c r="Z672" s="18">
        <v>0</v>
      </c>
      <c r="AA672" s="18">
        <v>0</v>
      </c>
      <c r="AB672" s="18">
        <v>0</v>
      </c>
      <c r="AC672" s="18">
        <v>0</v>
      </c>
      <c r="AD672" s="18">
        <v>0</v>
      </c>
      <c r="AE672" s="18">
        <v>0</v>
      </c>
      <c r="AF672" s="18">
        <v>0</v>
      </c>
      <c r="AG672" s="18">
        <v>0</v>
      </c>
      <c r="AH672" s="18">
        <v>0</v>
      </c>
      <c r="AI672" s="18">
        <v>0</v>
      </c>
      <c r="AJ672" s="18">
        <v>0</v>
      </c>
      <c r="AK672">
        <v>5.1122067764407841</v>
      </c>
      <c r="AL672">
        <v>3.1894703926535781</v>
      </c>
      <c r="AM672">
        <v>64.788169727675736</v>
      </c>
      <c r="AN672">
        <v>25.293913869537683</v>
      </c>
      <c r="AO672">
        <v>1.6162392336922102</v>
      </c>
      <c r="AP672">
        <v>1288.7221713204558</v>
      </c>
      <c r="AQ672">
        <v>6.6326240988396314</v>
      </c>
      <c r="AR672">
        <v>9.3106085114284287</v>
      </c>
      <c r="AS672">
        <v>84.056767389731945</v>
      </c>
      <c r="AT672">
        <v>21.915982247435366</v>
      </c>
      <c r="AU672">
        <v>7.5204240208861461E-2</v>
      </c>
      <c r="AV672">
        <v>9.7404365544157177</v>
      </c>
      <c r="AW672">
        <v>7.1037919132063782E-2</v>
      </c>
    </row>
    <row r="673" spans="1:49" x14ac:dyDescent="0.3">
      <c r="A673" s="22">
        <v>670</v>
      </c>
      <c r="B673" s="22" t="s">
        <v>95</v>
      </c>
      <c r="C673" s="22" t="s">
        <v>59</v>
      </c>
      <c r="D673" s="22">
        <v>4</v>
      </c>
      <c r="E673" s="22" t="str">
        <f t="shared" si="20"/>
        <v>Adult</v>
      </c>
      <c r="F673" s="26" t="s">
        <v>66</v>
      </c>
      <c r="G673" s="22">
        <v>2018</v>
      </c>
      <c r="H673" s="24" t="s">
        <v>48</v>
      </c>
      <c r="I673" s="22" t="s">
        <v>49</v>
      </c>
      <c r="J673" s="18">
        <v>95</v>
      </c>
      <c r="K673" s="18">
        <v>5</v>
      </c>
      <c r="L673" s="18">
        <v>0</v>
      </c>
      <c r="M673" s="18">
        <v>0</v>
      </c>
      <c r="N673" s="18">
        <v>0</v>
      </c>
      <c r="O673" s="18">
        <v>0</v>
      </c>
      <c r="P673" s="18">
        <v>0</v>
      </c>
      <c r="Q673" s="18">
        <v>0</v>
      </c>
      <c r="R673" s="18">
        <v>0</v>
      </c>
      <c r="S673" s="18">
        <v>0</v>
      </c>
      <c r="T673" s="18">
        <v>0</v>
      </c>
      <c r="U673" s="18">
        <v>0</v>
      </c>
      <c r="V673" s="18">
        <v>0</v>
      </c>
      <c r="W673" s="18">
        <v>0</v>
      </c>
      <c r="X673" s="18">
        <v>0</v>
      </c>
      <c r="Y673" s="18">
        <v>0</v>
      </c>
      <c r="Z673" s="18">
        <v>0</v>
      </c>
      <c r="AA673" s="18">
        <v>0</v>
      </c>
      <c r="AB673" s="18">
        <v>0</v>
      </c>
      <c r="AC673" s="18">
        <v>0</v>
      </c>
      <c r="AD673" s="18">
        <v>0</v>
      </c>
      <c r="AE673" s="18">
        <v>0</v>
      </c>
      <c r="AF673" s="18">
        <v>0</v>
      </c>
      <c r="AG673" s="18">
        <v>0</v>
      </c>
      <c r="AH673" s="18">
        <v>0</v>
      </c>
      <c r="AI673" s="18">
        <v>0</v>
      </c>
      <c r="AJ673" s="18">
        <v>0</v>
      </c>
      <c r="AK673">
        <v>5.1019369854338184</v>
      </c>
      <c r="AL673">
        <v>2.546716909436352</v>
      </c>
      <c r="AM673">
        <v>67.544204401519934</v>
      </c>
      <c r="AN673">
        <v>23.199903736542115</v>
      </c>
      <c r="AO673">
        <v>1.6072379670677643</v>
      </c>
      <c r="AP673">
        <v>1310.4509741228621</v>
      </c>
      <c r="AQ673">
        <v>6.5095442775759782</v>
      </c>
      <c r="AR673">
        <v>7.3110320053845115</v>
      </c>
      <c r="AS673">
        <v>86.179423717039512</v>
      </c>
      <c r="AT673">
        <v>28.52540897568079</v>
      </c>
      <c r="AU673">
        <v>7.2790268554171603E-2</v>
      </c>
      <c r="AV673">
        <v>12.677959544747017</v>
      </c>
      <c r="AW673">
        <v>6.9627901878059201E-2</v>
      </c>
    </row>
    <row r="674" spans="1:49" x14ac:dyDescent="0.3">
      <c r="A674" s="22">
        <v>671</v>
      </c>
      <c r="B674" s="22" t="s">
        <v>78</v>
      </c>
      <c r="C674" s="22" t="s">
        <v>59</v>
      </c>
      <c r="D674" s="22" t="s">
        <v>46</v>
      </c>
      <c r="E674" s="22" t="str">
        <f t="shared" si="20"/>
        <v>Adult</v>
      </c>
      <c r="F674" s="26" t="s">
        <v>66</v>
      </c>
      <c r="G674" s="22">
        <v>2018</v>
      </c>
      <c r="H674" s="24" t="s">
        <v>48</v>
      </c>
      <c r="I674" s="22" t="s">
        <v>49</v>
      </c>
      <c r="J674" s="18">
        <v>0</v>
      </c>
      <c r="K674" s="18">
        <v>3.3333333333333339</v>
      </c>
      <c r="L674" s="18">
        <v>96.666666666666671</v>
      </c>
      <c r="M674" s="18">
        <v>0</v>
      </c>
      <c r="N674" s="18">
        <v>0</v>
      </c>
      <c r="O674" s="18">
        <v>0</v>
      </c>
      <c r="P674" s="18">
        <v>0</v>
      </c>
      <c r="Q674" s="18">
        <v>0</v>
      </c>
      <c r="R674" s="18">
        <v>0</v>
      </c>
      <c r="S674" s="18">
        <v>0</v>
      </c>
      <c r="T674" s="18">
        <v>0</v>
      </c>
      <c r="U674" s="18">
        <v>0</v>
      </c>
      <c r="V674" s="18">
        <v>0</v>
      </c>
      <c r="W674" s="18">
        <v>0</v>
      </c>
      <c r="X674" s="18">
        <v>0</v>
      </c>
      <c r="Y674" s="18">
        <v>0</v>
      </c>
      <c r="Z674" s="18">
        <v>0</v>
      </c>
      <c r="AA674" s="18">
        <v>0</v>
      </c>
      <c r="AB674" s="18">
        <v>0</v>
      </c>
      <c r="AC674" s="18">
        <v>0</v>
      </c>
      <c r="AD674" s="18">
        <v>0</v>
      </c>
      <c r="AE674" s="18">
        <v>0</v>
      </c>
      <c r="AF674" s="18">
        <v>0</v>
      </c>
      <c r="AG674" s="18">
        <v>0</v>
      </c>
      <c r="AH674" s="18">
        <v>0</v>
      </c>
      <c r="AI674" s="18">
        <v>0</v>
      </c>
      <c r="AJ674" s="18">
        <v>0</v>
      </c>
      <c r="AK674">
        <v>4.7075555555555564</v>
      </c>
      <c r="AL674">
        <v>7.0051666666666668</v>
      </c>
      <c r="AM674">
        <v>49.913611111111102</v>
      </c>
      <c r="AN674">
        <v>36.69466666666667</v>
      </c>
      <c r="AO674">
        <v>1.6790000000000003</v>
      </c>
      <c r="AP674">
        <v>1176.8002766666664</v>
      </c>
      <c r="AQ674">
        <v>6.6885036016340038</v>
      </c>
      <c r="AR674">
        <v>22.394145822812987</v>
      </c>
      <c r="AS674">
        <v>70.917350575553002</v>
      </c>
      <c r="AT674">
        <v>7.7972686826390039</v>
      </c>
      <c r="AU674">
        <v>8.2706546755708446E-2</v>
      </c>
      <c r="AV674">
        <v>3.4654527478395574</v>
      </c>
      <c r="AW674">
        <v>7.1679309193364613E-2</v>
      </c>
    </row>
    <row r="675" spans="1:49" x14ac:dyDescent="0.3">
      <c r="A675" s="22">
        <v>672</v>
      </c>
      <c r="B675" s="22" t="s">
        <v>71</v>
      </c>
      <c r="C675" s="22" t="s">
        <v>59</v>
      </c>
      <c r="D675" s="22" t="s">
        <v>46</v>
      </c>
      <c r="E675" s="22" t="str">
        <f t="shared" si="20"/>
        <v>Adult</v>
      </c>
      <c r="F675" s="26" t="s">
        <v>66</v>
      </c>
      <c r="G675" s="22">
        <v>2018</v>
      </c>
      <c r="H675" s="24" t="s">
        <v>48</v>
      </c>
      <c r="I675" s="22" t="s">
        <v>49</v>
      </c>
      <c r="J675" s="18">
        <v>0</v>
      </c>
      <c r="K675" s="18">
        <v>0</v>
      </c>
      <c r="L675" s="18">
        <v>13.905579399141633</v>
      </c>
      <c r="M675" s="18">
        <v>0</v>
      </c>
      <c r="N675" s="18">
        <v>0</v>
      </c>
      <c r="O675" s="18">
        <v>0</v>
      </c>
      <c r="P675" s="18">
        <v>0</v>
      </c>
      <c r="Q675" s="18">
        <v>0</v>
      </c>
      <c r="R675" s="18">
        <v>0</v>
      </c>
      <c r="S675" s="18">
        <v>0</v>
      </c>
      <c r="T675" s="18">
        <v>0</v>
      </c>
      <c r="U675" s="18">
        <v>0</v>
      </c>
      <c r="V675" s="18">
        <v>0</v>
      </c>
      <c r="W675" s="18">
        <v>0</v>
      </c>
      <c r="X675" s="18">
        <v>0</v>
      </c>
      <c r="Y675" s="18">
        <v>0</v>
      </c>
      <c r="Z675" s="18">
        <v>0</v>
      </c>
      <c r="AA675" s="18">
        <v>86.094420600858371</v>
      </c>
      <c r="AB675" s="18">
        <v>0</v>
      </c>
      <c r="AC675" s="18">
        <v>0</v>
      </c>
      <c r="AD675" s="18">
        <v>0</v>
      </c>
      <c r="AE675" s="18">
        <v>0</v>
      </c>
      <c r="AF675" s="18">
        <v>0</v>
      </c>
      <c r="AG675" s="18">
        <v>0</v>
      </c>
      <c r="AH675" s="18">
        <v>0</v>
      </c>
      <c r="AI675" s="18">
        <v>0</v>
      </c>
      <c r="AJ675" s="18">
        <v>0</v>
      </c>
      <c r="AK675">
        <v>11.553537499526755</v>
      </c>
      <c r="AL675">
        <v>5.8499484686264518</v>
      </c>
      <c r="AM675">
        <v>53.401724322724867</v>
      </c>
      <c r="AN675">
        <v>26.389454939744148</v>
      </c>
      <c r="AO675">
        <v>2.8053347693777693</v>
      </c>
      <c r="AP675">
        <v>1306.1270390577743</v>
      </c>
      <c r="AQ675">
        <v>14.789920215681452</v>
      </c>
      <c r="AR675">
        <v>16.8494376740326</v>
      </c>
      <c r="AS675">
        <v>68.360642110285937</v>
      </c>
      <c r="AT675">
        <v>11.103561368208583</v>
      </c>
      <c r="AU675">
        <v>0.19499090836154703</v>
      </c>
      <c r="AV675">
        <v>4.9349161636482579</v>
      </c>
      <c r="AW675">
        <v>0.17357007824798779</v>
      </c>
    </row>
    <row r="676" spans="1:49" x14ac:dyDescent="0.3">
      <c r="A676" s="22">
        <v>673</v>
      </c>
      <c r="B676" s="22" t="s">
        <v>77</v>
      </c>
      <c r="C676" s="22" t="s">
        <v>59</v>
      </c>
      <c r="D676" s="22">
        <v>18</v>
      </c>
      <c r="E676" s="22" t="str">
        <f t="shared" si="20"/>
        <v>Adult</v>
      </c>
      <c r="F676" s="26" t="s">
        <v>66</v>
      </c>
      <c r="G676" s="22">
        <v>2018</v>
      </c>
      <c r="H676" s="24" t="s">
        <v>48</v>
      </c>
      <c r="I676" s="22" t="s">
        <v>49</v>
      </c>
      <c r="J676" s="18">
        <v>51.666666666666671</v>
      </c>
      <c r="K676" s="18">
        <v>20</v>
      </c>
      <c r="L676" s="18">
        <v>28.333333333333332</v>
      </c>
      <c r="M676" s="18">
        <v>0</v>
      </c>
      <c r="N676" s="18">
        <v>0</v>
      </c>
      <c r="O676" s="18">
        <v>0</v>
      </c>
      <c r="P676" s="18">
        <v>0</v>
      </c>
      <c r="Q676" s="18">
        <v>0</v>
      </c>
      <c r="R676" s="18">
        <v>0</v>
      </c>
      <c r="S676" s="18">
        <v>0</v>
      </c>
      <c r="T676" s="18">
        <v>0</v>
      </c>
      <c r="U676" s="18">
        <v>0</v>
      </c>
      <c r="V676" s="18">
        <v>0</v>
      </c>
      <c r="W676" s="18">
        <v>0</v>
      </c>
      <c r="X676" s="18">
        <v>0</v>
      </c>
      <c r="Y676" s="18">
        <v>0</v>
      </c>
      <c r="Z676" s="18">
        <v>0</v>
      </c>
      <c r="AA676" s="18">
        <v>0</v>
      </c>
      <c r="AB676" s="18">
        <v>0</v>
      </c>
      <c r="AC676" s="18">
        <v>0</v>
      </c>
      <c r="AD676" s="18">
        <v>0</v>
      </c>
      <c r="AE676" s="18">
        <v>0</v>
      </c>
      <c r="AF676" s="18">
        <v>0</v>
      </c>
      <c r="AG676" s="18">
        <v>0</v>
      </c>
      <c r="AH676" s="18">
        <v>0</v>
      </c>
      <c r="AI676" s="18">
        <v>0</v>
      </c>
      <c r="AJ676" s="18">
        <v>0</v>
      </c>
      <c r="AK676">
        <v>4.7528838575751173</v>
      </c>
      <c r="AL676">
        <v>4.0138153367109979</v>
      </c>
      <c r="AM676">
        <v>62.442776370417278</v>
      </c>
      <c r="AN676">
        <v>27.155280979522907</v>
      </c>
      <c r="AO676">
        <v>1.6352434557736963</v>
      </c>
      <c r="AP676">
        <v>1274.5111719791007</v>
      </c>
      <c r="AQ676">
        <v>6.2351919579688913</v>
      </c>
      <c r="AR676">
        <v>11.847658638612844</v>
      </c>
      <c r="AS676">
        <v>81.91714940341825</v>
      </c>
      <c r="AT676">
        <v>16.74109409404317</v>
      </c>
      <c r="AU676">
        <v>7.1518621937774057E-2</v>
      </c>
      <c r="AV676">
        <v>7.4404862640191887</v>
      </c>
      <c r="AW676">
        <v>6.6498210663150925E-2</v>
      </c>
    </row>
    <row r="677" spans="1:49" x14ac:dyDescent="0.3">
      <c r="A677" s="22">
        <v>674</v>
      </c>
      <c r="B677" s="22" t="s">
        <v>70</v>
      </c>
      <c r="C677" s="22" t="s">
        <v>59</v>
      </c>
      <c r="D677" s="22">
        <v>26</v>
      </c>
      <c r="E677" s="22" t="str">
        <f t="shared" si="20"/>
        <v>Adult</v>
      </c>
      <c r="F677" s="26" t="s">
        <v>66</v>
      </c>
      <c r="G677" s="22">
        <v>2018</v>
      </c>
      <c r="H677" s="24" t="s">
        <v>48</v>
      </c>
      <c r="I677" s="22" t="s">
        <v>49</v>
      </c>
      <c r="J677" s="18">
        <v>80</v>
      </c>
      <c r="K677" s="18">
        <v>0</v>
      </c>
      <c r="L677" s="18">
        <v>20</v>
      </c>
      <c r="M677" s="18">
        <v>0</v>
      </c>
      <c r="N677" s="18">
        <v>0</v>
      </c>
      <c r="O677" s="18">
        <v>0</v>
      </c>
      <c r="P677" s="18">
        <v>0</v>
      </c>
      <c r="Q677" s="18">
        <v>0</v>
      </c>
      <c r="R677" s="18">
        <v>0</v>
      </c>
      <c r="S677" s="18">
        <v>0</v>
      </c>
      <c r="T677" s="18">
        <v>0</v>
      </c>
      <c r="U677" s="18">
        <v>0</v>
      </c>
      <c r="V677" s="18">
        <v>0</v>
      </c>
      <c r="W677" s="18">
        <v>0</v>
      </c>
      <c r="X677" s="18">
        <v>0</v>
      </c>
      <c r="Y677" s="18">
        <v>0</v>
      </c>
      <c r="Z677" s="18">
        <v>0</v>
      </c>
      <c r="AA677" s="18">
        <v>0</v>
      </c>
      <c r="AB677" s="18">
        <v>0</v>
      </c>
      <c r="AC677" s="18">
        <v>0</v>
      </c>
      <c r="AD677" s="18">
        <v>0</v>
      </c>
      <c r="AE677" s="18">
        <v>0</v>
      </c>
      <c r="AF677" s="18">
        <v>0</v>
      </c>
      <c r="AG677" s="18">
        <v>0</v>
      </c>
      <c r="AH677" s="18">
        <v>0</v>
      </c>
      <c r="AI677" s="18">
        <v>0</v>
      </c>
      <c r="AJ677" s="18">
        <v>0</v>
      </c>
      <c r="AK677">
        <v>5.0905083386109347</v>
      </c>
      <c r="AL677">
        <v>3.420972134262191</v>
      </c>
      <c r="AM677">
        <v>63.876610724086973</v>
      </c>
      <c r="AN677">
        <v>25.991918936035468</v>
      </c>
      <c r="AO677">
        <v>1.6199898670044333</v>
      </c>
      <c r="AP677">
        <v>1281.8272024192524</v>
      </c>
      <c r="AQ677">
        <v>6.6399979077473557</v>
      </c>
      <c r="AR677">
        <v>10.040118625041488</v>
      </c>
      <c r="AS677">
        <v>83.319883467211156</v>
      </c>
      <c r="AT677">
        <v>20.160093785029385</v>
      </c>
      <c r="AU677">
        <v>7.5641770809594389E-2</v>
      </c>
      <c r="AV677">
        <v>8.9600416822352802</v>
      </c>
      <c r="AW677">
        <v>7.1122512413679215E-2</v>
      </c>
    </row>
    <row r="678" spans="1:49" x14ac:dyDescent="0.3">
      <c r="A678" s="22">
        <v>675</v>
      </c>
      <c r="B678" s="22" t="s">
        <v>95</v>
      </c>
      <c r="C678" s="22" t="s">
        <v>59</v>
      </c>
      <c r="D678" s="22">
        <v>4</v>
      </c>
      <c r="E678" s="22" t="str">
        <f t="shared" si="20"/>
        <v>Adult</v>
      </c>
      <c r="F678" s="26" t="s">
        <v>66</v>
      </c>
      <c r="G678" s="22">
        <v>2018</v>
      </c>
      <c r="H678" s="24" t="s">
        <v>48</v>
      </c>
      <c r="I678" s="22" t="s">
        <v>49</v>
      </c>
      <c r="J678" s="18">
        <v>90.964777947932632</v>
      </c>
      <c r="K678" s="18">
        <v>0</v>
      </c>
      <c r="L678" s="18">
        <v>0</v>
      </c>
      <c r="M678" s="18">
        <v>0</v>
      </c>
      <c r="N678" s="18">
        <v>0</v>
      </c>
      <c r="O678" s="18">
        <v>0</v>
      </c>
      <c r="P678" s="18">
        <v>0</v>
      </c>
      <c r="Q678" s="18">
        <v>0</v>
      </c>
      <c r="R678" s="18">
        <v>0</v>
      </c>
      <c r="S678" s="18">
        <v>0</v>
      </c>
      <c r="T678" s="18">
        <v>0</v>
      </c>
      <c r="U678" s="18">
        <v>0</v>
      </c>
      <c r="V678" s="18">
        <v>0</v>
      </c>
      <c r="W678" s="18">
        <v>0</v>
      </c>
      <c r="X678" s="18">
        <v>0</v>
      </c>
      <c r="Y678" s="18">
        <v>0</v>
      </c>
      <c r="Z678" s="18">
        <v>0</v>
      </c>
      <c r="AA678" s="18">
        <v>9.0352220520673807</v>
      </c>
      <c r="AB678" s="18">
        <v>0</v>
      </c>
      <c r="AC678" s="18">
        <v>0</v>
      </c>
      <c r="AD678" s="18">
        <v>0</v>
      </c>
      <c r="AE678" s="18">
        <v>0</v>
      </c>
      <c r="AF678" s="18">
        <v>0</v>
      </c>
      <c r="AG678" s="18">
        <v>0</v>
      </c>
      <c r="AH678" s="18">
        <v>0</v>
      </c>
      <c r="AI678" s="18">
        <v>0</v>
      </c>
      <c r="AJ678" s="18">
        <v>0</v>
      </c>
      <c r="AK678">
        <v>5.8527923332190959</v>
      </c>
      <c r="AL678">
        <v>2.7794881749999396</v>
      </c>
      <c r="AM678">
        <v>66.306951193654839</v>
      </c>
      <c r="AN678">
        <v>23.330904582912318</v>
      </c>
      <c r="AO678">
        <v>1.729863715213815</v>
      </c>
      <c r="AP678">
        <v>1311.0752569128297</v>
      </c>
      <c r="AQ678">
        <v>7.4640023366659936</v>
      </c>
      <c r="AR678">
        <v>7.9754647639155278</v>
      </c>
      <c r="AS678">
        <v>84.56053289941849</v>
      </c>
      <c r="AT678">
        <v>25.961522044207115</v>
      </c>
      <c r="AU678">
        <v>8.4716948603875616E-2</v>
      </c>
      <c r="AV678">
        <v>11.538454241869831</v>
      </c>
      <c r="AW678">
        <v>8.066052698563482E-2</v>
      </c>
    </row>
    <row r="679" spans="1:49" x14ac:dyDescent="0.3">
      <c r="A679" s="22">
        <v>676</v>
      </c>
      <c r="B679" s="22" t="s">
        <v>61</v>
      </c>
      <c r="C679" s="22" t="s">
        <v>59</v>
      </c>
      <c r="D679" s="22">
        <v>10</v>
      </c>
      <c r="E679" s="22" t="str">
        <f t="shared" si="20"/>
        <v>Adult</v>
      </c>
      <c r="F679" s="26" t="s">
        <v>66</v>
      </c>
      <c r="G679" s="22">
        <v>2018</v>
      </c>
      <c r="H679" s="24" t="s">
        <v>48</v>
      </c>
      <c r="I679" s="22" t="s">
        <v>49</v>
      </c>
      <c r="J679" s="18">
        <v>100</v>
      </c>
      <c r="K679" s="18">
        <v>0</v>
      </c>
      <c r="L679" s="18">
        <v>0</v>
      </c>
      <c r="M679" s="18">
        <v>0</v>
      </c>
      <c r="N679" s="18">
        <v>0</v>
      </c>
      <c r="O679" s="18">
        <v>0</v>
      </c>
      <c r="P679" s="18">
        <v>0</v>
      </c>
      <c r="Q679" s="18">
        <v>0</v>
      </c>
      <c r="R679" s="18">
        <v>0</v>
      </c>
      <c r="S679" s="18">
        <v>0</v>
      </c>
      <c r="T679" s="18">
        <v>0</v>
      </c>
      <c r="U679" s="18">
        <v>0</v>
      </c>
      <c r="V679" s="18">
        <v>0</v>
      </c>
      <c r="W679" s="18">
        <v>0</v>
      </c>
      <c r="X679" s="18">
        <v>0</v>
      </c>
      <c r="Y679" s="18">
        <v>0</v>
      </c>
      <c r="Z679" s="18">
        <v>0</v>
      </c>
      <c r="AA679" s="18">
        <v>0</v>
      </c>
      <c r="AB679" s="18">
        <v>0</v>
      </c>
      <c r="AC679" s="18">
        <v>0</v>
      </c>
      <c r="AD679" s="18">
        <v>0</v>
      </c>
      <c r="AE679" s="18">
        <v>0</v>
      </c>
      <c r="AF679" s="18">
        <v>0</v>
      </c>
      <c r="AG679" s="18">
        <v>0</v>
      </c>
      <c r="AH679" s="18">
        <v>0</v>
      </c>
      <c r="AI679" s="18">
        <v>0</v>
      </c>
      <c r="AJ679" s="18">
        <v>0</v>
      </c>
      <c r="AK679">
        <v>5.1773020899303344</v>
      </c>
      <c r="AL679">
        <v>2.4949651678277389</v>
      </c>
      <c r="AM679">
        <v>67.522846738442041</v>
      </c>
      <c r="AN679">
        <v>23.19989867004433</v>
      </c>
      <c r="AO679">
        <v>1.6049873337555414</v>
      </c>
      <c r="AP679">
        <v>1309.4070780240656</v>
      </c>
      <c r="AQ679">
        <v>6.6109686129284997</v>
      </c>
      <c r="AR679">
        <v>7.1681749082430466</v>
      </c>
      <c r="AS679">
        <v>86.220856478828452</v>
      </c>
      <c r="AT679">
        <v>29.138743003642546</v>
      </c>
      <c r="AU679">
        <v>7.3942643292838034E-2</v>
      </c>
      <c r="AV679">
        <v>12.950552446063355</v>
      </c>
      <c r="AW679">
        <v>7.0789561844022963E-2</v>
      </c>
    </row>
    <row r="680" spans="1:49" x14ac:dyDescent="0.3">
      <c r="A680" s="22">
        <v>677</v>
      </c>
      <c r="B680" s="22" t="s">
        <v>103</v>
      </c>
      <c r="C680" s="22" t="s">
        <v>59</v>
      </c>
      <c r="D680" s="22" t="s">
        <v>46</v>
      </c>
      <c r="E680" s="22" t="str">
        <f t="shared" si="20"/>
        <v>Adult</v>
      </c>
      <c r="F680" s="26" t="s">
        <v>66</v>
      </c>
      <c r="G680" s="22">
        <v>2018</v>
      </c>
      <c r="H680" s="24" t="s">
        <v>48</v>
      </c>
      <c r="I680" s="21" t="s">
        <v>55</v>
      </c>
      <c r="J680" s="18">
        <v>1.666666666666667</v>
      </c>
      <c r="K680" s="18">
        <v>98.333333333333343</v>
      </c>
      <c r="L680" s="18">
        <v>0</v>
      </c>
      <c r="M680" s="18">
        <v>0</v>
      </c>
      <c r="N680" s="18">
        <v>0</v>
      </c>
      <c r="O680" s="18">
        <v>0</v>
      </c>
      <c r="P680" s="18">
        <v>0</v>
      </c>
      <c r="Q680" s="18">
        <v>0</v>
      </c>
      <c r="R680" s="18">
        <v>0</v>
      </c>
      <c r="S680" s="18">
        <v>0</v>
      </c>
      <c r="T680" s="18">
        <v>0</v>
      </c>
      <c r="U680" s="18">
        <v>0</v>
      </c>
      <c r="V680" s="18">
        <v>0</v>
      </c>
      <c r="W680" s="18">
        <v>0</v>
      </c>
      <c r="X680" s="18">
        <v>0</v>
      </c>
      <c r="Y680" s="18">
        <v>0</v>
      </c>
      <c r="Z680" s="18">
        <v>0</v>
      </c>
      <c r="AA680" s="18">
        <v>0</v>
      </c>
      <c r="AB680" s="18">
        <v>0</v>
      </c>
      <c r="AC680" s="18">
        <v>0</v>
      </c>
      <c r="AD680" s="18">
        <v>0</v>
      </c>
      <c r="AE680" s="18">
        <v>0</v>
      </c>
      <c r="AF680" s="18">
        <v>0</v>
      </c>
      <c r="AG680" s="18">
        <v>0</v>
      </c>
      <c r="AH680" s="18">
        <v>0</v>
      </c>
      <c r="AI680" s="18">
        <v>0</v>
      </c>
      <c r="AJ680" s="18">
        <v>0</v>
      </c>
      <c r="AK680">
        <v>3.6951217014988393</v>
      </c>
      <c r="AL680">
        <v>3.512749419463796</v>
      </c>
      <c r="AM680">
        <v>67.942880778974029</v>
      </c>
      <c r="AN680">
        <v>23.199998311167406</v>
      </c>
      <c r="AO680">
        <v>1.6492497888959259</v>
      </c>
      <c r="AP680">
        <v>1329.9370346337344</v>
      </c>
      <c r="AQ680">
        <v>4.6455157830893494</v>
      </c>
      <c r="AR680">
        <v>9.9365330627567729</v>
      </c>
      <c r="AS680">
        <v>85.417951154153869</v>
      </c>
      <c r="AT680">
        <v>20.393712709347781</v>
      </c>
      <c r="AU680">
        <v>5.1712114094259604E-2</v>
      </c>
      <c r="AV680">
        <v>9.0638723152656802</v>
      </c>
      <c r="AW680">
        <v>4.8718377758950646E-2</v>
      </c>
    </row>
    <row r="681" spans="1:49" x14ac:dyDescent="0.3">
      <c r="A681" s="22">
        <v>678</v>
      </c>
      <c r="B681" s="22" t="s">
        <v>85</v>
      </c>
      <c r="C681" s="22" t="s">
        <v>59</v>
      </c>
      <c r="D681" s="22">
        <v>5</v>
      </c>
      <c r="E681" s="22" t="str">
        <f t="shared" si="20"/>
        <v>Adult</v>
      </c>
      <c r="F681" s="26" t="s">
        <v>66</v>
      </c>
      <c r="G681" s="22">
        <v>2018</v>
      </c>
      <c r="H681" s="24" t="s">
        <v>48</v>
      </c>
      <c r="I681" s="22" t="s">
        <v>73</v>
      </c>
      <c r="J681" s="18">
        <v>91.666666666666657</v>
      </c>
      <c r="K681" s="18">
        <v>8.3333333333333339</v>
      </c>
      <c r="L681" s="18">
        <v>0</v>
      </c>
      <c r="M681" s="18">
        <v>0</v>
      </c>
      <c r="N681" s="18">
        <v>0</v>
      </c>
      <c r="O681" s="18">
        <v>0</v>
      </c>
      <c r="P681" s="18">
        <v>0</v>
      </c>
      <c r="Q681" s="18">
        <v>0</v>
      </c>
      <c r="R681" s="18">
        <v>0</v>
      </c>
      <c r="S681" s="18">
        <v>0</v>
      </c>
      <c r="T681" s="18">
        <v>0</v>
      </c>
      <c r="U681" s="18">
        <v>0</v>
      </c>
      <c r="V681" s="18">
        <v>0</v>
      </c>
      <c r="W681" s="18">
        <v>0</v>
      </c>
      <c r="X681" s="18">
        <v>0</v>
      </c>
      <c r="Y681" s="18">
        <v>0</v>
      </c>
      <c r="Z681" s="18">
        <v>0</v>
      </c>
      <c r="AA681" s="18">
        <v>0</v>
      </c>
      <c r="AB681" s="18">
        <v>0</v>
      </c>
      <c r="AC681" s="18">
        <v>0</v>
      </c>
      <c r="AD681" s="18">
        <v>0</v>
      </c>
      <c r="AE681" s="18">
        <v>0</v>
      </c>
      <c r="AF681" s="18">
        <v>0</v>
      </c>
      <c r="AG681" s="18">
        <v>0</v>
      </c>
      <c r="AH681" s="18">
        <v>0</v>
      </c>
      <c r="AI681" s="18">
        <v>0</v>
      </c>
      <c r="AJ681" s="18">
        <v>0</v>
      </c>
      <c r="AK681">
        <v>5.0516935824361395</v>
      </c>
      <c r="AL681">
        <v>2.5812180705087604</v>
      </c>
      <c r="AM681">
        <v>67.558442843571868</v>
      </c>
      <c r="AN681">
        <v>23.199907114207299</v>
      </c>
      <c r="AO681">
        <v>1.6087383892759126</v>
      </c>
      <c r="AP681">
        <v>1311.1469048553934</v>
      </c>
      <c r="AQ681">
        <v>6.4420177773784877</v>
      </c>
      <c r="AR681">
        <v>7.4061436939630605</v>
      </c>
      <c r="AS681">
        <v>86.151838528658459</v>
      </c>
      <c r="AT681">
        <v>28.130182899152139</v>
      </c>
      <c r="AU681">
        <v>7.2023353358156961E-2</v>
      </c>
      <c r="AV681">
        <v>12.502303510734283</v>
      </c>
      <c r="AW681">
        <v>6.8855886203805519E-2</v>
      </c>
    </row>
    <row r="682" spans="1:49" x14ac:dyDescent="0.3">
      <c r="A682" s="22">
        <v>679</v>
      </c>
      <c r="B682" s="22" t="s">
        <v>71</v>
      </c>
      <c r="C682" s="22" t="s">
        <v>59</v>
      </c>
      <c r="D682" s="22" t="s">
        <v>46</v>
      </c>
      <c r="E682" s="22" t="str">
        <f t="shared" si="20"/>
        <v>Adult</v>
      </c>
      <c r="F682" s="26" t="s">
        <v>66</v>
      </c>
      <c r="G682" s="22">
        <v>2018</v>
      </c>
      <c r="H682" s="24" t="s">
        <v>48</v>
      </c>
      <c r="I682" s="22" t="s">
        <v>49</v>
      </c>
      <c r="J682" s="18">
        <v>0</v>
      </c>
      <c r="K682" s="18">
        <v>0</v>
      </c>
      <c r="L682" s="18">
        <v>0</v>
      </c>
      <c r="M682" s="18">
        <v>0</v>
      </c>
      <c r="N682" s="18">
        <v>0</v>
      </c>
      <c r="O682" s="18">
        <v>0</v>
      </c>
      <c r="P682" s="18">
        <v>0</v>
      </c>
      <c r="Q682" s="18">
        <v>0</v>
      </c>
      <c r="R682" s="18">
        <v>0</v>
      </c>
      <c r="S682" s="18">
        <v>0</v>
      </c>
      <c r="T682" s="18">
        <v>0</v>
      </c>
      <c r="U682" s="18">
        <v>0</v>
      </c>
      <c r="V682" s="18">
        <v>0</v>
      </c>
      <c r="W682" s="18">
        <v>0</v>
      </c>
      <c r="X682" s="18">
        <v>0</v>
      </c>
      <c r="Y682" s="18">
        <v>0</v>
      </c>
      <c r="Z682" s="18">
        <v>0</v>
      </c>
      <c r="AA682" s="18">
        <v>100</v>
      </c>
      <c r="AB682" s="18">
        <v>0</v>
      </c>
      <c r="AC682" s="18">
        <v>0</v>
      </c>
      <c r="AD682" s="18">
        <v>0</v>
      </c>
      <c r="AE682" s="18">
        <v>0</v>
      </c>
      <c r="AF682" s="18">
        <v>0</v>
      </c>
      <c r="AG682" s="18">
        <v>0</v>
      </c>
      <c r="AH682" s="18">
        <v>0</v>
      </c>
      <c r="AI682" s="18">
        <v>0</v>
      </c>
      <c r="AJ682" s="18">
        <v>0</v>
      </c>
      <c r="AK682">
        <v>12.653490714804255</v>
      </c>
      <c r="AL682">
        <v>5.6440079421234461</v>
      </c>
      <c r="AM682">
        <v>54.065562149525888</v>
      </c>
      <c r="AN682">
        <v>24.649845468396741</v>
      </c>
      <c r="AO682">
        <v>2.9870937251496521</v>
      </c>
      <c r="AP682">
        <v>1327.8701426742841</v>
      </c>
      <c r="AQ682">
        <v>15.932760136125951</v>
      </c>
      <c r="AR682">
        <v>15.990086075364546</v>
      </c>
      <c r="AS682">
        <v>68.077153788509492</v>
      </c>
      <c r="AT682">
        <v>11.821218812677364</v>
      </c>
      <c r="AU682">
        <v>0.21191729726712444</v>
      </c>
      <c r="AV682">
        <v>5.2538750278566066</v>
      </c>
      <c r="AW682">
        <v>0.18952400675846012</v>
      </c>
    </row>
    <row r="683" spans="1:49" x14ac:dyDescent="0.3">
      <c r="A683" s="22">
        <v>680</v>
      </c>
      <c r="B683" s="22" t="s">
        <v>64</v>
      </c>
      <c r="C683" s="22" t="s">
        <v>59</v>
      </c>
      <c r="D683" s="22" t="s">
        <v>46</v>
      </c>
      <c r="E683" s="22" t="str">
        <f t="shared" si="20"/>
        <v>Adult</v>
      </c>
      <c r="F683" s="26" t="s">
        <v>66</v>
      </c>
      <c r="G683" s="22">
        <v>2018</v>
      </c>
      <c r="H683" s="24" t="s">
        <v>48</v>
      </c>
      <c r="I683" s="22" t="s">
        <v>49</v>
      </c>
      <c r="J683" s="18">
        <v>57.857142857142861</v>
      </c>
      <c r="K683" s="18">
        <v>0</v>
      </c>
      <c r="L683" s="18">
        <v>0</v>
      </c>
      <c r="M683" s="18">
        <v>0</v>
      </c>
      <c r="N683" s="18">
        <v>0</v>
      </c>
      <c r="O683" s="18">
        <v>0</v>
      </c>
      <c r="P683" s="18">
        <v>0</v>
      </c>
      <c r="Q683" s="18">
        <v>0</v>
      </c>
      <c r="R683" s="18">
        <v>0</v>
      </c>
      <c r="S683" s="18">
        <v>0</v>
      </c>
      <c r="T683" s="18">
        <v>0</v>
      </c>
      <c r="U683" s="18">
        <v>0</v>
      </c>
      <c r="V683" s="18">
        <v>0</v>
      </c>
      <c r="W683" s="18">
        <v>0</v>
      </c>
      <c r="X683" s="18">
        <v>0</v>
      </c>
      <c r="Y683" s="18">
        <v>0</v>
      </c>
      <c r="Z683" s="18">
        <v>0</v>
      </c>
      <c r="AA683" s="18">
        <v>42.142857142857139</v>
      </c>
      <c r="AB683" s="18">
        <v>0</v>
      </c>
      <c r="AC683" s="18">
        <v>0</v>
      </c>
      <c r="AD683" s="18">
        <v>0</v>
      </c>
      <c r="AE683" s="18">
        <v>0</v>
      </c>
      <c r="AF683" s="18">
        <v>0</v>
      </c>
      <c r="AG683" s="18">
        <v>0</v>
      </c>
      <c r="AH683" s="18">
        <v>0</v>
      </c>
      <c r="AI683" s="18">
        <v>0</v>
      </c>
      <c r="AJ683" s="18">
        <v>0</v>
      </c>
      <c r="AK683">
        <v>8.3279815818414864</v>
      </c>
      <c r="AL683">
        <v>3.8220617655666436</v>
      </c>
      <c r="AM683">
        <v>61.851562518827379</v>
      </c>
      <c r="AN683">
        <v>23.810947677921419</v>
      </c>
      <c r="AO683">
        <v>2.1874464558430597</v>
      </c>
      <c r="AP683">
        <v>1317.1879409838007</v>
      </c>
      <c r="AQ683">
        <v>10.571297209446751</v>
      </c>
      <c r="AR683">
        <v>10.916131187264297</v>
      </c>
      <c r="AS683">
        <v>78.512571603288933</v>
      </c>
      <c r="AT683">
        <v>18.361698058603803</v>
      </c>
      <c r="AU683">
        <v>0.12680861872001875</v>
      </c>
      <c r="AV683">
        <v>8.1607546927128034</v>
      </c>
      <c r="AW683">
        <v>0.11820922007786795</v>
      </c>
    </row>
    <row r="684" spans="1:49" x14ac:dyDescent="0.3">
      <c r="A684" s="22">
        <v>681</v>
      </c>
      <c r="B684" s="22" t="s">
        <v>77</v>
      </c>
      <c r="C684" s="22" t="s">
        <v>59</v>
      </c>
      <c r="D684" s="22">
        <v>18</v>
      </c>
      <c r="E684" s="22" t="str">
        <f t="shared" si="20"/>
        <v>Adult</v>
      </c>
      <c r="F684" s="26" t="s">
        <v>66</v>
      </c>
      <c r="G684" s="22">
        <v>2018</v>
      </c>
      <c r="H684" s="24" t="s">
        <v>48</v>
      </c>
      <c r="I684" s="22" t="s">
        <v>49</v>
      </c>
      <c r="J684" s="18">
        <v>93.103448275862064</v>
      </c>
      <c r="K684" s="18">
        <v>0</v>
      </c>
      <c r="L684" s="18">
        <v>0</v>
      </c>
      <c r="M684" s="18">
        <v>0</v>
      </c>
      <c r="N684" s="18">
        <v>0</v>
      </c>
      <c r="O684" s="18">
        <v>0</v>
      </c>
      <c r="P684" s="18">
        <v>0</v>
      </c>
      <c r="Q684" s="18">
        <v>0</v>
      </c>
      <c r="R684" s="18">
        <v>0</v>
      </c>
      <c r="S684" s="18">
        <v>0</v>
      </c>
      <c r="T684" s="18">
        <v>0</v>
      </c>
      <c r="U684" s="18">
        <v>0</v>
      </c>
      <c r="V684" s="18">
        <v>0</v>
      </c>
      <c r="W684" s="18">
        <v>0</v>
      </c>
      <c r="X684" s="18">
        <v>0</v>
      </c>
      <c r="Y684" s="18">
        <v>0</v>
      </c>
      <c r="Z684" s="18">
        <v>6.8965517241379306</v>
      </c>
      <c r="AA684" s="18">
        <v>0</v>
      </c>
      <c r="AB684" s="18">
        <v>0</v>
      </c>
      <c r="AC684" s="18">
        <v>0</v>
      </c>
      <c r="AD684" s="18">
        <v>0</v>
      </c>
      <c r="AE684" s="18">
        <v>0</v>
      </c>
      <c r="AF684" s="18">
        <v>0</v>
      </c>
      <c r="AG684" s="18">
        <v>0</v>
      </c>
      <c r="AH684" s="18">
        <v>0</v>
      </c>
      <c r="AI684" s="18">
        <v>0</v>
      </c>
      <c r="AJ684" s="18">
        <v>0</v>
      </c>
      <c r="AK684">
        <v>5.9611001562158075</v>
      </c>
      <c r="AL684">
        <v>2.5366917079775497</v>
      </c>
      <c r="AM684">
        <v>63.668348752958472</v>
      </c>
      <c r="AN684">
        <v>25.693009106592996</v>
      </c>
      <c r="AO684">
        <v>2.1408502762551591</v>
      </c>
      <c r="AP684">
        <v>1259.6347278155092</v>
      </c>
      <c r="AQ684">
        <v>7.9125791319502481</v>
      </c>
      <c r="AR684">
        <v>7.5760329519981688</v>
      </c>
      <c r="AS684">
        <v>84.511387916051589</v>
      </c>
      <c r="AT684">
        <v>27.448920454227512</v>
      </c>
      <c r="AU684">
        <v>9.0039974520265229E-2</v>
      </c>
      <c r="AV684">
        <v>12.199520201878892</v>
      </c>
      <c r="AW684">
        <v>8.5924647007847313E-2</v>
      </c>
    </row>
    <row r="685" spans="1:49" x14ac:dyDescent="0.3">
      <c r="A685" s="22">
        <v>682</v>
      </c>
      <c r="B685" s="22" t="s">
        <v>103</v>
      </c>
      <c r="C685" s="22" t="s">
        <v>59</v>
      </c>
      <c r="D685" s="22" t="s">
        <v>46</v>
      </c>
      <c r="E685" s="22" t="str">
        <f t="shared" si="20"/>
        <v>Adult</v>
      </c>
      <c r="F685" s="26" t="s">
        <v>66</v>
      </c>
      <c r="G685" s="22">
        <v>2018</v>
      </c>
      <c r="H685" s="24" t="s">
        <v>48</v>
      </c>
      <c r="I685" s="21" t="s">
        <v>55</v>
      </c>
      <c r="J685" s="18">
        <v>0</v>
      </c>
      <c r="K685" s="18">
        <v>3.3333333333333339</v>
      </c>
      <c r="L685" s="18">
        <v>96.666666666666671</v>
      </c>
      <c r="M685" s="18">
        <v>0</v>
      </c>
      <c r="N685" s="18">
        <v>0</v>
      </c>
      <c r="O685" s="18">
        <v>0</v>
      </c>
      <c r="P685" s="18">
        <v>0</v>
      </c>
      <c r="Q685" s="18">
        <v>0</v>
      </c>
      <c r="R685" s="18">
        <v>0</v>
      </c>
      <c r="S685" s="18">
        <v>0</v>
      </c>
      <c r="T685" s="18">
        <v>0</v>
      </c>
      <c r="U685" s="18">
        <v>0</v>
      </c>
      <c r="V685" s="18">
        <v>0</v>
      </c>
      <c r="W685" s="18">
        <v>0</v>
      </c>
      <c r="X685" s="18">
        <v>0</v>
      </c>
      <c r="Y685" s="18">
        <v>0</v>
      </c>
      <c r="Z685" s="18">
        <v>0</v>
      </c>
      <c r="AA685" s="18">
        <v>0</v>
      </c>
      <c r="AB685" s="18">
        <v>0</v>
      </c>
      <c r="AC685" s="18">
        <v>0</v>
      </c>
      <c r="AD685" s="18">
        <v>0</v>
      </c>
      <c r="AE685" s="18">
        <v>0</v>
      </c>
      <c r="AF685" s="18">
        <v>0</v>
      </c>
      <c r="AG685" s="18">
        <v>0</v>
      </c>
      <c r="AH685" s="18">
        <v>0</v>
      </c>
      <c r="AI685" s="18">
        <v>0</v>
      </c>
      <c r="AJ685" s="18">
        <v>0</v>
      </c>
      <c r="AK685">
        <v>4.7075555555555564</v>
      </c>
      <c r="AL685">
        <v>7.0051666666666668</v>
      </c>
      <c r="AM685">
        <v>49.913611111111102</v>
      </c>
      <c r="AN685">
        <v>36.69466666666667</v>
      </c>
      <c r="AO685">
        <v>1.6790000000000003</v>
      </c>
      <c r="AP685">
        <v>1176.8002766666664</v>
      </c>
      <c r="AQ685">
        <v>6.6885036016340038</v>
      </c>
      <c r="AR685">
        <v>22.394145822812987</v>
      </c>
      <c r="AS685">
        <v>70.917350575553002</v>
      </c>
      <c r="AT685">
        <v>7.7972686826390039</v>
      </c>
      <c r="AU685">
        <v>8.2706546755708446E-2</v>
      </c>
      <c r="AV685">
        <v>3.4654527478395574</v>
      </c>
      <c r="AW685">
        <v>7.1679309193364613E-2</v>
      </c>
    </row>
    <row r="686" spans="1:49" x14ac:dyDescent="0.3">
      <c r="A686" s="22">
        <v>683</v>
      </c>
      <c r="B686" s="22" t="s">
        <v>64</v>
      </c>
      <c r="C686" s="22" t="s">
        <v>59</v>
      </c>
      <c r="D686" s="22" t="s">
        <v>46</v>
      </c>
      <c r="E686" s="22" t="str">
        <f t="shared" si="20"/>
        <v>Adult</v>
      </c>
      <c r="F686" s="26" t="s">
        <v>66</v>
      </c>
      <c r="G686" s="22">
        <v>2018</v>
      </c>
      <c r="H686" s="24" t="s">
        <v>48</v>
      </c>
      <c r="I686" s="22" t="s">
        <v>49</v>
      </c>
      <c r="J686" s="18">
        <v>0.61051441492368574</v>
      </c>
      <c r="K686" s="18">
        <v>0</v>
      </c>
      <c r="L686" s="18">
        <v>0</v>
      </c>
      <c r="M686" s="18">
        <v>0</v>
      </c>
      <c r="N686" s="18">
        <v>0</v>
      </c>
      <c r="O686" s="18">
        <v>0</v>
      </c>
      <c r="P686" s="18">
        <v>0</v>
      </c>
      <c r="Q686" s="18">
        <v>0</v>
      </c>
      <c r="R686" s="18">
        <v>0</v>
      </c>
      <c r="S686" s="18">
        <v>0</v>
      </c>
      <c r="T686" s="18">
        <v>0</v>
      </c>
      <c r="U686" s="18">
        <v>0</v>
      </c>
      <c r="V686" s="18">
        <v>0</v>
      </c>
      <c r="W686" s="18">
        <v>0</v>
      </c>
      <c r="X686" s="18">
        <v>0</v>
      </c>
      <c r="Y686" s="18">
        <v>0</v>
      </c>
      <c r="Z686" s="18">
        <v>0</v>
      </c>
      <c r="AA686" s="18">
        <v>99.389485585076315</v>
      </c>
      <c r="AB686" s="18">
        <v>0</v>
      </c>
      <c r="AC686" s="18">
        <v>0</v>
      </c>
      <c r="AD686" s="18">
        <v>0</v>
      </c>
      <c r="AE686" s="18">
        <v>0</v>
      </c>
      <c r="AF686" s="18">
        <v>0</v>
      </c>
      <c r="AG686" s="18">
        <v>0</v>
      </c>
      <c r="AH686" s="18">
        <v>0</v>
      </c>
      <c r="AI686" s="18">
        <v>0</v>
      </c>
      <c r="AJ686" s="18">
        <v>0</v>
      </c>
      <c r="AK686">
        <v>12.607847505562514</v>
      </c>
      <c r="AL686">
        <v>5.6247825820542579</v>
      </c>
      <c r="AM686">
        <v>54.147720811798528</v>
      </c>
      <c r="AN686">
        <v>24.640993334184074</v>
      </c>
      <c r="AO686">
        <v>2.9786557664006095</v>
      </c>
      <c r="AP686">
        <v>1327.757423003158</v>
      </c>
      <c r="AQ686">
        <v>15.87663579512926</v>
      </c>
      <c r="AR686">
        <v>15.936971397852833</v>
      </c>
      <c r="AS686">
        <v>68.186392807017882</v>
      </c>
      <c r="AT686">
        <v>11.868115317086776</v>
      </c>
      <c r="AU686">
        <v>0.21093055819474257</v>
      </c>
      <c r="AV686">
        <v>5.2747179187052344</v>
      </c>
      <c r="AW686">
        <v>0.18873039547567225</v>
      </c>
    </row>
    <row r="687" spans="1:49" x14ac:dyDescent="0.3">
      <c r="A687" s="22">
        <v>684</v>
      </c>
      <c r="B687" s="22" t="s">
        <v>71</v>
      </c>
      <c r="C687" s="22" t="s">
        <v>59</v>
      </c>
      <c r="D687" s="22" t="s">
        <v>46</v>
      </c>
      <c r="E687" s="22" t="str">
        <f t="shared" si="20"/>
        <v>Adult</v>
      </c>
      <c r="F687" s="26" t="s">
        <v>66</v>
      </c>
      <c r="G687" s="22">
        <v>2018</v>
      </c>
      <c r="H687" s="24" t="s">
        <v>48</v>
      </c>
      <c r="I687" s="22" t="s">
        <v>49</v>
      </c>
      <c r="J687" s="18">
        <v>34.394904458598724</v>
      </c>
      <c r="K687" s="18">
        <v>5.7324840764331215</v>
      </c>
      <c r="L687" s="18">
        <v>37.261146496815286</v>
      </c>
      <c r="M687" s="18">
        <v>0</v>
      </c>
      <c r="N687" s="18">
        <v>0</v>
      </c>
      <c r="O687" s="18">
        <v>0</v>
      </c>
      <c r="P687" s="18">
        <v>0</v>
      </c>
      <c r="Q687" s="18">
        <v>0</v>
      </c>
      <c r="R687" s="18">
        <v>0</v>
      </c>
      <c r="S687" s="18">
        <v>0</v>
      </c>
      <c r="T687" s="18">
        <v>0</v>
      </c>
      <c r="U687" s="18">
        <v>0</v>
      </c>
      <c r="V687" s="18">
        <v>0</v>
      </c>
      <c r="W687" s="18">
        <v>21.231422505307854</v>
      </c>
      <c r="X687" s="18">
        <v>0</v>
      </c>
      <c r="Y687" s="18">
        <v>0</v>
      </c>
      <c r="Z687" s="18">
        <v>1.3800424628450105</v>
      </c>
      <c r="AA687" s="18">
        <v>0</v>
      </c>
      <c r="AB687" s="18">
        <v>0</v>
      </c>
      <c r="AC687" s="18">
        <v>0</v>
      </c>
      <c r="AD687" s="18">
        <v>0</v>
      </c>
      <c r="AE687" s="18">
        <v>0</v>
      </c>
      <c r="AF687" s="18">
        <v>0</v>
      </c>
      <c r="AG687" s="18">
        <v>0</v>
      </c>
      <c r="AH687" s="18">
        <v>0</v>
      </c>
      <c r="AI687" s="18">
        <v>0</v>
      </c>
      <c r="AJ687" s="18">
        <v>0</v>
      </c>
      <c r="AK687">
        <v>19.156673821445153</v>
      </c>
      <c r="AL687">
        <v>8.2379657265140001</v>
      </c>
      <c r="AM687">
        <v>45.88036250593558</v>
      </c>
      <c r="AN687">
        <v>26.480124383327354</v>
      </c>
      <c r="AO687">
        <v>2.7501814184042415</v>
      </c>
      <c r="AP687">
        <v>1397.3315180252623</v>
      </c>
      <c r="AQ687">
        <v>22.922232996448606</v>
      </c>
      <c r="AR687">
        <v>22.178864974679097</v>
      </c>
      <c r="AS687">
        <v>54.8989020288723</v>
      </c>
      <c r="AT687">
        <v>7.8947932640770988</v>
      </c>
      <c r="AU687">
        <v>0.35397756078427289</v>
      </c>
      <c r="AV687">
        <v>3.5087970062564882</v>
      </c>
      <c r="AW687">
        <v>0.29739098429502314</v>
      </c>
    </row>
    <row r="688" spans="1:49" x14ac:dyDescent="0.3">
      <c r="A688" s="22">
        <v>685</v>
      </c>
      <c r="B688" s="22" t="s">
        <v>78</v>
      </c>
      <c r="C688" s="22" t="s">
        <v>59</v>
      </c>
      <c r="D688" s="22" t="s">
        <v>46</v>
      </c>
      <c r="E688" s="22" t="str">
        <f t="shared" si="20"/>
        <v>Adult</v>
      </c>
      <c r="F688" s="26" t="s">
        <v>66</v>
      </c>
      <c r="G688" s="22">
        <v>2018</v>
      </c>
      <c r="H688" s="24" t="s">
        <v>48</v>
      </c>
      <c r="I688" s="22" t="s">
        <v>49</v>
      </c>
      <c r="J688" s="18">
        <v>0</v>
      </c>
      <c r="K688" s="18">
        <v>30</v>
      </c>
      <c r="L688" s="18">
        <v>70</v>
      </c>
      <c r="M688" s="18">
        <v>0</v>
      </c>
      <c r="N688" s="18">
        <v>0</v>
      </c>
      <c r="O688" s="18">
        <v>0</v>
      </c>
      <c r="P688" s="18">
        <v>0</v>
      </c>
      <c r="Q688" s="18">
        <v>0</v>
      </c>
      <c r="R688" s="18">
        <v>0</v>
      </c>
      <c r="S688" s="18">
        <v>0</v>
      </c>
      <c r="T688" s="18">
        <v>0</v>
      </c>
      <c r="U688" s="18">
        <v>0</v>
      </c>
      <c r="V688" s="18">
        <v>0</v>
      </c>
      <c r="W688" s="18">
        <v>0</v>
      </c>
      <c r="X688" s="18">
        <v>0</v>
      </c>
      <c r="Y688" s="18">
        <v>0</v>
      </c>
      <c r="Z688" s="18">
        <v>0</v>
      </c>
      <c r="AA688" s="18">
        <v>0</v>
      </c>
      <c r="AB688" s="18">
        <v>0</v>
      </c>
      <c r="AC688" s="18">
        <v>0</v>
      </c>
      <c r="AD688" s="18">
        <v>0</v>
      </c>
      <c r="AE688" s="18">
        <v>0</v>
      </c>
      <c r="AF688" s="18">
        <v>0</v>
      </c>
      <c r="AG688" s="18">
        <v>0</v>
      </c>
      <c r="AH688" s="18">
        <v>0</v>
      </c>
      <c r="AI688" s="18">
        <v>0</v>
      </c>
      <c r="AJ688" s="18">
        <v>0</v>
      </c>
      <c r="AK688">
        <v>4.4213333333333331</v>
      </c>
      <c r="AL688">
        <v>6.0465</v>
      </c>
      <c r="AM688">
        <v>54.889166666666654</v>
      </c>
      <c r="AN688">
        <v>32.972000000000001</v>
      </c>
      <c r="AO688">
        <v>1.6710000000000003</v>
      </c>
      <c r="AP688">
        <v>1219.1408899999997</v>
      </c>
      <c r="AQ688">
        <v>6.0636710604738502</v>
      </c>
      <c r="AR688">
        <v>18.658165915507933</v>
      </c>
      <c r="AS688">
        <v>75.278163024018212</v>
      </c>
      <c r="AT688">
        <v>9.8090630943521031</v>
      </c>
      <c r="AU688">
        <v>7.2557396598598528E-2</v>
      </c>
      <c r="AV688">
        <v>4.3595835974898227</v>
      </c>
      <c r="AW688">
        <v>6.4550862578177715E-2</v>
      </c>
    </row>
    <row r="689" spans="1:49" x14ac:dyDescent="0.3">
      <c r="A689" s="22">
        <v>686</v>
      </c>
      <c r="B689" s="22" t="s">
        <v>83</v>
      </c>
      <c r="C689" s="22" t="s">
        <v>59</v>
      </c>
      <c r="D689" s="22">
        <v>6</v>
      </c>
      <c r="E689" s="22" t="str">
        <f t="shared" ref="E689:E708" si="21">IF(AND( OR(D689 &gt;= 4, D689="Adult"),D689&lt;&gt;"Subadult"),"Adult","Subadult")</f>
        <v>Adult</v>
      </c>
      <c r="F689" s="26" t="s">
        <v>66</v>
      </c>
      <c r="G689" s="22">
        <v>2018</v>
      </c>
      <c r="H689" s="24" t="s">
        <v>48</v>
      </c>
      <c r="I689" s="22" t="s">
        <v>49</v>
      </c>
      <c r="J689" s="18">
        <v>88.333333333333329</v>
      </c>
      <c r="K689" s="18">
        <v>5</v>
      </c>
      <c r="L689" s="18">
        <v>6.666666666666667</v>
      </c>
      <c r="M689" s="18">
        <v>0</v>
      </c>
      <c r="N689" s="18">
        <v>0</v>
      </c>
      <c r="O689" s="18">
        <v>0</v>
      </c>
      <c r="P689" s="18">
        <v>0</v>
      </c>
      <c r="Q689" s="18">
        <v>0</v>
      </c>
      <c r="R689" s="18">
        <v>0</v>
      </c>
      <c r="S689" s="18">
        <v>0</v>
      </c>
      <c r="T689" s="18">
        <v>0</v>
      </c>
      <c r="U689" s="18">
        <v>0</v>
      </c>
      <c r="V689" s="18">
        <v>0</v>
      </c>
      <c r="W689" s="18">
        <v>0</v>
      </c>
      <c r="X689" s="18">
        <v>0</v>
      </c>
      <c r="Y689" s="18">
        <v>0</v>
      </c>
      <c r="Z689" s="18">
        <v>0</v>
      </c>
      <c r="AA689" s="18">
        <v>0</v>
      </c>
      <c r="AB689" s="18">
        <v>0</v>
      </c>
      <c r="AC689" s="18">
        <v>0</v>
      </c>
      <c r="AD689" s="18">
        <v>0</v>
      </c>
      <c r="AE689" s="18">
        <v>0</v>
      </c>
      <c r="AF689" s="18">
        <v>0</v>
      </c>
      <c r="AG689" s="18">
        <v>0</v>
      </c>
      <c r="AH689" s="18">
        <v>0</v>
      </c>
      <c r="AI689" s="18">
        <v>0</v>
      </c>
      <c r="AJ689" s="18">
        <v>0</v>
      </c>
      <c r="AK689">
        <v>5.0730057349940179</v>
      </c>
      <c r="AL689">
        <v>2.8553858982478357</v>
      </c>
      <c r="AM689">
        <v>66.328792396734912</v>
      </c>
      <c r="AN689">
        <v>24.130577158539158</v>
      </c>
      <c r="AO689">
        <v>1.6122388114840616</v>
      </c>
      <c r="AP689">
        <v>1301.2576822545911</v>
      </c>
      <c r="AQ689">
        <v>6.5183596643316344</v>
      </c>
      <c r="AR689">
        <v>8.2550611579073028</v>
      </c>
      <c r="AS689">
        <v>85.226579177761081</v>
      </c>
      <c r="AT689">
        <v>25.00600643000428</v>
      </c>
      <c r="AU689">
        <v>7.3326096515363454E-2</v>
      </c>
      <c r="AV689">
        <v>11.113780635557459</v>
      </c>
      <c r="AW689">
        <v>6.9728768568094138E-2</v>
      </c>
    </row>
    <row r="690" spans="1:49" x14ac:dyDescent="0.3">
      <c r="A690" s="22">
        <v>687</v>
      </c>
      <c r="B690" s="22" t="s">
        <v>95</v>
      </c>
      <c r="C690" s="22" t="s">
        <v>59</v>
      </c>
      <c r="D690" s="22">
        <v>4</v>
      </c>
      <c r="E690" s="22" t="str">
        <f t="shared" si="21"/>
        <v>Adult</v>
      </c>
      <c r="F690" s="26" t="s">
        <v>66</v>
      </c>
      <c r="G690" s="22">
        <v>2018</v>
      </c>
      <c r="H690" s="24" t="s">
        <v>48</v>
      </c>
      <c r="I690" s="22" t="s">
        <v>49</v>
      </c>
      <c r="J690" s="18">
        <v>46.666666666666664</v>
      </c>
      <c r="K690" s="18">
        <v>3.3333333333333339</v>
      </c>
      <c r="L690" s="18">
        <v>50</v>
      </c>
      <c r="M690" s="18">
        <v>0</v>
      </c>
      <c r="N690" s="18">
        <v>0</v>
      </c>
      <c r="O690" s="18">
        <v>0</v>
      </c>
      <c r="P690" s="18">
        <v>0</v>
      </c>
      <c r="Q690" s="18">
        <v>0</v>
      </c>
      <c r="R690" s="18">
        <v>0</v>
      </c>
      <c r="S690" s="18">
        <v>0</v>
      </c>
      <c r="T690" s="18">
        <v>0</v>
      </c>
      <c r="U690" s="18">
        <v>0</v>
      </c>
      <c r="V690" s="18">
        <v>0</v>
      </c>
      <c r="W690" s="18">
        <v>0</v>
      </c>
      <c r="X690" s="18">
        <v>0</v>
      </c>
      <c r="Y690" s="18">
        <v>0</v>
      </c>
      <c r="Z690" s="18">
        <v>0</v>
      </c>
      <c r="AA690" s="18">
        <v>0</v>
      </c>
      <c r="AB690" s="18">
        <v>0</v>
      </c>
      <c r="AC690" s="18">
        <v>0</v>
      </c>
      <c r="AD690" s="18">
        <v>0</v>
      </c>
      <c r="AE690" s="18">
        <v>0</v>
      </c>
      <c r="AF690" s="18">
        <v>0</v>
      </c>
      <c r="AG690" s="18">
        <v>0</v>
      </c>
      <c r="AH690" s="18">
        <v>0</v>
      </c>
      <c r="AI690" s="18">
        <v>0</v>
      </c>
      <c r="AJ690" s="18">
        <v>0</v>
      </c>
      <c r="AK690">
        <v>4.9100743086341563</v>
      </c>
      <c r="AL690">
        <v>4.8444837449862774</v>
      </c>
      <c r="AM690">
        <v>58.421495144606283</v>
      </c>
      <c r="AN690">
        <v>30.179952712687356</v>
      </c>
      <c r="AO690">
        <v>1.6439940890859193</v>
      </c>
      <c r="AP690">
        <v>1241.1533197445638</v>
      </c>
      <c r="AQ690">
        <v>6.6145286915285375</v>
      </c>
      <c r="AR690">
        <v>14.683881160136741</v>
      </c>
      <c r="AS690">
        <v>78.701590148334716</v>
      </c>
      <c r="AT690">
        <v>13.072924337662286</v>
      </c>
      <c r="AU690">
        <v>7.7610026665403856E-2</v>
      </c>
      <c r="AV690">
        <v>5.8101885945165712</v>
      </c>
      <c r="AW690">
        <v>7.0830382915554241E-2</v>
      </c>
    </row>
    <row r="691" spans="1:49" x14ac:dyDescent="0.3">
      <c r="A691" s="22">
        <v>688</v>
      </c>
      <c r="B691" s="22" t="s">
        <v>77</v>
      </c>
      <c r="C691" s="22" t="s">
        <v>59</v>
      </c>
      <c r="D691" s="22">
        <v>18</v>
      </c>
      <c r="E691" s="22" t="str">
        <f t="shared" si="21"/>
        <v>Adult</v>
      </c>
      <c r="F691" s="26" t="s">
        <v>66</v>
      </c>
      <c r="G691" s="22">
        <v>2018</v>
      </c>
      <c r="H691" s="24" t="s">
        <v>48</v>
      </c>
      <c r="I691" s="22" t="s">
        <v>49</v>
      </c>
      <c r="J691" s="18">
        <v>60.000000000000007</v>
      </c>
      <c r="K691" s="18">
        <v>20</v>
      </c>
      <c r="L691" s="18">
        <v>20</v>
      </c>
      <c r="M691" s="18">
        <v>0</v>
      </c>
      <c r="N691" s="18">
        <v>0</v>
      </c>
      <c r="O691" s="18">
        <v>0</v>
      </c>
      <c r="P691" s="18">
        <v>0</v>
      </c>
      <c r="Q691" s="18">
        <v>0</v>
      </c>
      <c r="R691" s="18">
        <v>0</v>
      </c>
      <c r="S691" s="18">
        <v>0</v>
      </c>
      <c r="T691" s="18">
        <v>0</v>
      </c>
      <c r="U691" s="18">
        <v>0</v>
      </c>
      <c r="V691" s="18">
        <v>0</v>
      </c>
      <c r="W691" s="18">
        <v>0</v>
      </c>
      <c r="X691" s="18">
        <v>0</v>
      </c>
      <c r="Y691" s="18">
        <v>0</v>
      </c>
      <c r="Z691" s="18">
        <v>0</v>
      </c>
      <c r="AA691" s="18">
        <v>0</v>
      </c>
      <c r="AB691" s="18">
        <v>0</v>
      </c>
      <c r="AC691" s="18">
        <v>0</v>
      </c>
      <c r="AD691" s="18">
        <v>0</v>
      </c>
      <c r="AE691" s="18">
        <v>0</v>
      </c>
      <c r="AF691" s="18">
        <v>0</v>
      </c>
      <c r="AG691" s="18">
        <v>0</v>
      </c>
      <c r="AH691" s="18">
        <v>0</v>
      </c>
      <c r="AI691" s="18">
        <v>0</v>
      </c>
      <c r="AJ691" s="18">
        <v>0</v>
      </c>
      <c r="AK691">
        <v>4.7890479206248679</v>
      </c>
      <c r="AL691">
        <v>3.6279791006966433</v>
      </c>
      <c r="AM691">
        <v>63.96204137639856</v>
      </c>
      <c r="AN691">
        <v>25.9919392020266</v>
      </c>
      <c r="AO691">
        <v>1.6289924002533249</v>
      </c>
      <c r="AP691">
        <v>1286.0027868144393</v>
      </c>
      <c r="AQ691">
        <v>6.2264936012461156</v>
      </c>
      <c r="AR691">
        <v>10.613085381120674</v>
      </c>
      <c r="AS691">
        <v>83.160421017633197</v>
      </c>
      <c r="AT691">
        <v>18.950244030849536</v>
      </c>
      <c r="AU691">
        <v>7.0854364103170711E-2</v>
      </c>
      <c r="AV691">
        <v>8.4223306803775682</v>
      </c>
      <c r="AW691">
        <v>6.6399283127679412E-2</v>
      </c>
    </row>
    <row r="692" spans="1:49" x14ac:dyDescent="0.3">
      <c r="A692" s="22">
        <v>689</v>
      </c>
      <c r="B692" s="22" t="s">
        <v>61</v>
      </c>
      <c r="C692" s="22" t="s">
        <v>59</v>
      </c>
      <c r="D692" s="22">
        <v>10</v>
      </c>
      <c r="E692" s="22" t="str">
        <f t="shared" si="21"/>
        <v>Adult</v>
      </c>
      <c r="F692" s="26" t="s">
        <v>66</v>
      </c>
      <c r="G692" s="22">
        <v>2018</v>
      </c>
      <c r="H692" s="24" t="s">
        <v>48</v>
      </c>
      <c r="I692" s="22" t="s">
        <v>49</v>
      </c>
      <c r="J692" s="18">
        <v>45.985401459854018</v>
      </c>
      <c r="K692" s="18">
        <v>2.2992700729927011</v>
      </c>
      <c r="L692" s="18">
        <v>34.489051094890513</v>
      </c>
      <c r="M692" s="18">
        <v>0</v>
      </c>
      <c r="N692" s="18">
        <v>0</v>
      </c>
      <c r="O692" s="18">
        <v>0</v>
      </c>
      <c r="P692" s="18">
        <v>0</v>
      </c>
      <c r="Q692" s="18">
        <v>0</v>
      </c>
      <c r="R692" s="18">
        <v>0</v>
      </c>
      <c r="S692" s="18">
        <v>0</v>
      </c>
      <c r="T692" s="18">
        <v>0</v>
      </c>
      <c r="U692" s="18">
        <v>0</v>
      </c>
      <c r="V692" s="18">
        <v>0</v>
      </c>
      <c r="W692" s="18">
        <v>0</v>
      </c>
      <c r="X692" s="18">
        <v>0</v>
      </c>
      <c r="Y692" s="18">
        <v>0</v>
      </c>
      <c r="Z692" s="18">
        <v>0</v>
      </c>
      <c r="AA692" s="18">
        <v>17.226277372262775</v>
      </c>
      <c r="AB692" s="18">
        <v>0</v>
      </c>
      <c r="AC692" s="18">
        <v>0</v>
      </c>
      <c r="AD692" s="18">
        <v>0</v>
      </c>
      <c r="AE692" s="18">
        <v>0</v>
      </c>
      <c r="AF692" s="18">
        <v>0</v>
      </c>
      <c r="AG692" s="18">
        <v>0</v>
      </c>
      <c r="AH692" s="18">
        <v>0</v>
      </c>
      <c r="AI692" s="18">
        <v>0</v>
      </c>
      <c r="AJ692" s="18">
        <v>0</v>
      </c>
      <c r="AK692">
        <v>6.2808424272627121</v>
      </c>
      <c r="AL692">
        <v>4.6580813358194222</v>
      </c>
      <c r="AM692">
        <v>58.926717965333282</v>
      </c>
      <c r="AN692">
        <v>28.264379337715013</v>
      </c>
      <c r="AO692">
        <v>1.8699789338695685</v>
      </c>
      <c r="AP692">
        <v>1265.5074296177318</v>
      </c>
      <c r="AQ692">
        <v>8.2983065074184772</v>
      </c>
      <c r="AR692">
        <v>13.847174323303657</v>
      </c>
      <c r="AS692">
        <v>77.854519169277864</v>
      </c>
      <c r="AT692">
        <v>13.998802444939503</v>
      </c>
      <c r="AU692">
        <v>9.8778992719866135E-2</v>
      </c>
      <c r="AV692">
        <v>6.221689975528669</v>
      </c>
      <c r="AW692">
        <v>9.0492401954275714E-2</v>
      </c>
    </row>
    <row r="693" spans="1:49" x14ac:dyDescent="0.3">
      <c r="A693" s="22">
        <v>690</v>
      </c>
      <c r="B693" s="22" t="s">
        <v>70</v>
      </c>
      <c r="C693" s="22" t="s">
        <v>59</v>
      </c>
      <c r="D693" s="22">
        <v>26</v>
      </c>
      <c r="E693" s="22" t="str">
        <f t="shared" si="21"/>
        <v>Adult</v>
      </c>
      <c r="F693" s="26" t="s">
        <v>66</v>
      </c>
      <c r="G693" s="22">
        <v>2018</v>
      </c>
      <c r="H693" s="24" t="s">
        <v>48</v>
      </c>
      <c r="I693" s="22" t="s">
        <v>49</v>
      </c>
      <c r="J693" s="18">
        <v>40</v>
      </c>
      <c r="K693" s="18">
        <v>36.666666666666664</v>
      </c>
      <c r="L693" s="18">
        <v>23.333333333333332</v>
      </c>
      <c r="M693" s="18">
        <v>0</v>
      </c>
      <c r="N693" s="18">
        <v>0</v>
      </c>
      <c r="O693" s="18">
        <v>0</v>
      </c>
      <c r="P693" s="18">
        <v>0</v>
      </c>
      <c r="Q693" s="18">
        <v>0</v>
      </c>
      <c r="R693" s="18">
        <v>0</v>
      </c>
      <c r="S693" s="18">
        <v>0</v>
      </c>
      <c r="T693" s="18">
        <v>0</v>
      </c>
      <c r="U693" s="18">
        <v>0</v>
      </c>
      <c r="V693" s="18">
        <v>0</v>
      </c>
      <c r="W693" s="18">
        <v>0</v>
      </c>
      <c r="X693" s="18">
        <v>0</v>
      </c>
      <c r="Y693" s="18">
        <v>0</v>
      </c>
      <c r="Z693" s="18">
        <v>0</v>
      </c>
      <c r="AA693" s="18">
        <v>0</v>
      </c>
      <c r="AB693" s="18">
        <v>0</v>
      </c>
      <c r="AC693" s="18">
        <v>0</v>
      </c>
      <c r="AD693" s="18">
        <v>0</v>
      </c>
      <c r="AE693" s="18">
        <v>0</v>
      </c>
      <c r="AF693" s="18">
        <v>0</v>
      </c>
      <c r="AG693" s="18">
        <v>0</v>
      </c>
      <c r="AH693" s="18">
        <v>0</v>
      </c>
      <c r="AI693" s="18">
        <v>0</v>
      </c>
      <c r="AJ693" s="18">
        <v>0</v>
      </c>
      <c r="AK693">
        <v>4.523365280416578</v>
      </c>
      <c r="AL693">
        <v>3.9548194004644284</v>
      </c>
      <c r="AM693">
        <v>63.425527584265694</v>
      </c>
      <c r="AN693">
        <v>26.457292801351066</v>
      </c>
      <c r="AO693">
        <v>1.6389949335022167</v>
      </c>
      <c r="AP693">
        <v>1284.8857945429595</v>
      </c>
      <c r="AQ693">
        <v>5.8861781965195901</v>
      </c>
      <c r="AR693">
        <v>11.579263034688131</v>
      </c>
      <c r="AS693">
        <v>82.534558768792266</v>
      </c>
      <c r="AT693">
        <v>17.181288444347874</v>
      </c>
      <c r="AU693">
        <v>6.7131819333635559E-2</v>
      </c>
      <c r="AV693">
        <v>7.6361281974879445</v>
      </c>
      <c r="AW693">
        <v>6.2543185301841761E-2</v>
      </c>
    </row>
    <row r="694" spans="1:49" x14ac:dyDescent="0.3">
      <c r="A694" s="22">
        <v>691</v>
      </c>
      <c r="B694" s="22" t="s">
        <v>103</v>
      </c>
      <c r="C694" s="22" t="s">
        <v>59</v>
      </c>
      <c r="D694" s="22" t="s">
        <v>46</v>
      </c>
      <c r="E694" s="22" t="str">
        <f t="shared" si="21"/>
        <v>Adult</v>
      </c>
      <c r="F694" s="26" t="s">
        <v>66</v>
      </c>
      <c r="G694" s="22">
        <v>2018</v>
      </c>
      <c r="H694" s="24" t="s">
        <v>48</v>
      </c>
      <c r="I694" s="21" t="s">
        <v>55</v>
      </c>
      <c r="J694" s="18">
        <v>0</v>
      </c>
      <c r="K694" s="18">
        <v>31.395348837209301</v>
      </c>
      <c r="L694" s="18">
        <v>0</v>
      </c>
      <c r="M694" s="18">
        <v>0</v>
      </c>
      <c r="N694" s="18">
        <v>0</v>
      </c>
      <c r="O694" s="18">
        <v>0</v>
      </c>
      <c r="P694" s="18">
        <v>0</v>
      </c>
      <c r="Q694" s="18">
        <v>0</v>
      </c>
      <c r="R694" s="18">
        <v>0</v>
      </c>
      <c r="S694" s="18">
        <v>0</v>
      </c>
      <c r="T694" s="18">
        <v>0</v>
      </c>
      <c r="U694" s="18">
        <v>0</v>
      </c>
      <c r="V694" s="18">
        <v>0</v>
      </c>
      <c r="W694" s="18">
        <v>0</v>
      </c>
      <c r="X694" s="18">
        <v>0</v>
      </c>
      <c r="Y694" s="18">
        <v>0</v>
      </c>
      <c r="Z694" s="18">
        <v>0</v>
      </c>
      <c r="AA694" s="18">
        <v>68.604651162790688</v>
      </c>
      <c r="AB694" s="18">
        <v>0</v>
      </c>
      <c r="AC694" s="18">
        <v>0</v>
      </c>
      <c r="AD694" s="18">
        <v>0</v>
      </c>
      <c r="AE694" s="18">
        <v>0</v>
      </c>
      <c r="AF694" s="18">
        <v>0</v>
      </c>
      <c r="AG694" s="18">
        <v>0</v>
      </c>
      <c r="AH694" s="18">
        <v>0</v>
      </c>
      <c r="AI694" s="18">
        <v>0</v>
      </c>
      <c r="AJ694" s="18">
        <v>0</v>
      </c>
      <c r="AK694">
        <v>9.8330924671331505</v>
      </c>
      <c r="AL694">
        <v>4.9803077742474802</v>
      </c>
      <c r="AM694">
        <v>58.424629846767758</v>
      </c>
      <c r="AN694">
        <v>24.194661425993111</v>
      </c>
      <c r="AO694">
        <v>2.567308485858482</v>
      </c>
      <c r="AP694">
        <v>1328.6282955556132</v>
      </c>
      <c r="AQ694">
        <v>12.374364342565251</v>
      </c>
      <c r="AR694">
        <v>14.101700159022979</v>
      </c>
      <c r="AS694">
        <v>73.523935498411774</v>
      </c>
      <c r="AT694">
        <v>13.705522913032135</v>
      </c>
      <c r="AU694">
        <v>0.15508401768183466</v>
      </c>
      <c r="AV694">
        <v>6.0913435169031693</v>
      </c>
      <c r="AW694">
        <v>0.14121854009643725</v>
      </c>
    </row>
    <row r="695" spans="1:49" x14ac:dyDescent="0.3">
      <c r="A695" s="22">
        <v>692</v>
      </c>
      <c r="B695" s="22" t="s">
        <v>83</v>
      </c>
      <c r="C695" s="22" t="s">
        <v>59</v>
      </c>
      <c r="D695" s="22">
        <v>6</v>
      </c>
      <c r="E695" s="22" t="str">
        <f t="shared" si="21"/>
        <v>Adult</v>
      </c>
      <c r="F695" s="26" t="s">
        <v>66</v>
      </c>
      <c r="G695" s="22">
        <v>2018</v>
      </c>
      <c r="H695" s="24" t="s">
        <v>48</v>
      </c>
      <c r="I695" s="22" t="s">
        <v>49</v>
      </c>
      <c r="J695" s="18">
        <v>36.043689320388346</v>
      </c>
      <c r="K695" s="18">
        <v>1.6383495145631068</v>
      </c>
      <c r="L695" s="18">
        <v>58.980582524271838</v>
      </c>
      <c r="M695" s="18">
        <v>0</v>
      </c>
      <c r="N695" s="18">
        <v>0</v>
      </c>
      <c r="O695" s="18">
        <v>0</v>
      </c>
      <c r="P695" s="18">
        <v>0</v>
      </c>
      <c r="Q695" s="18">
        <v>0</v>
      </c>
      <c r="R695" s="18">
        <v>0</v>
      </c>
      <c r="S695" s="18">
        <v>3.337378640776699</v>
      </c>
      <c r="T695" s="18">
        <v>0</v>
      </c>
      <c r="U695" s="18">
        <v>0</v>
      </c>
      <c r="V695" s="18">
        <v>0</v>
      </c>
      <c r="W695" s="18">
        <v>0</v>
      </c>
      <c r="X695" s="18">
        <v>0</v>
      </c>
      <c r="Y695" s="18">
        <v>0</v>
      </c>
      <c r="Z695" s="18">
        <v>0</v>
      </c>
      <c r="AA695" s="18">
        <v>0</v>
      </c>
      <c r="AB695" s="18">
        <v>0</v>
      </c>
      <c r="AC695" s="18">
        <v>0</v>
      </c>
      <c r="AD695" s="18">
        <v>0</v>
      </c>
      <c r="AE695" s="18">
        <v>0</v>
      </c>
      <c r="AF695" s="18">
        <v>0</v>
      </c>
      <c r="AG695" s="18">
        <v>0</v>
      </c>
      <c r="AH695" s="18">
        <v>0</v>
      </c>
      <c r="AI695" s="18">
        <v>0</v>
      </c>
      <c r="AJ695" s="18">
        <v>0</v>
      </c>
      <c r="AK695">
        <v>6.7396404377540149</v>
      </c>
      <c r="AL695">
        <v>5.7735554063650936</v>
      </c>
      <c r="AM695">
        <v>55.097524855967571</v>
      </c>
      <c r="AN695">
        <v>31.547123671120346</v>
      </c>
      <c r="AO695">
        <v>1.7298983472395579</v>
      </c>
      <c r="AP695">
        <v>1251.1185580984795</v>
      </c>
      <c r="AQ695">
        <v>9.0068832717592215</v>
      </c>
      <c r="AR695">
        <v>17.360557317411178</v>
      </c>
      <c r="AS695">
        <v>73.632559410829614</v>
      </c>
      <c r="AT695">
        <v>10.710413417969246</v>
      </c>
      <c r="AU695">
        <v>0.11071990851334602</v>
      </c>
      <c r="AV695">
        <v>4.7601837413196657</v>
      </c>
      <c r="AW695">
        <v>9.8984226451535845E-2</v>
      </c>
    </row>
    <row r="696" spans="1:49" x14ac:dyDescent="0.3">
      <c r="A696" s="22">
        <v>693</v>
      </c>
      <c r="B696" s="22" t="s">
        <v>78</v>
      </c>
      <c r="C696" s="22" t="s">
        <v>59</v>
      </c>
      <c r="D696" s="22" t="s">
        <v>46</v>
      </c>
      <c r="E696" s="22" t="str">
        <f t="shared" si="21"/>
        <v>Adult</v>
      </c>
      <c r="F696" s="26" t="s">
        <v>66</v>
      </c>
      <c r="G696" s="22">
        <v>2018</v>
      </c>
      <c r="H696" s="24" t="s">
        <v>48</v>
      </c>
      <c r="I696" s="22" t="s">
        <v>49</v>
      </c>
      <c r="J696" s="18">
        <v>4.511278195488722</v>
      </c>
      <c r="K696" s="18">
        <v>3.759398496240602</v>
      </c>
      <c r="L696" s="18">
        <v>16.541353383458645</v>
      </c>
      <c r="M696" s="18">
        <v>0</v>
      </c>
      <c r="N696" s="18">
        <v>0</v>
      </c>
      <c r="O696" s="18">
        <v>0</v>
      </c>
      <c r="P696" s="18">
        <v>0</v>
      </c>
      <c r="Q696" s="18">
        <v>0</v>
      </c>
      <c r="R696" s="18">
        <v>0</v>
      </c>
      <c r="S696" s="18">
        <v>0</v>
      </c>
      <c r="T696" s="18">
        <v>0</v>
      </c>
      <c r="U696" s="18">
        <v>0</v>
      </c>
      <c r="V696" s="18">
        <v>0</v>
      </c>
      <c r="W696" s="18">
        <v>75.187969924812023</v>
      </c>
      <c r="X696" s="18">
        <v>0</v>
      </c>
      <c r="Y696" s="18">
        <v>0</v>
      </c>
      <c r="Z696" s="18">
        <v>0</v>
      </c>
      <c r="AA696" s="18">
        <v>0</v>
      </c>
      <c r="AB696" s="18">
        <v>0</v>
      </c>
      <c r="AC696" s="18">
        <v>0</v>
      </c>
      <c r="AD696" s="18">
        <v>0</v>
      </c>
      <c r="AE696" s="18">
        <v>0</v>
      </c>
      <c r="AF696" s="18">
        <v>0</v>
      </c>
      <c r="AG696" s="18">
        <v>0</v>
      </c>
      <c r="AH696" s="18">
        <v>0</v>
      </c>
      <c r="AI696" s="18">
        <v>0</v>
      </c>
      <c r="AJ696" s="18">
        <v>0</v>
      </c>
      <c r="AK696">
        <v>54.87794846520989</v>
      </c>
      <c r="AL696">
        <v>17.288494669225312</v>
      </c>
      <c r="AM696">
        <v>14.581231181182844</v>
      </c>
      <c r="AN696">
        <v>16.937739789626058</v>
      </c>
      <c r="AO696">
        <v>5.1867663458837088</v>
      </c>
      <c r="AP696">
        <v>1811.7506531439426</v>
      </c>
      <c r="AQ696">
        <v>50.644899547631603</v>
      </c>
      <c r="AR696">
        <v>35.898602731431318</v>
      </c>
      <c r="AS696">
        <v>13.456497720937069</v>
      </c>
      <c r="AT696">
        <v>4.0176534149057384</v>
      </c>
      <c r="AU696">
        <v>1.7219460475687483</v>
      </c>
      <c r="AV696">
        <v>1.7856237399581061</v>
      </c>
      <c r="AW696">
        <v>1.0261330456921665</v>
      </c>
    </row>
    <row r="697" spans="1:49" x14ac:dyDescent="0.3">
      <c r="A697" s="22">
        <v>694</v>
      </c>
      <c r="B697" s="22" t="s">
        <v>72</v>
      </c>
      <c r="C697" s="22" t="s">
        <v>59</v>
      </c>
      <c r="D697" s="22">
        <v>6</v>
      </c>
      <c r="E697" s="22" t="str">
        <f t="shared" si="21"/>
        <v>Adult</v>
      </c>
      <c r="F697" s="26" t="s">
        <v>66</v>
      </c>
      <c r="G697" s="22">
        <v>2018</v>
      </c>
      <c r="H697" s="24" t="s">
        <v>48</v>
      </c>
      <c r="I697" s="22" t="s">
        <v>73</v>
      </c>
      <c r="J697" s="18">
        <v>0</v>
      </c>
      <c r="K697" s="18">
        <v>0.61051441492368574</v>
      </c>
      <c r="L697" s="18">
        <v>0</v>
      </c>
      <c r="M697" s="18">
        <v>0</v>
      </c>
      <c r="N697" s="18">
        <v>0</v>
      </c>
      <c r="O697" s="18">
        <v>0</v>
      </c>
      <c r="P697" s="18">
        <v>0</v>
      </c>
      <c r="Q697" s="18">
        <v>0</v>
      </c>
      <c r="R697" s="18">
        <v>0</v>
      </c>
      <c r="S697" s="18">
        <v>0</v>
      </c>
      <c r="T697" s="18">
        <v>0</v>
      </c>
      <c r="U697" s="18">
        <v>0</v>
      </c>
      <c r="V697" s="18">
        <v>0</v>
      </c>
      <c r="W697" s="18">
        <v>0</v>
      </c>
      <c r="X697" s="18">
        <v>0</v>
      </c>
      <c r="Y697" s="18">
        <v>0</v>
      </c>
      <c r="Z697" s="18">
        <v>0</v>
      </c>
      <c r="AA697" s="18">
        <v>99.389485585076315</v>
      </c>
      <c r="AB697" s="18">
        <v>0</v>
      </c>
      <c r="AC697" s="18">
        <v>0</v>
      </c>
      <c r="AD697" s="18">
        <v>0</v>
      </c>
      <c r="AE697" s="18">
        <v>0</v>
      </c>
      <c r="AF697" s="18">
        <v>0</v>
      </c>
      <c r="AG697" s="18">
        <v>0</v>
      </c>
      <c r="AH697" s="18">
        <v>0</v>
      </c>
      <c r="AI697" s="18">
        <v>0</v>
      </c>
      <c r="AJ697" s="18">
        <v>0</v>
      </c>
      <c r="AK697">
        <v>12.598645209027044</v>
      </c>
      <c r="AL697">
        <v>5.6311016189041512</v>
      </c>
      <c r="AM697">
        <v>54.150328644034154</v>
      </c>
      <c r="AN697">
        <v>24.640993952818061</v>
      </c>
      <c r="AO697">
        <v>2.9789305752165736</v>
      </c>
      <c r="AP697">
        <v>1327.8848857263574</v>
      </c>
      <c r="AQ697">
        <v>15.863524779838597</v>
      </c>
      <c r="AR697">
        <v>15.95334393668438</v>
      </c>
      <c r="AS697">
        <v>68.18313128347701</v>
      </c>
      <c r="AT697">
        <v>11.853626229897621</v>
      </c>
      <c r="AU697">
        <v>0.21074512860622566</v>
      </c>
      <c r="AV697">
        <v>5.2682783243989419</v>
      </c>
      <c r="AW697">
        <v>0.18854515521749912</v>
      </c>
    </row>
    <row r="698" spans="1:49" x14ac:dyDescent="0.3">
      <c r="A698" s="22">
        <v>695</v>
      </c>
      <c r="B698" s="22" t="s">
        <v>61</v>
      </c>
      <c r="C698" s="22" t="s">
        <v>59</v>
      </c>
      <c r="D698" s="22">
        <v>10</v>
      </c>
      <c r="E698" s="22" t="str">
        <f t="shared" si="21"/>
        <v>Adult</v>
      </c>
      <c r="F698" s="26" t="s">
        <v>66</v>
      </c>
      <c r="G698" s="22">
        <v>2018</v>
      </c>
      <c r="H698" s="24" t="s">
        <v>48</v>
      </c>
      <c r="I698" s="22" t="s">
        <v>49</v>
      </c>
      <c r="J698" s="18">
        <v>0</v>
      </c>
      <c r="K698" s="18">
        <v>0</v>
      </c>
      <c r="L698" s="18">
        <v>18.370063600059165</v>
      </c>
      <c r="M698" s="18">
        <v>0</v>
      </c>
      <c r="N698" s="18">
        <v>0</v>
      </c>
      <c r="O698" s="18">
        <v>0</v>
      </c>
      <c r="P698" s="18">
        <v>0</v>
      </c>
      <c r="Q698" s="18">
        <v>0</v>
      </c>
      <c r="R698" s="18">
        <v>0</v>
      </c>
      <c r="S698" s="18">
        <v>0</v>
      </c>
      <c r="T698" s="18">
        <v>0</v>
      </c>
      <c r="U698" s="18">
        <v>0</v>
      </c>
      <c r="V698" s="18">
        <v>0</v>
      </c>
      <c r="W698" s="18">
        <v>0</v>
      </c>
      <c r="X698" s="18">
        <v>76.911699452743676</v>
      </c>
      <c r="Y698" s="18">
        <v>0</v>
      </c>
      <c r="Z698" s="18">
        <v>0</v>
      </c>
      <c r="AA698" s="18">
        <v>0</v>
      </c>
      <c r="AB698" s="18">
        <v>0</v>
      </c>
      <c r="AC698" s="18">
        <v>4.718236947197159</v>
      </c>
      <c r="AD698" s="18">
        <v>0</v>
      </c>
      <c r="AE698" s="18">
        <v>0</v>
      </c>
      <c r="AF698" s="18">
        <v>0</v>
      </c>
      <c r="AG698" s="18">
        <v>0</v>
      </c>
      <c r="AH698" s="18">
        <v>0</v>
      </c>
      <c r="AI698" s="18">
        <v>0</v>
      </c>
      <c r="AJ698" s="18">
        <v>0</v>
      </c>
      <c r="AK698">
        <v>51.911952928560865</v>
      </c>
      <c r="AL698">
        <v>20.168998257982878</v>
      </c>
      <c r="AM698">
        <v>11.036738081738639</v>
      </c>
      <c r="AN698">
        <v>17.887599890126143</v>
      </c>
      <c r="AO698">
        <v>8.0702913770152342</v>
      </c>
      <c r="AP698">
        <v>1811.2598281575231</v>
      </c>
      <c r="AQ698">
        <v>47.920670434592751</v>
      </c>
      <c r="AR698">
        <v>41.891157892965076</v>
      </c>
      <c r="AS698">
        <v>10.188171672442198</v>
      </c>
      <c r="AT698">
        <v>3.1210618497318996</v>
      </c>
      <c r="AU698">
        <v>1.6635387918240718</v>
      </c>
      <c r="AV698">
        <v>1.3871385998808441</v>
      </c>
      <c r="AW698">
        <v>0.9201476062476649</v>
      </c>
    </row>
    <row r="699" spans="1:49" x14ac:dyDescent="0.3">
      <c r="A699" s="22">
        <v>696</v>
      </c>
      <c r="B699" s="22" t="s">
        <v>64</v>
      </c>
      <c r="C699" s="22" t="s">
        <v>59</v>
      </c>
      <c r="D699" s="22" t="s">
        <v>46</v>
      </c>
      <c r="E699" s="22" t="str">
        <f t="shared" si="21"/>
        <v>Adult</v>
      </c>
      <c r="F699" s="26" t="s">
        <v>66</v>
      </c>
      <c r="G699" s="22">
        <v>2018</v>
      </c>
      <c r="H699" s="24" t="s">
        <v>48</v>
      </c>
      <c r="I699" s="22" t="s">
        <v>49</v>
      </c>
      <c r="J699" s="18">
        <v>0</v>
      </c>
      <c r="K699" s="18">
        <v>98.333333333333343</v>
      </c>
      <c r="L699" s="18">
        <v>1.666666666666667</v>
      </c>
      <c r="M699" s="18">
        <v>0</v>
      </c>
      <c r="N699" s="18">
        <v>0</v>
      </c>
      <c r="O699" s="18">
        <v>0</v>
      </c>
      <c r="P699" s="18">
        <v>0</v>
      </c>
      <c r="Q699" s="18">
        <v>0</v>
      </c>
      <c r="R699" s="18">
        <v>0</v>
      </c>
      <c r="S699" s="18">
        <v>0</v>
      </c>
      <c r="T699" s="18">
        <v>0</v>
      </c>
      <c r="U699" s="18">
        <v>0</v>
      </c>
      <c r="V699" s="18">
        <v>0</v>
      </c>
      <c r="W699" s="18">
        <v>0</v>
      </c>
      <c r="X699" s="18">
        <v>0</v>
      </c>
      <c r="Y699" s="18">
        <v>0</v>
      </c>
      <c r="Z699" s="18">
        <v>0</v>
      </c>
      <c r="AA699" s="18">
        <v>0</v>
      </c>
      <c r="AB699" s="18">
        <v>0</v>
      </c>
      <c r="AC699" s="18">
        <v>0</v>
      </c>
      <c r="AD699" s="18">
        <v>0</v>
      </c>
      <c r="AE699" s="18">
        <v>0</v>
      </c>
      <c r="AF699" s="18">
        <v>0</v>
      </c>
      <c r="AG699" s="18">
        <v>0</v>
      </c>
      <c r="AH699" s="18">
        <v>0</v>
      </c>
      <c r="AI699" s="18">
        <v>0</v>
      </c>
      <c r="AJ699" s="18">
        <v>0</v>
      </c>
      <c r="AK699">
        <v>3.6878888888888892</v>
      </c>
      <c r="AL699">
        <v>3.5899166666666669</v>
      </c>
      <c r="AM699">
        <v>67.63902777777777</v>
      </c>
      <c r="AN699">
        <v>23.432666666666666</v>
      </c>
      <c r="AO699">
        <v>1.6505000000000003</v>
      </c>
      <c r="AP699">
        <v>1327.6387116666667</v>
      </c>
      <c r="AQ699">
        <v>4.6444489513878926</v>
      </c>
      <c r="AR699">
        <v>10.172395834289892</v>
      </c>
      <c r="AS699">
        <v>85.183155214322198</v>
      </c>
      <c r="AT699">
        <v>19.868683117063995</v>
      </c>
      <c r="AU699">
        <v>5.1775144467643856E-2</v>
      </c>
      <c r="AV699">
        <v>8.8305258298062199</v>
      </c>
      <c r="AW699">
        <v>4.8706644765968171E-2</v>
      </c>
    </row>
    <row r="700" spans="1:49" x14ac:dyDescent="0.3">
      <c r="A700" s="22">
        <v>697</v>
      </c>
      <c r="B700" s="22" t="s">
        <v>95</v>
      </c>
      <c r="C700" s="22" t="s">
        <v>59</v>
      </c>
      <c r="D700" s="22">
        <v>4</v>
      </c>
      <c r="E700" s="22" t="str">
        <f t="shared" si="21"/>
        <v>Adult</v>
      </c>
      <c r="F700" s="26" t="s">
        <v>66</v>
      </c>
      <c r="G700" s="22">
        <v>2018</v>
      </c>
      <c r="H700" s="24" t="s">
        <v>48</v>
      </c>
      <c r="I700" s="22" t="s">
        <v>49</v>
      </c>
      <c r="J700" s="18">
        <v>3.3333333333333339</v>
      </c>
      <c r="K700" s="18">
        <v>0</v>
      </c>
      <c r="L700" s="18">
        <v>96.666666666666671</v>
      </c>
      <c r="M700" s="18">
        <v>0</v>
      </c>
      <c r="N700" s="18">
        <v>0</v>
      </c>
      <c r="O700" s="18">
        <v>0</v>
      </c>
      <c r="P700" s="18">
        <v>0</v>
      </c>
      <c r="Q700" s="18">
        <v>0</v>
      </c>
      <c r="R700" s="18">
        <v>0</v>
      </c>
      <c r="S700" s="18">
        <v>0</v>
      </c>
      <c r="T700" s="18">
        <v>0</v>
      </c>
      <c r="U700" s="18">
        <v>0</v>
      </c>
      <c r="V700" s="18">
        <v>0</v>
      </c>
      <c r="W700" s="18">
        <v>0</v>
      </c>
      <c r="X700" s="18">
        <v>0</v>
      </c>
      <c r="Y700" s="18">
        <v>0</v>
      </c>
      <c r="Z700" s="18">
        <v>0</v>
      </c>
      <c r="AA700" s="18">
        <v>0</v>
      </c>
      <c r="AB700" s="18">
        <v>0</v>
      </c>
      <c r="AC700" s="18">
        <v>0</v>
      </c>
      <c r="AD700" s="18">
        <v>0</v>
      </c>
      <c r="AE700" s="18">
        <v>0</v>
      </c>
      <c r="AF700" s="18">
        <v>0</v>
      </c>
      <c r="AG700" s="18">
        <v>0</v>
      </c>
      <c r="AH700" s="18">
        <v>0</v>
      </c>
      <c r="AI700" s="18">
        <v>0</v>
      </c>
      <c r="AJ700" s="18">
        <v>0</v>
      </c>
      <c r="AK700">
        <v>4.7577989585532343</v>
      </c>
      <c r="AL700">
        <v>6.9706655055942583</v>
      </c>
      <c r="AM700">
        <v>49.899372669059169</v>
      </c>
      <c r="AN700">
        <v>36.694663289001483</v>
      </c>
      <c r="AO700">
        <v>1.6774995777918518</v>
      </c>
      <c r="AP700">
        <v>1176.1043459341352</v>
      </c>
      <c r="AQ700">
        <v>6.7638895189887434</v>
      </c>
      <c r="AR700">
        <v>22.297038288058658</v>
      </c>
      <c r="AS700">
        <v>70.939072192952608</v>
      </c>
      <c r="AT700">
        <v>7.8410263100055042</v>
      </c>
      <c r="AU700">
        <v>8.366090671403402E-2</v>
      </c>
      <c r="AV700">
        <v>3.484900582224669</v>
      </c>
      <c r="AW700">
        <v>7.2545813892207531E-2</v>
      </c>
    </row>
    <row r="701" spans="1:49" x14ac:dyDescent="0.3">
      <c r="A701" s="22">
        <v>698</v>
      </c>
      <c r="B701" s="22" t="s">
        <v>71</v>
      </c>
      <c r="C701" s="22" t="s">
        <v>59</v>
      </c>
      <c r="D701" s="22" t="s">
        <v>46</v>
      </c>
      <c r="E701" s="22" t="str">
        <f t="shared" si="21"/>
        <v>Adult</v>
      </c>
      <c r="F701" s="26" t="s">
        <v>66</v>
      </c>
      <c r="G701" s="22">
        <v>2018</v>
      </c>
      <c r="H701" s="24" t="s">
        <v>48</v>
      </c>
      <c r="I701" s="22" t="s">
        <v>49</v>
      </c>
      <c r="J701" s="18">
        <v>0</v>
      </c>
      <c r="K701" s="18">
        <v>4.5957446808510642</v>
      </c>
      <c r="L701" s="18">
        <v>0</v>
      </c>
      <c r="M701" s="18">
        <v>0</v>
      </c>
      <c r="N701" s="18">
        <v>0</v>
      </c>
      <c r="O701" s="18">
        <v>0</v>
      </c>
      <c r="P701" s="18">
        <v>0</v>
      </c>
      <c r="Q701" s="18">
        <v>0</v>
      </c>
      <c r="R701" s="18">
        <v>0</v>
      </c>
      <c r="S701" s="18">
        <v>0</v>
      </c>
      <c r="T701" s="18">
        <v>0</v>
      </c>
      <c r="U701" s="18">
        <v>0</v>
      </c>
      <c r="V701" s="18">
        <v>0</v>
      </c>
      <c r="W701" s="18">
        <v>0</v>
      </c>
      <c r="X701" s="18">
        <v>0</v>
      </c>
      <c r="Y701" s="18">
        <v>0</v>
      </c>
      <c r="Z701" s="18">
        <v>0</v>
      </c>
      <c r="AA701" s="18">
        <v>95.40425531914893</v>
      </c>
      <c r="AB701" s="18">
        <v>0</v>
      </c>
      <c r="AC701" s="18">
        <v>0</v>
      </c>
      <c r="AD701" s="18">
        <v>0</v>
      </c>
      <c r="AE701" s="18">
        <v>0</v>
      </c>
      <c r="AF701" s="18">
        <v>0</v>
      </c>
      <c r="AG701" s="18">
        <v>0</v>
      </c>
      <c r="AH701" s="18">
        <v>0</v>
      </c>
      <c r="AI701" s="18">
        <v>0</v>
      </c>
      <c r="AJ701" s="18">
        <v>0</v>
      </c>
      <c r="AK701">
        <v>12.240632418123887</v>
      </c>
      <c r="AL701">
        <v>5.5468535345705385</v>
      </c>
      <c r="AM701">
        <v>54.703655463505129</v>
      </c>
      <c r="AN701">
        <v>24.583214272402333</v>
      </c>
      <c r="AO701">
        <v>2.9256443113980937</v>
      </c>
      <c r="AP701">
        <v>1327.9811233513808</v>
      </c>
      <c r="AQ701">
        <v>15.411617712948312</v>
      </c>
      <c r="AR701">
        <v>15.713523807019458</v>
      </c>
      <c r="AS701">
        <v>68.874858480032216</v>
      </c>
      <c r="AT701">
        <v>12.068876069000464</v>
      </c>
      <c r="AU701">
        <v>0.20316230720166761</v>
      </c>
      <c r="AV701">
        <v>5.3639449195557614</v>
      </c>
      <c r="AW701">
        <v>0.18219544216661818</v>
      </c>
    </row>
    <row r="702" spans="1:49" x14ac:dyDescent="0.3">
      <c r="A702" s="22">
        <v>699</v>
      </c>
      <c r="B702" s="22" t="s">
        <v>77</v>
      </c>
      <c r="C702" s="22" t="s">
        <v>59</v>
      </c>
      <c r="D702" s="22">
        <v>18</v>
      </c>
      <c r="E702" s="22" t="str">
        <f t="shared" si="21"/>
        <v>Adult</v>
      </c>
      <c r="F702" s="26" t="s">
        <v>66</v>
      </c>
      <c r="G702" s="22">
        <v>2018</v>
      </c>
      <c r="H702" s="24" t="s">
        <v>48</v>
      </c>
      <c r="I702" s="22" t="s">
        <v>49</v>
      </c>
      <c r="J702" s="18">
        <v>2</v>
      </c>
      <c r="K702" s="18">
        <v>0.66666666666666663</v>
      </c>
      <c r="L702" s="18">
        <v>97.333333333333343</v>
      </c>
      <c r="M702" s="18">
        <v>0</v>
      </c>
      <c r="N702" s="18">
        <v>0</v>
      </c>
      <c r="O702" s="18">
        <v>0</v>
      </c>
      <c r="P702" s="18">
        <v>0</v>
      </c>
      <c r="Q702" s="18">
        <v>0</v>
      </c>
      <c r="R702" s="18">
        <v>0</v>
      </c>
      <c r="S702" s="18">
        <v>0</v>
      </c>
      <c r="T702" s="18">
        <v>0</v>
      </c>
      <c r="U702" s="18">
        <v>0</v>
      </c>
      <c r="V702" s="18">
        <v>0</v>
      </c>
      <c r="W702" s="18">
        <v>0</v>
      </c>
      <c r="X702" s="18">
        <v>0</v>
      </c>
      <c r="Y702" s="18">
        <v>0</v>
      </c>
      <c r="Z702" s="18">
        <v>0</v>
      </c>
      <c r="AA702" s="18">
        <v>0</v>
      </c>
      <c r="AB702" s="18">
        <v>0</v>
      </c>
      <c r="AC702" s="18">
        <v>0</v>
      </c>
      <c r="AD702" s="18">
        <v>0</v>
      </c>
      <c r="AE702" s="18">
        <v>0</v>
      </c>
      <c r="AF702" s="18">
        <v>0</v>
      </c>
      <c r="AG702" s="18">
        <v>0</v>
      </c>
      <c r="AH702" s="18">
        <v>0</v>
      </c>
      <c r="AI702" s="18">
        <v>0</v>
      </c>
      <c r="AJ702" s="18">
        <v>0</v>
      </c>
      <c r="AK702">
        <v>4.7448571529097183</v>
      </c>
      <c r="AL702">
        <v>7.0084326366898884</v>
      </c>
      <c r="AM702">
        <v>49.780679156991056</v>
      </c>
      <c r="AN702">
        <v>36.787731306734223</v>
      </c>
      <c r="AO702">
        <v>1.6782997466751113</v>
      </c>
      <c r="AP702">
        <v>1175.3242028938143</v>
      </c>
      <c r="AQ702">
        <v>6.7499683407623978</v>
      </c>
      <c r="AR702">
        <v>22.432724106515646</v>
      </c>
      <c r="AS702">
        <v>70.817307552721971</v>
      </c>
      <c r="AT702">
        <v>7.7799900686001893</v>
      </c>
      <c r="AU702">
        <v>8.3552233923786939E-2</v>
      </c>
      <c r="AV702">
        <v>3.4577733638223069</v>
      </c>
      <c r="AW702">
        <v>7.2385694896369784E-2</v>
      </c>
    </row>
    <row r="703" spans="1:49" x14ac:dyDescent="0.3">
      <c r="A703" s="22">
        <v>700</v>
      </c>
      <c r="B703" s="22" t="s">
        <v>64</v>
      </c>
      <c r="C703" s="22" t="s">
        <v>59</v>
      </c>
      <c r="D703" s="22" t="s">
        <v>46</v>
      </c>
      <c r="E703" s="22" t="str">
        <f t="shared" si="21"/>
        <v>Adult</v>
      </c>
      <c r="F703" s="26" t="s">
        <v>66</v>
      </c>
      <c r="G703" s="22">
        <v>2018</v>
      </c>
      <c r="H703" s="24" t="s">
        <v>48</v>
      </c>
      <c r="I703" s="22" t="s">
        <v>49</v>
      </c>
      <c r="J703" s="18">
        <v>78.333333333333329</v>
      </c>
      <c r="K703" s="18">
        <v>6.6666666666666679</v>
      </c>
      <c r="L703" s="18">
        <v>15.000000000000002</v>
      </c>
      <c r="M703" s="18">
        <v>0</v>
      </c>
      <c r="N703" s="18">
        <v>0</v>
      </c>
      <c r="O703" s="18">
        <v>0</v>
      </c>
      <c r="P703" s="18">
        <v>0</v>
      </c>
      <c r="Q703" s="18">
        <v>0</v>
      </c>
      <c r="R703" s="18">
        <v>0</v>
      </c>
      <c r="S703" s="18">
        <v>0</v>
      </c>
      <c r="T703" s="18">
        <v>0</v>
      </c>
      <c r="U703" s="18">
        <v>0</v>
      </c>
      <c r="V703" s="18">
        <v>0</v>
      </c>
      <c r="W703" s="18">
        <v>0</v>
      </c>
      <c r="X703" s="18">
        <v>0</v>
      </c>
      <c r="Y703" s="18">
        <v>0</v>
      </c>
      <c r="Z703" s="18">
        <v>0</v>
      </c>
      <c r="AA703" s="18">
        <v>0</v>
      </c>
      <c r="AB703" s="18">
        <v>0</v>
      </c>
      <c r="AC703" s="18">
        <v>0</v>
      </c>
      <c r="AD703" s="18">
        <v>0</v>
      </c>
      <c r="AE703" s="18">
        <v>0</v>
      </c>
      <c r="AF703" s="18">
        <v>0</v>
      </c>
      <c r="AG703" s="18">
        <v>0</v>
      </c>
      <c r="AH703" s="18">
        <v>0</v>
      </c>
      <c r="AI703" s="18">
        <v>0</v>
      </c>
      <c r="AJ703" s="18">
        <v>0</v>
      </c>
      <c r="AK703">
        <v>5.0117199704454283</v>
      </c>
      <c r="AL703">
        <v>3.2584727147983954</v>
      </c>
      <c r="AM703">
        <v>64.816646611779603</v>
      </c>
      <c r="AN703">
        <v>25.293920624868061</v>
      </c>
      <c r="AO703">
        <v>1.6192400781085075</v>
      </c>
      <c r="AP703">
        <v>1290.1140327855182</v>
      </c>
      <c r="AQ703">
        <v>6.4952365276518664</v>
      </c>
      <c r="AR703">
        <v>9.5017758442671862</v>
      </c>
      <c r="AS703">
        <v>84.00298762808093</v>
      </c>
      <c r="AT703">
        <v>21.429784041185496</v>
      </c>
      <c r="AU703">
        <v>7.3620436071549333E-2</v>
      </c>
      <c r="AV703">
        <v>9.52434846274911</v>
      </c>
      <c r="AW703">
        <v>6.9464231408624261E-2</v>
      </c>
    </row>
    <row r="704" spans="1:49" x14ac:dyDescent="0.3">
      <c r="A704" s="22">
        <v>701</v>
      </c>
      <c r="B704" s="22" t="s">
        <v>61</v>
      </c>
      <c r="C704" s="22" t="s">
        <v>59</v>
      </c>
      <c r="D704" s="22">
        <v>10</v>
      </c>
      <c r="E704" s="22" t="str">
        <f t="shared" si="21"/>
        <v>Adult</v>
      </c>
      <c r="F704" s="26" t="s">
        <v>66</v>
      </c>
      <c r="G704" s="22">
        <v>2018</v>
      </c>
      <c r="H704" s="24" t="s">
        <v>48</v>
      </c>
      <c r="I704" s="22" t="s">
        <v>49</v>
      </c>
      <c r="J704" s="18">
        <v>5.666666666666667</v>
      </c>
      <c r="K704" s="18">
        <v>2.6666666666666661</v>
      </c>
      <c r="L704" s="18">
        <v>91.666666666666657</v>
      </c>
      <c r="M704" s="18">
        <v>0</v>
      </c>
      <c r="N704" s="18">
        <v>0</v>
      </c>
      <c r="O704" s="18">
        <v>0</v>
      </c>
      <c r="P704" s="18">
        <v>0</v>
      </c>
      <c r="Q704" s="18">
        <v>0</v>
      </c>
      <c r="R704" s="18">
        <v>0</v>
      </c>
      <c r="S704" s="18">
        <v>0</v>
      </c>
      <c r="T704" s="18">
        <v>0</v>
      </c>
      <c r="U704" s="18">
        <v>0</v>
      </c>
      <c r="V704" s="18">
        <v>0</v>
      </c>
      <c r="W704" s="18">
        <v>0</v>
      </c>
      <c r="X704" s="18">
        <v>0</v>
      </c>
      <c r="Y704" s="18">
        <v>0</v>
      </c>
      <c r="Z704" s="18">
        <v>0</v>
      </c>
      <c r="AA704" s="18">
        <v>0</v>
      </c>
      <c r="AB704" s="18">
        <v>0</v>
      </c>
      <c r="AC704" s="18">
        <v>0</v>
      </c>
      <c r="AD704" s="18">
        <v>0</v>
      </c>
      <c r="AE704" s="18">
        <v>0</v>
      </c>
      <c r="AF704" s="18">
        <v>0</v>
      </c>
      <c r="AG704" s="18">
        <v>0</v>
      </c>
      <c r="AH704" s="18">
        <v>0</v>
      </c>
      <c r="AI704" s="18">
        <v>0</v>
      </c>
      <c r="AJ704" s="18">
        <v>0</v>
      </c>
      <c r="AK704">
        <v>4.7393026739849402</v>
      </c>
      <c r="AL704">
        <v>6.7667646928435712</v>
      </c>
      <c r="AM704">
        <v>50.822322426289482</v>
      </c>
      <c r="AN704">
        <v>35.996660924635847</v>
      </c>
      <c r="AO704">
        <v>1.6749492822461474</v>
      </c>
      <c r="AP704">
        <v>1183.5560594213632</v>
      </c>
      <c r="AQ704">
        <v>6.6951742655746234</v>
      </c>
      <c r="AR704">
        <v>21.508545008779006</v>
      </c>
      <c r="AS704">
        <v>71.796280725646383</v>
      </c>
      <c r="AT704">
        <v>8.2109586519294169</v>
      </c>
      <c r="AU704">
        <v>8.229515193010209E-2</v>
      </c>
      <c r="AV704">
        <v>3.6493149564130745</v>
      </c>
      <c r="AW704">
        <v>7.1755927015299037E-2</v>
      </c>
    </row>
    <row r="705" spans="1:49" x14ac:dyDescent="0.3">
      <c r="A705" s="22">
        <v>702</v>
      </c>
      <c r="B705" s="22" t="s">
        <v>83</v>
      </c>
      <c r="C705" s="22" t="s">
        <v>59</v>
      </c>
      <c r="D705" s="22">
        <v>6</v>
      </c>
      <c r="E705" s="22" t="str">
        <f t="shared" si="21"/>
        <v>Adult</v>
      </c>
      <c r="F705" s="26" t="s">
        <v>66</v>
      </c>
      <c r="G705" s="22">
        <v>2018</v>
      </c>
      <c r="H705" s="24" t="s">
        <v>48</v>
      </c>
      <c r="I705" s="22" t="s">
        <v>49</v>
      </c>
      <c r="J705" s="18">
        <v>0</v>
      </c>
      <c r="K705" s="18">
        <v>4.564666103127637</v>
      </c>
      <c r="L705" s="18">
        <v>54.775993237531694</v>
      </c>
      <c r="M705" s="18">
        <v>0</v>
      </c>
      <c r="N705" s="18">
        <v>0</v>
      </c>
      <c r="O705" s="18">
        <v>0</v>
      </c>
      <c r="P705" s="18">
        <v>0</v>
      </c>
      <c r="Q705" s="18">
        <v>0</v>
      </c>
      <c r="R705" s="18">
        <v>0</v>
      </c>
      <c r="S705" s="18">
        <v>0</v>
      </c>
      <c r="T705" s="18">
        <v>0</v>
      </c>
      <c r="U705" s="18">
        <v>0</v>
      </c>
      <c r="V705" s="18">
        <v>0</v>
      </c>
      <c r="W705" s="18">
        <v>0</v>
      </c>
      <c r="X705" s="18">
        <v>0</v>
      </c>
      <c r="Y705" s="18">
        <v>0</v>
      </c>
      <c r="Z705" s="18">
        <v>8.7912087912087902</v>
      </c>
      <c r="AA705" s="18">
        <v>0</v>
      </c>
      <c r="AB705" s="18">
        <v>0</v>
      </c>
      <c r="AC705" s="18">
        <v>31.868131868131865</v>
      </c>
      <c r="AD705" s="18">
        <v>0</v>
      </c>
      <c r="AE705" s="18">
        <v>0</v>
      </c>
      <c r="AF705" s="18">
        <v>0</v>
      </c>
      <c r="AG705" s="18">
        <v>0</v>
      </c>
      <c r="AH705" s="18">
        <v>0</v>
      </c>
      <c r="AI705" s="18">
        <v>0</v>
      </c>
      <c r="AJ705" s="18">
        <v>0</v>
      </c>
      <c r="AK705">
        <v>9.4802393502208346</v>
      </c>
      <c r="AL705">
        <v>5.7483849910772964</v>
      </c>
      <c r="AM705">
        <v>38.536063498334748</v>
      </c>
      <c r="AN705">
        <v>40.043274966791444</v>
      </c>
      <c r="AO705">
        <v>6.1920371935756542</v>
      </c>
      <c r="AP705">
        <v>1019.0868269921773</v>
      </c>
      <c r="AQ705">
        <v>15.554082119139107</v>
      </c>
      <c r="AR705">
        <v>21.220394340941461</v>
      </c>
      <c r="AS705">
        <v>63.225523539919429</v>
      </c>
      <c r="AT705">
        <v>8.353007483508323</v>
      </c>
      <c r="AU705">
        <v>0.21407603963923053</v>
      </c>
      <c r="AV705">
        <v>3.7124477704481436</v>
      </c>
      <c r="AW705">
        <v>0.18418986387338845</v>
      </c>
    </row>
    <row r="706" spans="1:49" x14ac:dyDescent="0.3">
      <c r="A706" s="22">
        <v>703</v>
      </c>
      <c r="B706" s="22" t="s">
        <v>71</v>
      </c>
      <c r="C706" s="22" t="s">
        <v>59</v>
      </c>
      <c r="D706" s="22" t="s">
        <v>46</v>
      </c>
      <c r="E706" s="22" t="str">
        <f t="shared" si="21"/>
        <v>Adult</v>
      </c>
      <c r="F706" s="26" t="s">
        <v>66</v>
      </c>
      <c r="G706" s="22">
        <v>2018</v>
      </c>
      <c r="H706" s="24" t="s">
        <v>48</v>
      </c>
      <c r="I706" s="22" t="s">
        <v>49</v>
      </c>
      <c r="J706" s="18">
        <v>0</v>
      </c>
      <c r="K706" s="18">
        <v>0.61103253182461104</v>
      </c>
      <c r="L706" s="18">
        <v>0.91654879773691678</v>
      </c>
      <c r="M706" s="18">
        <v>0</v>
      </c>
      <c r="N706" s="18">
        <v>0</v>
      </c>
      <c r="O706" s="18">
        <v>0</v>
      </c>
      <c r="P706" s="18">
        <v>0</v>
      </c>
      <c r="Q706" s="18">
        <v>0</v>
      </c>
      <c r="R706" s="18">
        <v>0</v>
      </c>
      <c r="S706" s="18">
        <v>0</v>
      </c>
      <c r="T706" s="18">
        <v>0</v>
      </c>
      <c r="U706" s="18">
        <v>0</v>
      </c>
      <c r="V706" s="18">
        <v>0</v>
      </c>
      <c r="W706" s="18">
        <v>0</v>
      </c>
      <c r="X706" s="18">
        <v>0</v>
      </c>
      <c r="Y706" s="18">
        <v>0</v>
      </c>
      <c r="Z706" s="18">
        <v>0</v>
      </c>
      <c r="AA706" s="18">
        <v>98.472418670438472</v>
      </c>
      <c r="AB706" s="18">
        <v>0</v>
      </c>
      <c r="AC706" s="18">
        <v>0</v>
      </c>
      <c r="AD706" s="18">
        <v>0</v>
      </c>
      <c r="AE706" s="18">
        <v>0</v>
      </c>
      <c r="AF706" s="18">
        <v>0</v>
      </c>
      <c r="AG706" s="18">
        <v>0</v>
      </c>
      <c r="AH706" s="18">
        <v>0</v>
      </c>
      <c r="AI706" s="18">
        <v>0</v>
      </c>
      <c r="AJ706" s="18">
        <v>0</v>
      </c>
      <c r="AK706">
        <v>12.526098211664388</v>
      </c>
      <c r="AL706">
        <v>5.6446646807727632</v>
      </c>
      <c r="AM706">
        <v>54.106645499999892</v>
      </c>
      <c r="AN706">
        <v>24.755648111878095</v>
      </c>
      <c r="AO706">
        <v>2.9669434956848484</v>
      </c>
      <c r="AP706">
        <v>1326.4517601496982</v>
      </c>
      <c r="AQ706">
        <v>15.789218152599263</v>
      </c>
      <c r="AR706">
        <v>16.009046968033434</v>
      </c>
      <c r="AS706">
        <v>68.201734879367294</v>
      </c>
      <c r="AT706">
        <v>11.804553056735719</v>
      </c>
      <c r="AU706">
        <v>0.20963721420949119</v>
      </c>
      <c r="AV706">
        <v>5.2464680252158749</v>
      </c>
      <c r="AW706">
        <v>0.18749639661594733</v>
      </c>
    </row>
    <row r="707" spans="1:49" x14ac:dyDescent="0.3">
      <c r="A707" s="22">
        <v>704</v>
      </c>
      <c r="B707" s="22" t="s">
        <v>78</v>
      </c>
      <c r="C707" s="22" t="s">
        <v>59</v>
      </c>
      <c r="D707" s="22" t="s">
        <v>46</v>
      </c>
      <c r="E707" s="22" t="str">
        <f t="shared" si="21"/>
        <v>Adult</v>
      </c>
      <c r="F707" s="26" t="s">
        <v>66</v>
      </c>
      <c r="G707" s="22">
        <v>2018</v>
      </c>
      <c r="H707" s="24" t="s">
        <v>48</v>
      </c>
      <c r="I707" s="22" t="s">
        <v>49</v>
      </c>
      <c r="J707" s="18">
        <v>0</v>
      </c>
      <c r="K707" s="18">
        <v>50</v>
      </c>
      <c r="L707" s="18">
        <v>50</v>
      </c>
      <c r="M707" s="18">
        <v>0</v>
      </c>
      <c r="N707" s="18">
        <v>0</v>
      </c>
      <c r="O707" s="18">
        <v>0</v>
      </c>
      <c r="P707" s="18">
        <v>0</v>
      </c>
      <c r="Q707" s="18">
        <v>0</v>
      </c>
      <c r="R707" s="18">
        <v>0</v>
      </c>
      <c r="S707" s="18">
        <v>0</v>
      </c>
      <c r="T707" s="18">
        <v>0</v>
      </c>
      <c r="U707" s="18">
        <v>0</v>
      </c>
      <c r="V707" s="18">
        <v>0</v>
      </c>
      <c r="W707" s="18">
        <v>0</v>
      </c>
      <c r="X707" s="18">
        <v>0</v>
      </c>
      <c r="Y707" s="18">
        <v>0</v>
      </c>
      <c r="Z707" s="18">
        <v>0</v>
      </c>
      <c r="AA707" s="18">
        <v>0</v>
      </c>
      <c r="AB707" s="18">
        <v>0</v>
      </c>
      <c r="AC707" s="18">
        <v>0</v>
      </c>
      <c r="AD707" s="18">
        <v>0</v>
      </c>
      <c r="AE707" s="18">
        <v>0</v>
      </c>
      <c r="AF707" s="18">
        <v>0</v>
      </c>
      <c r="AG707" s="18">
        <v>0</v>
      </c>
      <c r="AH707" s="18">
        <v>0</v>
      </c>
      <c r="AI707" s="18">
        <v>0</v>
      </c>
      <c r="AJ707" s="18">
        <v>0</v>
      </c>
      <c r="AK707">
        <v>4.2066666666666661</v>
      </c>
      <c r="AL707">
        <v>5.3274999999999997</v>
      </c>
      <c r="AM707">
        <v>58.620833333333323</v>
      </c>
      <c r="AN707">
        <v>30.18</v>
      </c>
      <c r="AO707">
        <v>1.665</v>
      </c>
      <c r="AP707">
        <v>1250.8963499999998</v>
      </c>
      <c r="AQ707">
        <v>5.6228053320858002</v>
      </c>
      <c r="AR707">
        <v>16.022154833212202</v>
      </c>
      <c r="AS707">
        <v>78.355039834701984</v>
      </c>
      <c r="AT707">
        <v>11.79305490380103</v>
      </c>
      <c r="AU707">
        <v>6.578227214678517E-2</v>
      </c>
      <c r="AV707">
        <v>5.2413577350226799</v>
      </c>
      <c r="AW707">
        <v>5.9578008775009808E-2</v>
      </c>
    </row>
    <row r="708" spans="1:49" x14ac:dyDescent="0.3">
      <c r="A708" s="22">
        <v>705</v>
      </c>
      <c r="B708" s="22" t="s">
        <v>95</v>
      </c>
      <c r="C708" s="22" t="s">
        <v>59</v>
      </c>
      <c r="D708" s="22">
        <v>4</v>
      </c>
      <c r="E708" s="22" t="str">
        <f t="shared" si="21"/>
        <v>Adult</v>
      </c>
      <c r="F708" s="26" t="s">
        <v>66</v>
      </c>
      <c r="G708" s="22">
        <v>2018</v>
      </c>
      <c r="H708" s="24" t="s">
        <v>48</v>
      </c>
      <c r="I708" s="22" t="s">
        <v>49</v>
      </c>
      <c r="J708" s="18">
        <v>80</v>
      </c>
      <c r="K708" s="18">
        <v>16.666666666666671</v>
      </c>
      <c r="L708" s="18">
        <v>3.3333333333333339</v>
      </c>
      <c r="M708" s="18">
        <v>0</v>
      </c>
      <c r="N708" s="18">
        <v>0</v>
      </c>
      <c r="O708" s="18">
        <v>0</v>
      </c>
      <c r="P708" s="18">
        <v>0</v>
      </c>
      <c r="Q708" s="18">
        <v>0</v>
      </c>
      <c r="R708" s="18">
        <v>0</v>
      </c>
      <c r="S708" s="18">
        <v>0</v>
      </c>
      <c r="T708" s="18">
        <v>0</v>
      </c>
      <c r="U708" s="18">
        <v>0</v>
      </c>
      <c r="V708" s="18">
        <v>0</v>
      </c>
      <c r="W708" s="18">
        <v>0</v>
      </c>
      <c r="X708" s="18">
        <v>0</v>
      </c>
      <c r="Y708" s="18">
        <v>0</v>
      </c>
      <c r="Z708" s="18">
        <v>0</v>
      </c>
      <c r="AA708" s="18">
        <v>0</v>
      </c>
      <c r="AB708" s="18">
        <v>0</v>
      </c>
      <c r="AC708" s="18">
        <v>0</v>
      </c>
      <c r="AD708" s="18">
        <v>0</v>
      </c>
      <c r="AE708" s="18">
        <v>0</v>
      </c>
      <c r="AF708" s="18">
        <v>0</v>
      </c>
      <c r="AG708" s="18">
        <v>0</v>
      </c>
      <c r="AH708" s="18">
        <v>0</v>
      </c>
      <c r="AI708" s="18">
        <v>0</v>
      </c>
      <c r="AJ708" s="18">
        <v>0</v>
      </c>
      <c r="AK708">
        <v>4.9116194497220462</v>
      </c>
      <c r="AL708">
        <v>2.8218054675955244</v>
      </c>
      <c r="AM708">
        <v>66.98633294630919</v>
      </c>
      <c r="AN708">
        <v>23.6652522693688</v>
      </c>
      <c r="AO708">
        <v>1.6149898670044334</v>
      </c>
      <c r="AP708">
        <v>1308.2900857525858</v>
      </c>
      <c r="AQ708">
        <v>6.2770694430595091</v>
      </c>
      <c r="AR708">
        <v>8.1141271990819863</v>
      </c>
      <c r="AS708">
        <v>85.608803357858505</v>
      </c>
      <c r="AT708">
        <v>25.479414942553024</v>
      </c>
      <c r="AU708">
        <v>7.0358837254765216E-2</v>
      </c>
      <c r="AV708">
        <v>11.324184418912457</v>
      </c>
      <c r="AW708">
        <v>6.6974745729338175E-2</v>
      </c>
    </row>
    <row r="709" spans="1:49" x14ac:dyDescent="0.3">
      <c r="A709" s="22">
        <v>706</v>
      </c>
      <c r="B709" s="22" t="s">
        <v>104</v>
      </c>
      <c r="C709" s="22" t="s">
        <v>59</v>
      </c>
      <c r="D709" s="22" t="s">
        <v>84</v>
      </c>
      <c r="E709" s="22" t="s">
        <v>84</v>
      </c>
      <c r="F709" s="26" t="s">
        <v>131</v>
      </c>
      <c r="G709" s="22">
        <v>2018</v>
      </c>
      <c r="H709" s="24" t="s">
        <v>48</v>
      </c>
      <c r="I709" s="21" t="s">
        <v>55</v>
      </c>
      <c r="J709" s="18">
        <v>100</v>
      </c>
      <c r="K709" s="18">
        <v>0</v>
      </c>
      <c r="L709" s="18">
        <v>0</v>
      </c>
      <c r="M709" s="18">
        <v>0</v>
      </c>
      <c r="N709" s="18">
        <v>0</v>
      </c>
      <c r="O709" s="18">
        <v>0</v>
      </c>
      <c r="P709" s="18">
        <v>0</v>
      </c>
      <c r="Q709" s="18">
        <v>0</v>
      </c>
      <c r="R709" s="18">
        <v>0</v>
      </c>
      <c r="S709" s="18">
        <v>0</v>
      </c>
      <c r="T709" s="18">
        <v>0</v>
      </c>
      <c r="U709" s="18">
        <v>0</v>
      </c>
      <c r="V709" s="18">
        <v>0</v>
      </c>
      <c r="W709" s="18">
        <v>0</v>
      </c>
      <c r="X709" s="18">
        <v>0</v>
      </c>
      <c r="Y709" s="18">
        <v>0</v>
      </c>
      <c r="Z709" s="18">
        <v>0</v>
      </c>
      <c r="AA709" s="18">
        <v>0</v>
      </c>
      <c r="AB709" s="18">
        <v>0</v>
      </c>
      <c r="AC709" s="18">
        <v>0</v>
      </c>
      <c r="AD709" s="18">
        <v>0</v>
      </c>
      <c r="AE709" s="18">
        <v>0</v>
      </c>
      <c r="AF709" s="18">
        <v>0</v>
      </c>
      <c r="AG709" s="18">
        <v>0</v>
      </c>
      <c r="AH709" s="18">
        <v>0</v>
      </c>
      <c r="AI709" s="18">
        <v>0</v>
      </c>
      <c r="AJ709" s="18">
        <v>0</v>
      </c>
      <c r="AK709">
        <v>5.1773020899303344</v>
      </c>
      <c r="AL709">
        <v>2.4949651678277389</v>
      </c>
      <c r="AM709">
        <v>67.522846738442041</v>
      </c>
      <c r="AN709">
        <v>23.19989867004433</v>
      </c>
      <c r="AO709">
        <v>1.6049873337555414</v>
      </c>
      <c r="AP709">
        <v>1309.4070780240656</v>
      </c>
      <c r="AQ709">
        <v>6.6109686129284997</v>
      </c>
      <c r="AR709">
        <v>7.1681749082430466</v>
      </c>
      <c r="AS709">
        <v>86.220856478828452</v>
      </c>
      <c r="AT709">
        <v>29.138743003642546</v>
      </c>
      <c r="AU709">
        <v>7.3942643292838034E-2</v>
      </c>
      <c r="AV709">
        <v>12.950552446063355</v>
      </c>
      <c r="AW709">
        <v>7.0789561844022963E-2</v>
      </c>
    </row>
    <row r="710" spans="1:49" x14ac:dyDescent="0.3">
      <c r="A710" s="22">
        <v>707</v>
      </c>
      <c r="B710" s="22" t="s">
        <v>105</v>
      </c>
      <c r="C710" s="22" t="s">
        <v>59</v>
      </c>
      <c r="D710" s="22" t="s">
        <v>84</v>
      </c>
      <c r="E710" s="22" t="s">
        <v>84</v>
      </c>
      <c r="F710" s="26" t="s">
        <v>131</v>
      </c>
      <c r="G710" s="22">
        <v>2018</v>
      </c>
      <c r="H710" s="24" t="s">
        <v>48</v>
      </c>
      <c r="I710" s="21" t="s">
        <v>55</v>
      </c>
      <c r="J710" s="18">
        <v>100</v>
      </c>
      <c r="K710" s="18">
        <v>0</v>
      </c>
      <c r="L710" s="18">
        <v>0</v>
      </c>
      <c r="M710" s="18">
        <v>0</v>
      </c>
      <c r="N710" s="18">
        <v>0</v>
      </c>
      <c r="O710" s="18">
        <v>0</v>
      </c>
      <c r="P710" s="18">
        <v>0</v>
      </c>
      <c r="Q710" s="18">
        <v>0</v>
      </c>
      <c r="R710" s="18">
        <v>0</v>
      </c>
      <c r="S710" s="18">
        <v>0</v>
      </c>
      <c r="T710" s="18">
        <v>0</v>
      </c>
      <c r="U710" s="18">
        <v>0</v>
      </c>
      <c r="V710" s="18">
        <v>0</v>
      </c>
      <c r="W710" s="18">
        <v>0</v>
      </c>
      <c r="X710" s="18">
        <v>0</v>
      </c>
      <c r="Y710" s="18">
        <v>0</v>
      </c>
      <c r="Z710" s="18">
        <v>0</v>
      </c>
      <c r="AA710" s="18">
        <v>0</v>
      </c>
      <c r="AB710" s="18">
        <v>0</v>
      </c>
      <c r="AC710" s="18">
        <v>0</v>
      </c>
      <c r="AD710" s="18">
        <v>0</v>
      </c>
      <c r="AE710" s="18">
        <v>0</v>
      </c>
      <c r="AF710" s="18">
        <v>0</v>
      </c>
      <c r="AG710" s="18">
        <v>0</v>
      </c>
      <c r="AH710" s="18">
        <v>0</v>
      </c>
      <c r="AI710" s="18">
        <v>0</v>
      </c>
      <c r="AJ710" s="18">
        <v>0</v>
      </c>
      <c r="AK710">
        <v>5.1773020899303344</v>
      </c>
      <c r="AL710">
        <v>2.4949651678277389</v>
      </c>
      <c r="AM710">
        <v>67.522846738442041</v>
      </c>
      <c r="AN710">
        <v>23.19989867004433</v>
      </c>
      <c r="AO710">
        <v>1.6049873337555414</v>
      </c>
      <c r="AP710">
        <v>1309.4070780240656</v>
      </c>
      <c r="AQ710">
        <v>6.6109686129284997</v>
      </c>
      <c r="AR710">
        <v>7.1681749082430466</v>
      </c>
      <c r="AS710">
        <v>86.220856478828452</v>
      </c>
      <c r="AT710">
        <v>29.138743003642546</v>
      </c>
      <c r="AU710">
        <v>7.3942643292838034E-2</v>
      </c>
      <c r="AV710">
        <v>12.950552446063355</v>
      </c>
      <c r="AW710">
        <v>7.0789561844022963E-2</v>
      </c>
    </row>
    <row r="711" spans="1:49" x14ac:dyDescent="0.3">
      <c r="A711" s="22">
        <v>708</v>
      </c>
      <c r="B711" s="22" t="s">
        <v>106</v>
      </c>
      <c r="C711" s="22" t="s">
        <v>59</v>
      </c>
      <c r="D711" s="22" t="s">
        <v>84</v>
      </c>
      <c r="E711" s="22" t="s">
        <v>84</v>
      </c>
      <c r="F711" s="26" t="s">
        <v>131</v>
      </c>
      <c r="G711" s="22">
        <v>2018</v>
      </c>
      <c r="H711" s="24" t="s">
        <v>48</v>
      </c>
      <c r="I711" s="21" t="s">
        <v>55</v>
      </c>
      <c r="J711" s="18">
        <v>81.800663740498862</v>
      </c>
      <c r="K711" s="18">
        <v>0</v>
      </c>
      <c r="L711" s="18">
        <v>0</v>
      </c>
      <c r="M711" s="18">
        <v>0</v>
      </c>
      <c r="N711" s="18">
        <v>0</v>
      </c>
      <c r="O711" s="18">
        <v>0</v>
      </c>
      <c r="P711" s="18">
        <v>0</v>
      </c>
      <c r="Q711" s="18">
        <v>0</v>
      </c>
      <c r="R711" s="18">
        <v>0</v>
      </c>
      <c r="S711" s="18">
        <v>0</v>
      </c>
      <c r="T711" s="18">
        <v>0</v>
      </c>
      <c r="U711" s="18">
        <v>0</v>
      </c>
      <c r="V711" s="18">
        <v>0</v>
      </c>
      <c r="W711" s="18">
        <v>18.199336259501127</v>
      </c>
      <c r="X711" s="18">
        <v>0</v>
      </c>
      <c r="Y711" s="18">
        <v>0</v>
      </c>
      <c r="Z711" s="18">
        <v>0</v>
      </c>
      <c r="AA711" s="18">
        <v>0</v>
      </c>
      <c r="AB711" s="18">
        <v>0</v>
      </c>
      <c r="AC711" s="18">
        <v>0</v>
      </c>
      <c r="AD711" s="18">
        <v>0</v>
      </c>
      <c r="AE711" s="18">
        <v>0</v>
      </c>
      <c r="AF711" s="18">
        <v>0</v>
      </c>
      <c r="AG711" s="18">
        <v>0</v>
      </c>
      <c r="AH711" s="18">
        <v>0</v>
      </c>
      <c r="AI711" s="18">
        <v>0</v>
      </c>
      <c r="AJ711" s="18">
        <v>0</v>
      </c>
      <c r="AK711">
        <v>17.238493230827288</v>
      </c>
      <c r="AL711">
        <v>5.8809580181320804</v>
      </c>
      <c r="AM711">
        <v>55.434329507379893</v>
      </c>
      <c r="AN711">
        <v>21.125192777840564</v>
      </c>
      <c r="AO711">
        <v>2.4685481444412902</v>
      </c>
      <c r="AP711">
        <v>1436.3312368249528</v>
      </c>
      <c r="AQ711">
        <v>20.066931598352397</v>
      </c>
      <c r="AR711">
        <v>15.403246477545752</v>
      </c>
      <c r="AS711">
        <v>64.529821924101867</v>
      </c>
      <c r="AT711">
        <v>12.357310239954685</v>
      </c>
      <c r="AU711">
        <v>0.28114510958877459</v>
      </c>
      <c r="AV711">
        <v>5.4921378844243058</v>
      </c>
      <c r="AW711">
        <v>0.25104668192543411</v>
      </c>
    </row>
    <row r="712" spans="1:49" x14ac:dyDescent="0.3">
      <c r="A712" s="22">
        <v>709</v>
      </c>
      <c r="B712" s="22" t="s">
        <v>107</v>
      </c>
      <c r="C712" s="22" t="s">
        <v>59</v>
      </c>
      <c r="D712" s="22" t="s">
        <v>84</v>
      </c>
      <c r="E712" s="22" t="s">
        <v>84</v>
      </c>
      <c r="F712" s="26" t="s">
        <v>131</v>
      </c>
      <c r="G712" s="22">
        <v>2018</v>
      </c>
      <c r="H712" s="24" t="s">
        <v>48</v>
      </c>
      <c r="I712" s="21" t="s">
        <v>55</v>
      </c>
      <c r="J712" s="18">
        <v>88.247566063977743</v>
      </c>
      <c r="K712" s="18">
        <v>0</v>
      </c>
      <c r="L712" s="18">
        <v>0</v>
      </c>
      <c r="M712" s="18">
        <v>0</v>
      </c>
      <c r="N712" s="18">
        <v>0</v>
      </c>
      <c r="O712" s="18">
        <v>0</v>
      </c>
      <c r="P712" s="18">
        <v>0</v>
      </c>
      <c r="Q712" s="18">
        <v>0</v>
      </c>
      <c r="R712" s="18">
        <v>0</v>
      </c>
      <c r="S712" s="18">
        <v>0</v>
      </c>
      <c r="T712" s="18">
        <v>0</v>
      </c>
      <c r="U712" s="18">
        <v>0</v>
      </c>
      <c r="V712" s="18">
        <v>0</v>
      </c>
      <c r="W712" s="18">
        <v>0</v>
      </c>
      <c r="X712" s="18">
        <v>0</v>
      </c>
      <c r="Y712" s="18">
        <v>0</v>
      </c>
      <c r="Z712" s="18">
        <v>11.752433936022255</v>
      </c>
      <c r="AA712" s="18">
        <v>0</v>
      </c>
      <c r="AB712" s="18">
        <v>0</v>
      </c>
      <c r="AC712" s="18">
        <v>0</v>
      </c>
      <c r="AD712" s="18">
        <v>0</v>
      </c>
      <c r="AE712" s="18">
        <v>0</v>
      </c>
      <c r="AF712" s="18">
        <v>0</v>
      </c>
      <c r="AG712" s="18">
        <v>0</v>
      </c>
      <c r="AH712" s="18">
        <v>0</v>
      </c>
      <c r="AI712" s="18">
        <v>0</v>
      </c>
      <c r="AJ712" s="18">
        <v>0</v>
      </c>
      <c r="AK712">
        <v>6.5129746639446271</v>
      </c>
      <c r="AL712">
        <v>2.5660714867687071</v>
      </c>
      <c r="AM712">
        <v>60.954385463457704</v>
      </c>
      <c r="AN712">
        <v>27.448415446652472</v>
      </c>
      <c r="AO712">
        <v>2.518152939176483</v>
      </c>
      <c r="AP712">
        <v>1224.5898706624057</v>
      </c>
      <c r="AQ712">
        <v>8.8925230389378918</v>
      </c>
      <c r="AR712">
        <v>7.8830971613394665</v>
      </c>
      <c r="AS712">
        <v>83.224379799722641</v>
      </c>
      <c r="AT712">
        <v>26.292081290517647</v>
      </c>
      <c r="AU712">
        <v>0.10253349828777346</v>
      </c>
      <c r="AV712">
        <v>11.685369462452289</v>
      </c>
      <c r="AW712">
        <v>9.7604755784625838E-2</v>
      </c>
    </row>
    <row r="713" spans="1:49" x14ac:dyDescent="0.3">
      <c r="A713" s="22">
        <v>710</v>
      </c>
      <c r="B713" s="22" t="s">
        <v>108</v>
      </c>
      <c r="C713" s="22" t="s">
        <v>59</v>
      </c>
      <c r="D713" s="22" t="s">
        <v>84</v>
      </c>
      <c r="E713" s="22" t="s">
        <v>84</v>
      </c>
      <c r="F713" s="26" t="s">
        <v>131</v>
      </c>
      <c r="G713" s="22">
        <v>2018</v>
      </c>
      <c r="H713" s="24" t="s">
        <v>48</v>
      </c>
      <c r="I713" s="21" t="s">
        <v>55</v>
      </c>
      <c r="J713" s="18">
        <v>100</v>
      </c>
      <c r="K713" s="18">
        <v>0</v>
      </c>
      <c r="L713" s="18">
        <v>0</v>
      </c>
      <c r="M713" s="18">
        <v>0</v>
      </c>
      <c r="N713" s="18">
        <v>0</v>
      </c>
      <c r="O713" s="18">
        <v>0</v>
      </c>
      <c r="P713" s="18">
        <v>0</v>
      </c>
      <c r="Q713" s="18">
        <v>0</v>
      </c>
      <c r="R713" s="18">
        <v>0</v>
      </c>
      <c r="S713" s="18">
        <v>0</v>
      </c>
      <c r="T713" s="18">
        <v>0</v>
      </c>
      <c r="U713" s="18">
        <v>0</v>
      </c>
      <c r="V713" s="18">
        <v>0</v>
      </c>
      <c r="W713" s="18">
        <v>0</v>
      </c>
      <c r="X713" s="18">
        <v>0</v>
      </c>
      <c r="Y713" s="18">
        <v>0</v>
      </c>
      <c r="Z713" s="18">
        <v>0</v>
      </c>
      <c r="AA713" s="18">
        <v>0</v>
      </c>
      <c r="AB713" s="18">
        <v>0</v>
      </c>
      <c r="AC713" s="18">
        <v>0</v>
      </c>
      <c r="AD713" s="18">
        <v>0</v>
      </c>
      <c r="AE713" s="18">
        <v>0</v>
      </c>
      <c r="AF713" s="18">
        <v>0</v>
      </c>
      <c r="AG713" s="18">
        <v>0</v>
      </c>
      <c r="AH713" s="18">
        <v>0</v>
      </c>
      <c r="AI713" s="18">
        <v>0</v>
      </c>
      <c r="AJ713" s="18">
        <v>0</v>
      </c>
      <c r="AK713">
        <v>5.1773020899303344</v>
      </c>
      <c r="AL713">
        <v>2.4949651678277389</v>
      </c>
      <c r="AM713">
        <v>67.522846738442041</v>
      </c>
      <c r="AN713">
        <v>23.19989867004433</v>
      </c>
      <c r="AO713">
        <v>1.6049873337555414</v>
      </c>
      <c r="AP713">
        <v>1309.4070780240656</v>
      </c>
      <c r="AQ713">
        <v>6.6109686129284997</v>
      </c>
      <c r="AR713">
        <v>7.1681749082430466</v>
      </c>
      <c r="AS713">
        <v>86.220856478828452</v>
      </c>
      <c r="AT713">
        <v>29.138743003642546</v>
      </c>
      <c r="AU713">
        <v>7.3942643292838034E-2</v>
      </c>
      <c r="AV713">
        <v>12.950552446063355</v>
      </c>
      <c r="AW713">
        <v>7.0789561844022963E-2</v>
      </c>
    </row>
    <row r="714" spans="1:49" x14ac:dyDescent="0.3">
      <c r="A714" s="22">
        <v>711</v>
      </c>
      <c r="B714" s="22" t="s">
        <v>109</v>
      </c>
      <c r="C714" s="22" t="s">
        <v>59</v>
      </c>
      <c r="D714" s="22" t="s">
        <v>84</v>
      </c>
      <c r="E714" s="22" t="s">
        <v>84</v>
      </c>
      <c r="F714" s="26" t="s">
        <v>131</v>
      </c>
      <c r="G714" s="22">
        <v>2018</v>
      </c>
      <c r="H714" s="24" t="s">
        <v>48</v>
      </c>
      <c r="I714" s="21" t="s">
        <v>55</v>
      </c>
      <c r="J714" s="18">
        <v>100</v>
      </c>
      <c r="K714" s="18">
        <v>0</v>
      </c>
      <c r="L714" s="18">
        <v>0</v>
      </c>
      <c r="M714" s="18">
        <v>0</v>
      </c>
      <c r="N714" s="18">
        <v>0</v>
      </c>
      <c r="O714" s="18">
        <v>0</v>
      </c>
      <c r="P714" s="18">
        <v>0</v>
      </c>
      <c r="Q714" s="18">
        <v>0</v>
      </c>
      <c r="R714" s="18">
        <v>0</v>
      </c>
      <c r="S714" s="18">
        <v>0</v>
      </c>
      <c r="T714" s="18">
        <v>0</v>
      </c>
      <c r="U714" s="18">
        <v>0</v>
      </c>
      <c r="V714" s="18">
        <v>0</v>
      </c>
      <c r="W714" s="18">
        <v>0</v>
      </c>
      <c r="X714" s="18">
        <v>0</v>
      </c>
      <c r="Y714" s="18">
        <v>0</v>
      </c>
      <c r="Z714" s="18">
        <v>0</v>
      </c>
      <c r="AA714" s="18">
        <v>0</v>
      </c>
      <c r="AB714" s="18">
        <v>0</v>
      </c>
      <c r="AC714" s="18">
        <v>0</v>
      </c>
      <c r="AD714" s="18">
        <v>0</v>
      </c>
      <c r="AE714" s="18">
        <v>0</v>
      </c>
      <c r="AF714" s="18">
        <v>0</v>
      </c>
      <c r="AG714" s="18">
        <v>0</v>
      </c>
      <c r="AH714" s="18">
        <v>0</v>
      </c>
      <c r="AI714" s="18">
        <v>0</v>
      </c>
      <c r="AJ714" s="18">
        <v>0</v>
      </c>
      <c r="AK714">
        <v>5.1773020899303344</v>
      </c>
      <c r="AL714">
        <v>2.4949651678277389</v>
      </c>
      <c r="AM714">
        <v>67.522846738442041</v>
      </c>
      <c r="AN714">
        <v>23.19989867004433</v>
      </c>
      <c r="AO714">
        <v>1.6049873337555414</v>
      </c>
      <c r="AP714">
        <v>1309.4070780240656</v>
      </c>
      <c r="AQ714">
        <v>6.6109686129284997</v>
      </c>
      <c r="AR714">
        <v>7.1681749082430466</v>
      </c>
      <c r="AS714">
        <v>86.220856478828452</v>
      </c>
      <c r="AT714">
        <v>29.138743003642546</v>
      </c>
      <c r="AU714">
        <v>7.3942643292838034E-2</v>
      </c>
      <c r="AV714">
        <v>12.950552446063355</v>
      </c>
      <c r="AW714">
        <v>7.0789561844022963E-2</v>
      </c>
    </row>
    <row r="715" spans="1:49" x14ac:dyDescent="0.3">
      <c r="A715" s="22">
        <v>712</v>
      </c>
      <c r="B715" s="22" t="s">
        <v>100</v>
      </c>
      <c r="C715" s="22" t="s">
        <v>59</v>
      </c>
      <c r="D715" s="22">
        <v>3</v>
      </c>
      <c r="E715" s="22" t="s">
        <v>84</v>
      </c>
      <c r="F715" s="26" t="s">
        <v>131</v>
      </c>
      <c r="G715" s="22">
        <v>2018</v>
      </c>
      <c r="H715" s="24" t="s">
        <v>48</v>
      </c>
      <c r="I715" s="21" t="s">
        <v>51</v>
      </c>
      <c r="J715" s="18">
        <v>13.944051644635719</v>
      </c>
      <c r="K715" s="18">
        <v>81.340301260375043</v>
      </c>
      <c r="L715" s="18">
        <v>0</v>
      </c>
      <c r="M715" s="18">
        <v>0</v>
      </c>
      <c r="N715" s="18">
        <v>0</v>
      </c>
      <c r="O715" s="18">
        <v>0</v>
      </c>
      <c r="P715" s="18">
        <v>0</v>
      </c>
      <c r="Q715" s="18">
        <v>0</v>
      </c>
      <c r="R715" s="18">
        <v>0</v>
      </c>
      <c r="S715" s="18">
        <v>0</v>
      </c>
      <c r="T715" s="18">
        <v>0</v>
      </c>
      <c r="U715" s="18">
        <v>0</v>
      </c>
      <c r="V715" s="18">
        <v>0</v>
      </c>
      <c r="W715" s="18">
        <v>0</v>
      </c>
      <c r="X715" s="18">
        <v>0</v>
      </c>
      <c r="Y715" s="18">
        <v>0</v>
      </c>
      <c r="Z715" s="18">
        <v>0</v>
      </c>
      <c r="AA715" s="18">
        <v>4.7156470949892393</v>
      </c>
      <c r="AB715" s="18">
        <v>0</v>
      </c>
      <c r="AC715" s="18">
        <v>0</v>
      </c>
      <c r="AD715" s="18">
        <v>0</v>
      </c>
      <c r="AE715" s="18">
        <v>0</v>
      </c>
      <c r="AF715" s="18">
        <v>0</v>
      </c>
      <c r="AG715" s="18">
        <v>0</v>
      </c>
      <c r="AH715" s="18">
        <v>0</v>
      </c>
      <c r="AI715" s="18">
        <v>0</v>
      </c>
      <c r="AJ715" s="18">
        <v>0</v>
      </c>
      <c r="AK715">
        <v>4.303808700781854</v>
      </c>
      <c r="AL715">
        <v>3.4853633625725173</v>
      </c>
      <c r="AM715">
        <v>67.235696438455122</v>
      </c>
      <c r="AN715">
        <v>23.268355466210934</v>
      </c>
      <c r="AO715">
        <v>1.7067760319795484</v>
      </c>
      <c r="AP715">
        <v>1327.2598956280206</v>
      </c>
      <c r="AQ715">
        <v>5.4216722522926366</v>
      </c>
      <c r="AR715">
        <v>9.8789521277546193</v>
      </c>
      <c r="AS715">
        <v>84.699375619952718</v>
      </c>
      <c r="AT715">
        <v>20.525694941153645</v>
      </c>
      <c r="AU715">
        <v>6.0856111501871417E-2</v>
      </c>
      <c r="AV715">
        <v>9.1225310849571759</v>
      </c>
      <c r="AW715">
        <v>5.7324678722965296E-2</v>
      </c>
    </row>
    <row r="716" spans="1:49" x14ac:dyDescent="0.3">
      <c r="A716" s="22">
        <v>713</v>
      </c>
      <c r="B716" s="22" t="s">
        <v>109</v>
      </c>
      <c r="C716" s="22" t="s">
        <v>59</v>
      </c>
      <c r="D716" s="22" t="s">
        <v>84</v>
      </c>
      <c r="E716" s="22" t="s">
        <v>84</v>
      </c>
      <c r="F716" s="26" t="s">
        <v>131</v>
      </c>
      <c r="G716" s="22">
        <v>2018</v>
      </c>
      <c r="H716" s="24" t="s">
        <v>48</v>
      </c>
      <c r="I716" s="21" t="s">
        <v>55</v>
      </c>
      <c r="J716" s="18">
        <v>100</v>
      </c>
      <c r="K716" s="18">
        <v>0</v>
      </c>
      <c r="L716" s="18">
        <v>0</v>
      </c>
      <c r="M716" s="18">
        <v>0</v>
      </c>
      <c r="N716" s="18">
        <v>0</v>
      </c>
      <c r="O716" s="18">
        <v>0</v>
      </c>
      <c r="P716" s="18">
        <v>0</v>
      </c>
      <c r="Q716" s="18">
        <v>0</v>
      </c>
      <c r="R716" s="18">
        <v>0</v>
      </c>
      <c r="S716" s="18">
        <v>0</v>
      </c>
      <c r="T716" s="18">
        <v>0</v>
      </c>
      <c r="U716" s="18">
        <v>0</v>
      </c>
      <c r="V716" s="18">
        <v>0</v>
      </c>
      <c r="W716" s="18">
        <v>0</v>
      </c>
      <c r="X716" s="18">
        <v>0</v>
      </c>
      <c r="Y716" s="18">
        <v>0</v>
      </c>
      <c r="Z716" s="18">
        <v>0</v>
      </c>
      <c r="AA716" s="18">
        <v>0</v>
      </c>
      <c r="AB716" s="18">
        <v>0</v>
      </c>
      <c r="AC716" s="18">
        <v>0</v>
      </c>
      <c r="AD716" s="18">
        <v>0</v>
      </c>
      <c r="AE716" s="18">
        <v>0</v>
      </c>
      <c r="AF716" s="18">
        <v>0</v>
      </c>
      <c r="AG716" s="18">
        <v>0</v>
      </c>
      <c r="AH716" s="18">
        <v>0</v>
      </c>
      <c r="AI716" s="18">
        <v>0</v>
      </c>
      <c r="AJ716" s="18">
        <v>0</v>
      </c>
      <c r="AK716">
        <v>5.1773020899303344</v>
      </c>
      <c r="AL716">
        <v>2.4949651678277389</v>
      </c>
      <c r="AM716">
        <v>67.522846738442041</v>
      </c>
      <c r="AN716">
        <v>23.19989867004433</v>
      </c>
      <c r="AO716">
        <v>1.6049873337555414</v>
      </c>
      <c r="AP716">
        <v>1309.4070780240656</v>
      </c>
      <c r="AQ716">
        <v>6.6109686129284997</v>
      </c>
      <c r="AR716">
        <v>7.1681749082430466</v>
      </c>
      <c r="AS716">
        <v>86.220856478828452</v>
      </c>
      <c r="AT716">
        <v>29.138743003642546</v>
      </c>
      <c r="AU716">
        <v>7.3942643292838034E-2</v>
      </c>
      <c r="AV716">
        <v>12.950552446063355</v>
      </c>
      <c r="AW716">
        <v>7.0789561844022963E-2</v>
      </c>
    </row>
    <row r="717" spans="1:49" x14ac:dyDescent="0.3">
      <c r="A717" s="22">
        <v>714</v>
      </c>
      <c r="B717" s="22" t="s">
        <v>110</v>
      </c>
      <c r="C717" s="22" t="s">
        <v>59</v>
      </c>
      <c r="D717" s="22" t="s">
        <v>84</v>
      </c>
      <c r="E717" s="22" t="s">
        <v>84</v>
      </c>
      <c r="F717" s="26" t="s">
        <v>131</v>
      </c>
      <c r="G717" s="22">
        <v>2018</v>
      </c>
      <c r="H717" s="24" t="s">
        <v>48</v>
      </c>
      <c r="I717" s="21" t="s">
        <v>55</v>
      </c>
      <c r="J717" s="18">
        <v>100</v>
      </c>
      <c r="K717" s="18">
        <v>0</v>
      </c>
      <c r="L717" s="18">
        <v>0</v>
      </c>
      <c r="M717" s="18">
        <v>0</v>
      </c>
      <c r="N717" s="18">
        <v>0</v>
      </c>
      <c r="O717" s="18">
        <v>0</v>
      </c>
      <c r="P717" s="18">
        <v>0</v>
      </c>
      <c r="Q717" s="18">
        <v>0</v>
      </c>
      <c r="R717" s="18">
        <v>0</v>
      </c>
      <c r="S717" s="18">
        <v>0</v>
      </c>
      <c r="T717" s="18">
        <v>0</v>
      </c>
      <c r="U717" s="18">
        <v>0</v>
      </c>
      <c r="V717" s="18">
        <v>0</v>
      </c>
      <c r="W717" s="18">
        <v>0</v>
      </c>
      <c r="X717" s="18">
        <v>0</v>
      </c>
      <c r="Y717" s="18">
        <v>0</v>
      </c>
      <c r="Z717" s="18">
        <v>0</v>
      </c>
      <c r="AA717" s="18">
        <v>0</v>
      </c>
      <c r="AB717" s="18">
        <v>0</v>
      </c>
      <c r="AC717" s="18">
        <v>0</v>
      </c>
      <c r="AD717" s="18">
        <v>0</v>
      </c>
      <c r="AE717" s="18">
        <v>0</v>
      </c>
      <c r="AF717" s="18">
        <v>0</v>
      </c>
      <c r="AG717" s="18">
        <v>0</v>
      </c>
      <c r="AH717" s="18">
        <v>0</v>
      </c>
      <c r="AI717" s="18">
        <v>0</v>
      </c>
      <c r="AJ717" s="18">
        <v>0</v>
      </c>
      <c r="AK717">
        <v>5.1773020899303344</v>
      </c>
      <c r="AL717">
        <v>2.4949651678277389</v>
      </c>
      <c r="AM717">
        <v>67.522846738442041</v>
      </c>
      <c r="AN717">
        <v>23.19989867004433</v>
      </c>
      <c r="AO717">
        <v>1.6049873337555414</v>
      </c>
      <c r="AP717">
        <v>1309.4070780240656</v>
      </c>
      <c r="AQ717">
        <v>6.6109686129284997</v>
      </c>
      <c r="AR717">
        <v>7.1681749082430466</v>
      </c>
      <c r="AS717">
        <v>86.220856478828452</v>
      </c>
      <c r="AT717">
        <v>29.138743003642546</v>
      </c>
      <c r="AU717">
        <v>7.3942643292838034E-2</v>
      </c>
      <c r="AV717">
        <v>12.950552446063355</v>
      </c>
      <c r="AW717">
        <v>7.0789561844022963E-2</v>
      </c>
    </row>
    <row r="718" spans="1:49" x14ac:dyDescent="0.3">
      <c r="A718" s="22">
        <v>715</v>
      </c>
      <c r="B718" s="22" t="s">
        <v>110</v>
      </c>
      <c r="C718" s="22" t="s">
        <v>59</v>
      </c>
      <c r="D718" s="22" t="s">
        <v>84</v>
      </c>
      <c r="E718" s="22" t="s">
        <v>84</v>
      </c>
      <c r="F718" s="26" t="s">
        <v>131</v>
      </c>
      <c r="G718" s="22">
        <v>2018</v>
      </c>
      <c r="H718" s="24" t="s">
        <v>48</v>
      </c>
      <c r="I718" s="21" t="s">
        <v>55</v>
      </c>
      <c r="J718" s="18">
        <v>94.562211981566819</v>
      </c>
      <c r="K718" s="18">
        <v>0</v>
      </c>
      <c r="L718" s="18">
        <v>0</v>
      </c>
      <c r="M718" s="18">
        <v>0</v>
      </c>
      <c r="N718" s="18">
        <v>0</v>
      </c>
      <c r="O718" s="18">
        <v>0</v>
      </c>
      <c r="P718" s="18">
        <v>0</v>
      </c>
      <c r="Q718" s="18">
        <v>0</v>
      </c>
      <c r="R718" s="18">
        <v>0</v>
      </c>
      <c r="S718" s="18">
        <v>0</v>
      </c>
      <c r="T718" s="18">
        <v>0</v>
      </c>
      <c r="U718" s="18">
        <v>0</v>
      </c>
      <c r="V718" s="18">
        <v>0</v>
      </c>
      <c r="W718" s="18">
        <v>0</v>
      </c>
      <c r="X718" s="18">
        <v>0</v>
      </c>
      <c r="Y718" s="18">
        <v>0</v>
      </c>
      <c r="Z718" s="18">
        <v>0</v>
      </c>
      <c r="AA718" s="18">
        <v>5.4377880184331779</v>
      </c>
      <c r="AB718" s="18">
        <v>0</v>
      </c>
      <c r="AC718" s="18">
        <v>0</v>
      </c>
      <c r="AD718" s="18">
        <v>0</v>
      </c>
      <c r="AE718" s="18">
        <v>0</v>
      </c>
      <c r="AF718" s="18">
        <v>0</v>
      </c>
      <c r="AG718" s="18">
        <v>0</v>
      </c>
      <c r="AH718" s="18">
        <v>0</v>
      </c>
      <c r="AI718" s="18">
        <v>0</v>
      </c>
      <c r="AJ718" s="18">
        <v>0</v>
      </c>
      <c r="AK718">
        <v>5.5838413792091925</v>
      </c>
      <c r="AL718">
        <v>2.6662034385037265</v>
      </c>
      <c r="AM718">
        <v>66.791068129459504</v>
      </c>
      <c r="AN718">
        <v>23.278743703318792</v>
      </c>
      <c r="AO718">
        <v>1.6801433495087692</v>
      </c>
      <c r="AP718">
        <v>1310.4110603414508</v>
      </c>
      <c r="AQ718">
        <v>7.1246214783970609</v>
      </c>
      <c r="AR718">
        <v>7.654283178163543</v>
      </c>
      <c r="AS718">
        <v>85.221095343439387</v>
      </c>
      <c r="AT718">
        <v>27.145306492172818</v>
      </c>
      <c r="AU718">
        <v>8.0392466521600411E-2</v>
      </c>
      <c r="AV718">
        <v>12.064580663187918</v>
      </c>
      <c r="AW718">
        <v>7.6711627901897228E-2</v>
      </c>
    </row>
    <row r="719" spans="1:49" x14ac:dyDescent="0.3">
      <c r="A719" s="22">
        <v>716</v>
      </c>
      <c r="B719" s="22" t="s">
        <v>111</v>
      </c>
      <c r="C719" s="22" t="s">
        <v>59</v>
      </c>
      <c r="D719" s="22" t="s">
        <v>84</v>
      </c>
      <c r="E719" s="22" t="s">
        <v>84</v>
      </c>
      <c r="F719" s="26" t="s">
        <v>131</v>
      </c>
      <c r="G719" s="22">
        <v>2018</v>
      </c>
      <c r="H719" s="24" t="s">
        <v>48</v>
      </c>
      <c r="I719" s="21" t="s">
        <v>55</v>
      </c>
      <c r="J719" s="18">
        <v>100</v>
      </c>
      <c r="K719" s="18">
        <v>0</v>
      </c>
      <c r="L719" s="18">
        <v>0</v>
      </c>
      <c r="M719" s="18">
        <v>0</v>
      </c>
      <c r="N719" s="18">
        <v>0</v>
      </c>
      <c r="O719" s="18">
        <v>0</v>
      </c>
      <c r="P719" s="18">
        <v>0</v>
      </c>
      <c r="Q719" s="18">
        <v>0</v>
      </c>
      <c r="R719" s="18">
        <v>0</v>
      </c>
      <c r="S719" s="18">
        <v>0</v>
      </c>
      <c r="T719" s="18">
        <v>0</v>
      </c>
      <c r="U719" s="18">
        <v>0</v>
      </c>
      <c r="V719" s="18">
        <v>0</v>
      </c>
      <c r="W719" s="18">
        <v>0</v>
      </c>
      <c r="X719" s="18">
        <v>0</v>
      </c>
      <c r="Y719" s="18">
        <v>0</v>
      </c>
      <c r="Z719" s="18">
        <v>0</v>
      </c>
      <c r="AA719" s="18">
        <v>0</v>
      </c>
      <c r="AB719" s="18">
        <v>0</v>
      </c>
      <c r="AC719" s="18">
        <v>0</v>
      </c>
      <c r="AD719" s="18">
        <v>0</v>
      </c>
      <c r="AE719" s="18">
        <v>0</v>
      </c>
      <c r="AF719" s="18">
        <v>0</v>
      </c>
      <c r="AG719" s="18">
        <v>0</v>
      </c>
      <c r="AH719" s="18">
        <v>0</v>
      </c>
      <c r="AI719" s="18">
        <v>0</v>
      </c>
      <c r="AJ719" s="18">
        <v>0</v>
      </c>
      <c r="AK719">
        <v>5.1773020899303344</v>
      </c>
      <c r="AL719">
        <v>2.4949651678277389</v>
      </c>
      <c r="AM719">
        <v>67.522846738442041</v>
      </c>
      <c r="AN719">
        <v>23.19989867004433</v>
      </c>
      <c r="AO719">
        <v>1.6049873337555414</v>
      </c>
      <c r="AP719">
        <v>1309.4070780240656</v>
      </c>
      <c r="AQ719">
        <v>6.6109686129284997</v>
      </c>
      <c r="AR719">
        <v>7.1681749082430466</v>
      </c>
      <c r="AS719">
        <v>86.220856478828452</v>
      </c>
      <c r="AT719">
        <v>29.138743003642546</v>
      </c>
      <c r="AU719">
        <v>7.3942643292838034E-2</v>
      </c>
      <c r="AV719">
        <v>12.950552446063355</v>
      </c>
      <c r="AW719">
        <v>7.0789561844022963E-2</v>
      </c>
    </row>
    <row r="720" spans="1:49" x14ac:dyDescent="0.3">
      <c r="A720" s="22">
        <v>717</v>
      </c>
      <c r="B720" s="22" t="s">
        <v>107</v>
      </c>
      <c r="C720" s="22" t="s">
        <v>59</v>
      </c>
      <c r="D720" s="22" t="s">
        <v>84</v>
      </c>
      <c r="E720" s="22" t="s">
        <v>84</v>
      </c>
      <c r="F720" s="26" t="s">
        <v>131</v>
      </c>
      <c r="G720" s="22">
        <v>2018</v>
      </c>
      <c r="H720" s="24" t="s">
        <v>48</v>
      </c>
      <c r="I720" s="21" t="s">
        <v>55</v>
      </c>
      <c r="J720" s="18">
        <v>66.666666666666671</v>
      </c>
      <c r="K720" s="18">
        <v>10</v>
      </c>
      <c r="L720" s="18">
        <v>23.333333333333332</v>
      </c>
      <c r="M720" s="18">
        <v>0</v>
      </c>
      <c r="N720" s="18">
        <v>0</v>
      </c>
      <c r="O720" s="18">
        <v>0</v>
      </c>
      <c r="P720" s="18">
        <v>0</v>
      </c>
      <c r="Q720" s="18">
        <v>0</v>
      </c>
      <c r="R720" s="18">
        <v>0</v>
      </c>
      <c r="S720" s="18">
        <v>0</v>
      </c>
      <c r="T720" s="18">
        <v>0</v>
      </c>
      <c r="U720" s="18">
        <v>0</v>
      </c>
      <c r="V720" s="18">
        <v>0</v>
      </c>
      <c r="W720" s="18">
        <v>0</v>
      </c>
      <c r="X720" s="18">
        <v>0</v>
      </c>
      <c r="Y720" s="18">
        <v>0</v>
      </c>
      <c r="Z720" s="18">
        <v>0</v>
      </c>
      <c r="AA720" s="18">
        <v>0</v>
      </c>
      <c r="AB720" s="18">
        <v>0</v>
      </c>
      <c r="AC720" s="18">
        <v>0</v>
      </c>
      <c r="AD720" s="18">
        <v>0</v>
      </c>
      <c r="AE720" s="18">
        <v>0</v>
      </c>
      <c r="AF720" s="18">
        <v>0</v>
      </c>
      <c r="AG720" s="18">
        <v>0</v>
      </c>
      <c r="AH720" s="18">
        <v>0</v>
      </c>
      <c r="AI720" s="18">
        <v>0</v>
      </c>
      <c r="AJ720" s="18">
        <v>0</v>
      </c>
      <c r="AK720">
        <v>4.9253125043980006</v>
      </c>
      <c r="AL720">
        <v>3.6788101118851593</v>
      </c>
      <c r="AM720">
        <v>63.311620047850255</v>
      </c>
      <c r="AN720">
        <v>26.457265780029552</v>
      </c>
      <c r="AO720">
        <v>1.6269915558370278</v>
      </c>
      <c r="AP720">
        <v>1279.3183486827106</v>
      </c>
      <c r="AQ720">
        <v>6.4371174820036012</v>
      </c>
      <c r="AR720">
        <v>10.818013870560383</v>
      </c>
      <c r="AS720">
        <v>82.744868647435993</v>
      </c>
      <c r="AT720">
        <v>18.548642217709112</v>
      </c>
      <c r="AU720">
        <v>7.3522628421012273E-2</v>
      </c>
      <c r="AV720">
        <v>8.2438409856484949</v>
      </c>
      <c r="AW720">
        <v>6.8799905569021477E-2</v>
      </c>
    </row>
    <row r="721" spans="1:49" x14ac:dyDescent="0.3">
      <c r="A721" s="22">
        <v>718</v>
      </c>
      <c r="B721" s="22" t="s">
        <v>106</v>
      </c>
      <c r="C721" s="22" t="s">
        <v>59</v>
      </c>
      <c r="D721" s="22" t="s">
        <v>84</v>
      </c>
      <c r="E721" s="22" t="s">
        <v>84</v>
      </c>
      <c r="F721" s="26" t="s">
        <v>131</v>
      </c>
      <c r="G721" s="22">
        <v>2018</v>
      </c>
      <c r="H721" s="24" t="s">
        <v>48</v>
      </c>
      <c r="I721" s="21" t="s">
        <v>55</v>
      </c>
      <c r="J721" s="18">
        <v>5.0435865504358661</v>
      </c>
      <c r="K721" s="18">
        <v>94.146948941469489</v>
      </c>
      <c r="L721" s="18">
        <v>0</v>
      </c>
      <c r="M721" s="18">
        <v>0</v>
      </c>
      <c r="N721" s="18">
        <v>0</v>
      </c>
      <c r="O721" s="18">
        <v>0</v>
      </c>
      <c r="P721" s="18">
        <v>0</v>
      </c>
      <c r="Q721" s="18">
        <v>0</v>
      </c>
      <c r="R721" s="18">
        <v>0</v>
      </c>
      <c r="S721" s="18">
        <v>0</v>
      </c>
      <c r="T721" s="18">
        <v>0</v>
      </c>
      <c r="U721" s="18">
        <v>0</v>
      </c>
      <c r="V721" s="18">
        <v>0</v>
      </c>
      <c r="W721" s="18">
        <v>0</v>
      </c>
      <c r="X721" s="18">
        <v>0</v>
      </c>
      <c r="Y721" s="18">
        <v>0</v>
      </c>
      <c r="Z721" s="18">
        <v>0.80946450809464521</v>
      </c>
      <c r="AA721" s="18">
        <v>0</v>
      </c>
      <c r="AB721" s="18">
        <v>0</v>
      </c>
      <c r="AC721" s="18">
        <v>0</v>
      </c>
      <c r="AD721" s="18">
        <v>0</v>
      </c>
      <c r="AE721" s="18">
        <v>0</v>
      </c>
      <c r="AF721" s="18">
        <v>0</v>
      </c>
      <c r="AG721" s="18">
        <v>0</v>
      </c>
      <c r="AH721" s="18">
        <v>0</v>
      </c>
      <c r="AI721" s="18">
        <v>0</v>
      </c>
      <c r="AJ721" s="18">
        <v>0</v>
      </c>
      <c r="AK721">
        <v>3.8502193847747588</v>
      </c>
      <c r="AL721">
        <v>3.4743164250274265</v>
      </c>
      <c r="AM721">
        <v>67.47258700071599</v>
      </c>
      <c r="AN721">
        <v>23.492616309012195</v>
      </c>
      <c r="AO721">
        <v>1.7102608804696133</v>
      </c>
      <c r="AP721">
        <v>1323.2211066749371</v>
      </c>
      <c r="AQ721">
        <v>4.865072646490705</v>
      </c>
      <c r="AR721">
        <v>9.8776979334898503</v>
      </c>
      <c r="AS721">
        <v>85.257229420019442</v>
      </c>
      <c r="AT721">
        <v>20.528586824076545</v>
      </c>
      <c r="AU721">
        <v>5.4269026537635871E-2</v>
      </c>
      <c r="AV721">
        <v>9.123816366256241</v>
      </c>
      <c r="AW721">
        <v>5.1138659394910906E-2</v>
      </c>
    </row>
    <row r="722" spans="1:49" x14ac:dyDescent="0.3">
      <c r="A722" s="22">
        <v>719</v>
      </c>
      <c r="B722" s="22" t="s">
        <v>108</v>
      </c>
      <c r="C722" s="22" t="s">
        <v>59</v>
      </c>
      <c r="D722" s="22" t="s">
        <v>84</v>
      </c>
      <c r="E722" s="22" t="s">
        <v>84</v>
      </c>
      <c r="F722" s="26" t="s">
        <v>131</v>
      </c>
      <c r="G722" s="22">
        <v>2018</v>
      </c>
      <c r="H722" s="24" t="s">
        <v>48</v>
      </c>
      <c r="I722" s="21" t="s">
        <v>55</v>
      </c>
      <c r="J722" s="18">
        <v>95</v>
      </c>
      <c r="K722" s="18">
        <v>5</v>
      </c>
      <c r="L722" s="18">
        <v>0</v>
      </c>
      <c r="M722" s="18">
        <v>0</v>
      </c>
      <c r="N722" s="18">
        <v>0</v>
      </c>
      <c r="O722" s="18">
        <v>0</v>
      </c>
      <c r="P722" s="18">
        <v>0</v>
      </c>
      <c r="Q722" s="18">
        <v>0</v>
      </c>
      <c r="R722" s="18">
        <v>0</v>
      </c>
      <c r="S722" s="18">
        <v>0</v>
      </c>
      <c r="T722" s="18">
        <v>0</v>
      </c>
      <c r="U722" s="18">
        <v>0</v>
      </c>
      <c r="V722" s="18">
        <v>0</v>
      </c>
      <c r="W722" s="18">
        <v>0</v>
      </c>
      <c r="X722" s="18">
        <v>0</v>
      </c>
      <c r="Y722" s="18">
        <v>0</v>
      </c>
      <c r="Z722" s="18">
        <v>0</v>
      </c>
      <c r="AA722" s="18">
        <v>0</v>
      </c>
      <c r="AB722" s="18">
        <v>0</v>
      </c>
      <c r="AC722" s="18">
        <v>0</v>
      </c>
      <c r="AD722" s="18">
        <v>0</v>
      </c>
      <c r="AE722" s="18">
        <v>0</v>
      </c>
      <c r="AF722" s="18">
        <v>0</v>
      </c>
      <c r="AG722" s="18">
        <v>0</v>
      </c>
      <c r="AH722" s="18">
        <v>0</v>
      </c>
      <c r="AI722" s="18">
        <v>0</v>
      </c>
      <c r="AJ722" s="18">
        <v>0</v>
      </c>
      <c r="AK722">
        <v>5.1019369854338184</v>
      </c>
      <c r="AL722">
        <v>2.546716909436352</v>
      </c>
      <c r="AM722">
        <v>67.544204401519934</v>
      </c>
      <c r="AN722">
        <v>23.199903736542115</v>
      </c>
      <c r="AO722">
        <v>1.6072379670677643</v>
      </c>
      <c r="AP722">
        <v>1310.4509741228621</v>
      </c>
      <c r="AQ722">
        <v>6.5095442775759782</v>
      </c>
      <c r="AR722">
        <v>7.3110320053845115</v>
      </c>
      <c r="AS722">
        <v>86.179423717039512</v>
      </c>
      <c r="AT722">
        <v>28.52540897568079</v>
      </c>
      <c r="AU722">
        <v>7.2790268554171603E-2</v>
      </c>
      <c r="AV722">
        <v>12.677959544747017</v>
      </c>
      <c r="AW722">
        <v>6.9627901878059201E-2</v>
      </c>
    </row>
    <row r="723" spans="1:49" x14ac:dyDescent="0.3">
      <c r="A723" s="22">
        <v>720</v>
      </c>
      <c r="B723" s="22" t="s">
        <v>100</v>
      </c>
      <c r="C723" s="22" t="s">
        <v>59</v>
      </c>
      <c r="D723" s="22">
        <v>3</v>
      </c>
      <c r="E723" s="22" t="s">
        <v>84</v>
      </c>
      <c r="F723" s="26" t="s">
        <v>131</v>
      </c>
      <c r="G723" s="22">
        <v>2018</v>
      </c>
      <c r="H723" s="24" t="s">
        <v>48</v>
      </c>
      <c r="I723" s="21" t="s">
        <v>51</v>
      </c>
      <c r="J723" s="18">
        <v>98.333333333333343</v>
      </c>
      <c r="K723" s="18">
        <v>1.666666666666667</v>
      </c>
      <c r="L723" s="18">
        <v>0</v>
      </c>
      <c r="M723" s="18">
        <v>0</v>
      </c>
      <c r="N723" s="18">
        <v>0</v>
      </c>
      <c r="O723" s="18">
        <v>0</v>
      </c>
      <c r="P723" s="18">
        <v>0</v>
      </c>
      <c r="Q723" s="18">
        <v>0</v>
      </c>
      <c r="R723" s="18">
        <v>0</v>
      </c>
      <c r="S723" s="18">
        <v>0</v>
      </c>
      <c r="T723" s="18">
        <v>0</v>
      </c>
      <c r="U723" s="18">
        <v>0</v>
      </c>
      <c r="V723" s="18">
        <v>0</v>
      </c>
      <c r="W723" s="18">
        <v>0</v>
      </c>
      <c r="X723" s="18">
        <v>0</v>
      </c>
      <c r="Y723" s="18">
        <v>0</v>
      </c>
      <c r="Z723" s="18">
        <v>0</v>
      </c>
      <c r="AA723" s="18">
        <v>0</v>
      </c>
      <c r="AB723" s="18">
        <v>0</v>
      </c>
      <c r="AC723" s="18">
        <v>0</v>
      </c>
      <c r="AD723" s="18">
        <v>0</v>
      </c>
      <c r="AE723" s="18">
        <v>0</v>
      </c>
      <c r="AF723" s="18">
        <v>0</v>
      </c>
      <c r="AG723" s="18">
        <v>0</v>
      </c>
      <c r="AH723" s="18">
        <v>0</v>
      </c>
      <c r="AI723" s="18">
        <v>0</v>
      </c>
      <c r="AJ723" s="18">
        <v>0</v>
      </c>
      <c r="AK723">
        <v>5.1521803884314963</v>
      </c>
      <c r="AL723">
        <v>2.5122157483639436</v>
      </c>
      <c r="AM723">
        <v>67.529965959468015</v>
      </c>
      <c r="AN723">
        <v>23.199900358876928</v>
      </c>
      <c r="AO723">
        <v>1.6057375448596158</v>
      </c>
      <c r="AP723">
        <v>1309.7550433903311</v>
      </c>
      <c r="AQ723">
        <v>6.5771425374005581</v>
      </c>
      <c r="AR723">
        <v>7.2158192427197214</v>
      </c>
      <c r="AS723">
        <v>86.207038219879735</v>
      </c>
      <c r="AT723">
        <v>28.93149061549871</v>
      </c>
      <c r="AU723">
        <v>7.3558251082510059E-2</v>
      </c>
      <c r="AV723">
        <v>12.858440273554985</v>
      </c>
      <c r="AW723">
        <v>7.0401855777464592E-2</v>
      </c>
    </row>
    <row r="724" spans="1:49" x14ac:dyDescent="0.3">
      <c r="A724" s="22">
        <v>721</v>
      </c>
      <c r="B724" s="22" t="s">
        <v>105</v>
      </c>
      <c r="C724" s="22" t="s">
        <v>59</v>
      </c>
      <c r="D724" s="22" t="s">
        <v>84</v>
      </c>
      <c r="E724" s="22" t="s">
        <v>84</v>
      </c>
      <c r="F724" s="26" t="s">
        <v>131</v>
      </c>
      <c r="G724" s="22">
        <v>2018</v>
      </c>
      <c r="H724" s="24" t="s">
        <v>48</v>
      </c>
      <c r="I724" s="21" t="s">
        <v>55</v>
      </c>
      <c r="J724" s="18">
        <v>36.666666666666671</v>
      </c>
      <c r="K724" s="18">
        <v>36.666666666666671</v>
      </c>
      <c r="L724" s="18">
        <v>26.666666666666671</v>
      </c>
      <c r="M724" s="18">
        <v>0</v>
      </c>
      <c r="N724" s="18">
        <v>0</v>
      </c>
      <c r="O724" s="18">
        <v>0</v>
      </c>
      <c r="P724" s="18">
        <v>0</v>
      </c>
      <c r="Q724" s="18">
        <v>0</v>
      </c>
      <c r="R724" s="18">
        <v>0</v>
      </c>
      <c r="S724" s="18">
        <v>0</v>
      </c>
      <c r="T724" s="18">
        <v>0</v>
      </c>
      <c r="U724" s="18">
        <v>0</v>
      </c>
      <c r="V724" s="18">
        <v>0</v>
      </c>
      <c r="W724" s="18">
        <v>0</v>
      </c>
      <c r="X724" s="18">
        <v>0</v>
      </c>
      <c r="Y724" s="18">
        <v>0</v>
      </c>
      <c r="Z724" s="18">
        <v>0</v>
      </c>
      <c r="AA724" s="18">
        <v>0</v>
      </c>
      <c r="AB724" s="18">
        <v>0</v>
      </c>
      <c r="AC724" s="18">
        <v>0</v>
      </c>
      <c r="AD724" s="18">
        <v>0</v>
      </c>
      <c r="AE724" s="18">
        <v>0</v>
      </c>
      <c r="AF724" s="18">
        <v>0</v>
      </c>
      <c r="AG724" s="18">
        <v>0</v>
      </c>
      <c r="AH724" s="18">
        <v>0</v>
      </c>
      <c r="AI724" s="18">
        <v>0</v>
      </c>
      <c r="AJ724" s="18">
        <v>0</v>
      </c>
      <c r="AK724">
        <v>4.5088996551966787</v>
      </c>
      <c r="AL724">
        <v>4.1091538948701709</v>
      </c>
      <c r="AM724">
        <v>62.817821581873197</v>
      </c>
      <c r="AN724">
        <v>26.922629512349594</v>
      </c>
      <c r="AO724">
        <v>1.6414953557103655</v>
      </c>
      <c r="AP724">
        <v>1280.289148608824</v>
      </c>
      <c r="AQ724">
        <v>5.8884199961240586</v>
      </c>
      <c r="AR724">
        <v>12.074332559405899</v>
      </c>
      <c r="AS724">
        <v>82.03724744447004</v>
      </c>
      <c r="AT724">
        <v>16.384570390785296</v>
      </c>
      <c r="AU724">
        <v>6.7370438049504988E-2</v>
      </c>
      <c r="AV724">
        <v>7.2820312847934643</v>
      </c>
      <c r="AW724">
        <v>6.2568495777900524E-2</v>
      </c>
    </row>
    <row r="725" spans="1:49" x14ac:dyDescent="0.3">
      <c r="A725" s="22">
        <v>722</v>
      </c>
      <c r="B725" s="22" t="s">
        <v>111</v>
      </c>
      <c r="C725" s="22" t="s">
        <v>59</v>
      </c>
      <c r="D725" s="22" t="s">
        <v>84</v>
      </c>
      <c r="E725" s="22" t="s">
        <v>84</v>
      </c>
      <c r="F725" s="26" t="s">
        <v>131</v>
      </c>
      <c r="G725" s="22">
        <v>2018</v>
      </c>
      <c r="H725" s="24" t="s">
        <v>48</v>
      </c>
      <c r="I725" s="21" t="s">
        <v>55</v>
      </c>
      <c r="J725" s="18">
        <v>90</v>
      </c>
      <c r="K725" s="18">
        <v>0</v>
      </c>
      <c r="L725" s="18">
        <v>10</v>
      </c>
      <c r="M725" s="18">
        <v>0</v>
      </c>
      <c r="N725" s="18">
        <v>0</v>
      </c>
      <c r="O725" s="18">
        <v>0</v>
      </c>
      <c r="P725" s="18">
        <v>0</v>
      </c>
      <c r="Q725" s="18">
        <v>0</v>
      </c>
      <c r="R725" s="18">
        <v>0</v>
      </c>
      <c r="S725" s="18">
        <v>0</v>
      </c>
      <c r="T725" s="18">
        <v>0</v>
      </c>
      <c r="U725" s="18">
        <v>0</v>
      </c>
      <c r="V725" s="18">
        <v>0</v>
      </c>
      <c r="W725" s="18">
        <v>0</v>
      </c>
      <c r="X725" s="18">
        <v>0</v>
      </c>
      <c r="Y725" s="18">
        <v>0</v>
      </c>
      <c r="Z725" s="18">
        <v>0</v>
      </c>
      <c r="AA725" s="18">
        <v>0</v>
      </c>
      <c r="AB725" s="18">
        <v>0</v>
      </c>
      <c r="AC725" s="18">
        <v>0</v>
      </c>
      <c r="AD725" s="18">
        <v>0</v>
      </c>
      <c r="AE725" s="18">
        <v>0</v>
      </c>
      <c r="AF725" s="18">
        <v>0</v>
      </c>
      <c r="AG725" s="18">
        <v>0</v>
      </c>
      <c r="AH725" s="18">
        <v>0</v>
      </c>
      <c r="AI725" s="18">
        <v>0</v>
      </c>
      <c r="AJ725" s="18">
        <v>0</v>
      </c>
      <c r="AK725">
        <v>5.1339052142706336</v>
      </c>
      <c r="AL725">
        <v>2.9579686510449648</v>
      </c>
      <c r="AM725">
        <v>65.6997287312645</v>
      </c>
      <c r="AN725">
        <v>24.595908803039897</v>
      </c>
      <c r="AO725">
        <v>1.6124886003799874</v>
      </c>
      <c r="AP725">
        <v>1295.6171402216592</v>
      </c>
      <c r="AQ725">
        <v>6.6253287732762889</v>
      </c>
      <c r="AR725">
        <v>8.5888629594135786</v>
      </c>
      <c r="AS725">
        <v>84.785808267310117</v>
      </c>
      <c r="AT725">
        <v>23.946715567966432</v>
      </c>
      <c r="AU725">
        <v>7.4775377124625939E-2</v>
      </c>
      <c r="AV725">
        <v>10.642984696873972</v>
      </c>
      <c r="AW725">
        <v>7.0954239369574665E-2</v>
      </c>
    </row>
    <row r="726" spans="1:49" x14ac:dyDescent="0.3">
      <c r="A726" s="22">
        <v>723</v>
      </c>
      <c r="B726" s="22" t="s">
        <v>104</v>
      </c>
      <c r="C726" s="22" t="s">
        <v>59</v>
      </c>
      <c r="D726" s="22" t="s">
        <v>84</v>
      </c>
      <c r="E726" s="22" t="s">
        <v>84</v>
      </c>
      <c r="F726" s="26" t="s">
        <v>131</v>
      </c>
      <c r="G726" s="22">
        <v>2018</v>
      </c>
      <c r="H726" s="24" t="s">
        <v>48</v>
      </c>
      <c r="I726" s="21" t="s">
        <v>55</v>
      </c>
      <c r="J726" s="18">
        <v>33.87096774193548</v>
      </c>
      <c r="K726" s="18">
        <v>24.193548387096779</v>
      </c>
      <c r="L726" s="18">
        <v>0</v>
      </c>
      <c r="M726" s="18">
        <v>0</v>
      </c>
      <c r="N726" s="18">
        <v>0</v>
      </c>
      <c r="O726" s="18">
        <v>0</v>
      </c>
      <c r="P726" s="18">
        <v>0</v>
      </c>
      <c r="Q726" s="18">
        <v>0</v>
      </c>
      <c r="R726" s="18">
        <v>0</v>
      </c>
      <c r="S726" s="18">
        <v>0</v>
      </c>
      <c r="T726" s="18">
        <v>0</v>
      </c>
      <c r="U726" s="18">
        <v>0</v>
      </c>
      <c r="V726" s="18">
        <v>0</v>
      </c>
      <c r="W726" s="18">
        <v>0</v>
      </c>
      <c r="X726" s="18">
        <v>0</v>
      </c>
      <c r="Y726" s="18">
        <v>0</v>
      </c>
      <c r="Z726" s="18">
        <v>41.935483870967744</v>
      </c>
      <c r="AA726" s="18">
        <v>0</v>
      </c>
      <c r="AB726" s="18">
        <v>0</v>
      </c>
      <c r="AC726" s="18">
        <v>0</v>
      </c>
      <c r="AD726" s="18">
        <v>0</v>
      </c>
      <c r="AE726" s="18">
        <v>0</v>
      </c>
      <c r="AF726" s="18">
        <v>0</v>
      </c>
      <c r="AG726" s="18">
        <v>0</v>
      </c>
      <c r="AH726" s="18">
        <v>0</v>
      </c>
      <c r="AI726" s="18">
        <v>0</v>
      </c>
      <c r="AJ726" s="18">
        <v>0</v>
      </c>
      <c r="AK726">
        <v>9.5786301486507952</v>
      </c>
      <c r="AL726">
        <v>2.9991011052319765</v>
      </c>
      <c r="AM726">
        <v>44.188355744830176</v>
      </c>
      <c r="AN726">
        <v>38.359643097918237</v>
      </c>
      <c r="AO726">
        <v>4.8742699033688126</v>
      </c>
      <c r="AP726">
        <v>1011.8101877178287</v>
      </c>
      <c r="AQ726">
        <v>15.828531678127842</v>
      </c>
      <c r="AR726">
        <v>11.150923853940444</v>
      </c>
      <c r="AS726">
        <v>73.020544467931714</v>
      </c>
      <c r="AT726">
        <v>17.927700336505382</v>
      </c>
      <c r="AU726">
        <v>0.20299102320955401</v>
      </c>
      <c r="AV726">
        <v>7.9678668162246149</v>
      </c>
      <c r="AW726">
        <v>0.18805103431960402</v>
      </c>
    </row>
    <row r="727" spans="1:49" x14ac:dyDescent="0.3">
      <c r="A727" s="22">
        <v>724</v>
      </c>
      <c r="B727" s="22" t="s">
        <v>107</v>
      </c>
      <c r="C727" s="22" t="s">
        <v>59</v>
      </c>
      <c r="D727" s="22" t="s">
        <v>84</v>
      </c>
      <c r="E727" s="22" t="s">
        <v>84</v>
      </c>
      <c r="F727" s="26" t="s">
        <v>131</v>
      </c>
      <c r="G727" s="22">
        <v>2018</v>
      </c>
      <c r="H727" s="24" t="s">
        <v>48</v>
      </c>
      <c r="I727" s="21" t="s">
        <v>55</v>
      </c>
      <c r="J727" s="18">
        <v>46.956521739130444</v>
      </c>
      <c r="K727" s="18">
        <v>5.6347826086956525</v>
      </c>
      <c r="L727" s="18">
        <v>0</v>
      </c>
      <c r="M727" s="18">
        <v>0</v>
      </c>
      <c r="N727" s="18">
        <v>0</v>
      </c>
      <c r="O727" s="18">
        <v>0</v>
      </c>
      <c r="P727" s="18">
        <v>0</v>
      </c>
      <c r="Q727" s="18">
        <v>0</v>
      </c>
      <c r="R727" s="18">
        <v>0</v>
      </c>
      <c r="S727" s="18">
        <v>0</v>
      </c>
      <c r="T727" s="18">
        <v>0</v>
      </c>
      <c r="U727" s="18">
        <v>0</v>
      </c>
      <c r="V727" s="18">
        <v>0</v>
      </c>
      <c r="W727" s="18">
        <v>0</v>
      </c>
      <c r="X727" s="18">
        <v>0</v>
      </c>
      <c r="Y727" s="18">
        <v>0</v>
      </c>
      <c r="Z727" s="18">
        <v>0</v>
      </c>
      <c r="AA727" s="18">
        <v>0</v>
      </c>
      <c r="AB727" s="18">
        <v>0</v>
      </c>
      <c r="AC727" s="18">
        <v>47.408695652173904</v>
      </c>
      <c r="AD727" s="18">
        <v>0</v>
      </c>
      <c r="AE727" s="18">
        <v>0</v>
      </c>
      <c r="AF727" s="18">
        <v>0</v>
      </c>
      <c r="AG727" s="18">
        <v>0</v>
      </c>
      <c r="AH727" s="18">
        <v>0</v>
      </c>
      <c r="AI727" s="18">
        <v>0</v>
      </c>
      <c r="AJ727" s="18">
        <v>0</v>
      </c>
      <c r="AK727">
        <v>10.463275329184677</v>
      </c>
      <c r="AL727">
        <v>3.4709252865355364</v>
      </c>
      <c r="AM727">
        <v>46.561282975042076</v>
      </c>
      <c r="AN727">
        <v>32.153423226430753</v>
      </c>
      <c r="AO727">
        <v>7.3510931828069479</v>
      </c>
      <c r="AP727">
        <v>1084.0268241261383</v>
      </c>
      <c r="AQ727">
        <v>16.138527166520646</v>
      </c>
      <c r="AR727">
        <v>12.045477692374234</v>
      </c>
      <c r="AS727">
        <v>71.815995141105105</v>
      </c>
      <c r="AT727">
        <v>16.429209388469769</v>
      </c>
      <c r="AU727">
        <v>0.20913079179876978</v>
      </c>
      <c r="AV727">
        <v>7.3018708393198972</v>
      </c>
      <c r="AW727">
        <v>0.19244268698412118</v>
      </c>
    </row>
    <row r="728" spans="1:49" x14ac:dyDescent="0.3">
      <c r="A728" s="22">
        <v>725</v>
      </c>
      <c r="B728" s="22" t="s">
        <v>105</v>
      </c>
      <c r="C728" s="22" t="s">
        <v>59</v>
      </c>
      <c r="D728" s="22" t="s">
        <v>84</v>
      </c>
      <c r="E728" s="22" t="s">
        <v>84</v>
      </c>
      <c r="F728" s="26" t="s">
        <v>131</v>
      </c>
      <c r="G728" s="22">
        <v>2018</v>
      </c>
      <c r="H728" s="24" t="s">
        <v>48</v>
      </c>
      <c r="I728" s="21" t="s">
        <v>55</v>
      </c>
      <c r="J728" s="18">
        <v>3.0013339261894183</v>
      </c>
      <c r="K728" s="18">
        <v>0</v>
      </c>
      <c r="L728" s="18">
        <v>7.2032014228546037</v>
      </c>
      <c r="M728" s="18">
        <v>0</v>
      </c>
      <c r="N728" s="18">
        <v>0</v>
      </c>
      <c r="O728" s="18">
        <v>0</v>
      </c>
      <c r="P728" s="18">
        <v>0</v>
      </c>
      <c r="Q728" s="18">
        <v>0</v>
      </c>
      <c r="R728" s="18">
        <v>0</v>
      </c>
      <c r="S728" s="18">
        <v>0</v>
      </c>
      <c r="T728" s="18">
        <v>0</v>
      </c>
      <c r="U728" s="18">
        <v>0</v>
      </c>
      <c r="V728" s="18">
        <v>0</v>
      </c>
      <c r="W728" s="18">
        <v>0</v>
      </c>
      <c r="X728" s="18">
        <v>0</v>
      </c>
      <c r="Y728" s="18">
        <v>0</v>
      </c>
      <c r="Z728" s="18">
        <v>12.427745664739886</v>
      </c>
      <c r="AA728" s="18">
        <v>0</v>
      </c>
      <c r="AB728" s="18">
        <v>0</v>
      </c>
      <c r="AC728" s="18">
        <v>77.36771898621609</v>
      </c>
      <c r="AD728" s="18">
        <v>0</v>
      </c>
      <c r="AE728" s="18">
        <v>0</v>
      </c>
      <c r="AF728" s="18">
        <v>0</v>
      </c>
      <c r="AG728" s="18">
        <v>0</v>
      </c>
      <c r="AH728" s="18">
        <v>0</v>
      </c>
      <c r="AI728" s="18">
        <v>0</v>
      </c>
      <c r="AJ728" s="18">
        <v>0</v>
      </c>
      <c r="AK728">
        <v>15.323413267382961</v>
      </c>
      <c r="AL728">
        <v>4.4011902247643562</v>
      </c>
      <c r="AM728">
        <v>25.016619201316733</v>
      </c>
      <c r="AN728">
        <v>43.309640292294731</v>
      </c>
      <c r="AO728">
        <v>11.949137014241217</v>
      </c>
      <c r="AP728">
        <v>840.05811913229411</v>
      </c>
      <c r="AQ728">
        <v>30.498779072010258</v>
      </c>
      <c r="AR728">
        <v>19.709681090477062</v>
      </c>
      <c r="AS728">
        <v>49.791539837512651</v>
      </c>
      <c r="AT728">
        <v>9.1657098213380532</v>
      </c>
      <c r="AU728">
        <v>0.52088899773066066</v>
      </c>
      <c r="AV728">
        <v>4.0736488094835801</v>
      </c>
      <c r="AW728">
        <v>0.43882364460345341</v>
      </c>
    </row>
    <row r="729" spans="1:49" x14ac:dyDescent="0.3">
      <c r="A729" s="22">
        <v>726</v>
      </c>
      <c r="B729" s="22" t="s">
        <v>108</v>
      </c>
      <c r="C729" s="22" t="s">
        <v>59</v>
      </c>
      <c r="D729" s="22" t="s">
        <v>84</v>
      </c>
      <c r="E729" s="22" t="s">
        <v>84</v>
      </c>
      <c r="F729" s="26" t="s">
        <v>131</v>
      </c>
      <c r="G729" s="22">
        <v>2018</v>
      </c>
      <c r="H729" s="24" t="s">
        <v>48</v>
      </c>
      <c r="I729" s="21" t="s">
        <v>55</v>
      </c>
      <c r="J729" s="18">
        <v>0</v>
      </c>
      <c r="K729" s="18">
        <v>9.5744680851063837</v>
      </c>
      <c r="L729" s="18">
        <v>76.59574468085107</v>
      </c>
      <c r="M729" s="18">
        <v>0</v>
      </c>
      <c r="N729" s="18">
        <v>0</v>
      </c>
      <c r="O729" s="18">
        <v>0</v>
      </c>
      <c r="P729" s="18">
        <v>0</v>
      </c>
      <c r="Q729" s="18">
        <v>0</v>
      </c>
      <c r="R729" s="18">
        <v>0</v>
      </c>
      <c r="S729" s="18">
        <v>0</v>
      </c>
      <c r="T729" s="18">
        <v>0</v>
      </c>
      <c r="U729" s="18">
        <v>0</v>
      </c>
      <c r="V729" s="18">
        <v>0</v>
      </c>
      <c r="W729" s="18">
        <v>0</v>
      </c>
      <c r="X729" s="18">
        <v>0</v>
      </c>
      <c r="Y729" s="18">
        <v>0</v>
      </c>
      <c r="Z729" s="18">
        <v>13.82978723404255</v>
      </c>
      <c r="AA729" s="18">
        <v>0</v>
      </c>
      <c r="AB729" s="18">
        <v>0</v>
      </c>
      <c r="AC729" s="18">
        <v>0</v>
      </c>
      <c r="AD729" s="18">
        <v>0</v>
      </c>
      <c r="AE729" s="18">
        <v>0</v>
      </c>
      <c r="AF729" s="18">
        <v>0</v>
      </c>
      <c r="AG729" s="18">
        <v>0</v>
      </c>
      <c r="AH729" s="18">
        <v>0</v>
      </c>
      <c r="AI729" s="18">
        <v>0</v>
      </c>
      <c r="AJ729" s="18">
        <v>0</v>
      </c>
      <c r="AK729">
        <v>6.2723496028075116</v>
      </c>
      <c r="AL729">
        <v>6.224148936170212</v>
      </c>
      <c r="AM729">
        <v>45.86993763123504</v>
      </c>
      <c r="AN729">
        <v>38.892234042553198</v>
      </c>
      <c r="AO729">
        <v>2.7413297872340427</v>
      </c>
      <c r="AP729">
        <v>1105.9715255319149</v>
      </c>
      <c r="AQ729">
        <v>9.4824941635366944</v>
      </c>
      <c r="AR729">
        <v>21.171655650547436</v>
      </c>
      <c r="AS729">
        <v>69.34585018591585</v>
      </c>
      <c r="AT729">
        <v>8.3774163775274761</v>
      </c>
      <c r="AU729">
        <v>0.12040425345958668</v>
      </c>
      <c r="AV729">
        <v>3.7232961677899898</v>
      </c>
      <c r="AW729">
        <v>0.10475867707478136</v>
      </c>
    </row>
    <row r="730" spans="1:49" x14ac:dyDescent="0.3">
      <c r="A730" s="22">
        <v>727</v>
      </c>
      <c r="B730" s="22" t="s">
        <v>100</v>
      </c>
      <c r="C730" s="22" t="s">
        <v>59</v>
      </c>
      <c r="D730" s="22">
        <v>3</v>
      </c>
      <c r="E730" s="22" t="s">
        <v>84</v>
      </c>
      <c r="F730" s="26" t="s">
        <v>131</v>
      </c>
      <c r="G730" s="22">
        <v>2018</v>
      </c>
      <c r="H730" s="24" t="s">
        <v>48</v>
      </c>
      <c r="I730" s="21" t="s">
        <v>51</v>
      </c>
      <c r="J730" s="18">
        <v>0</v>
      </c>
      <c r="K730" s="18">
        <v>0</v>
      </c>
      <c r="L730" s="18">
        <v>0</v>
      </c>
      <c r="M730" s="18">
        <v>0</v>
      </c>
      <c r="N730" s="18">
        <v>0</v>
      </c>
      <c r="O730" s="18">
        <v>0</v>
      </c>
      <c r="P730" s="18">
        <v>0</v>
      </c>
      <c r="Q730" s="18">
        <v>0</v>
      </c>
      <c r="R730" s="18">
        <v>100</v>
      </c>
      <c r="S730" s="18">
        <v>0</v>
      </c>
      <c r="T730" s="18">
        <v>0</v>
      </c>
      <c r="U730" s="18">
        <v>0</v>
      </c>
      <c r="V730" s="18">
        <v>0</v>
      </c>
      <c r="W730" s="18">
        <v>0</v>
      </c>
      <c r="X730" s="18">
        <v>0</v>
      </c>
      <c r="Y730" s="18">
        <v>0</v>
      </c>
      <c r="Z730" s="18">
        <v>0</v>
      </c>
      <c r="AA730" s="18">
        <v>0</v>
      </c>
      <c r="AB730" s="18">
        <v>0</v>
      </c>
      <c r="AC730" s="18">
        <v>0</v>
      </c>
      <c r="AD730" s="18">
        <v>0</v>
      </c>
      <c r="AE730" s="18">
        <v>0</v>
      </c>
      <c r="AF730" s="18">
        <v>0</v>
      </c>
      <c r="AG730" s="18">
        <v>0</v>
      </c>
      <c r="AH730" s="18">
        <v>0</v>
      </c>
      <c r="AI730" s="18">
        <v>0</v>
      </c>
      <c r="AJ730" s="18">
        <v>0</v>
      </c>
      <c r="AK730">
        <v>55.35</v>
      </c>
      <c r="AL730">
        <v>15.35</v>
      </c>
      <c r="AM730">
        <v>24.800000000000004</v>
      </c>
      <c r="AN730">
        <v>13.350000000000001</v>
      </c>
      <c r="AO730">
        <v>4.5</v>
      </c>
      <c r="AP730">
        <v>1917.5749999999998</v>
      </c>
      <c r="AQ730">
        <v>48.26158038147139</v>
      </c>
      <c r="AR730">
        <v>30.114441416893733</v>
      </c>
      <c r="AS730">
        <v>21.623978201634884</v>
      </c>
      <c r="AT730">
        <v>5.221498371335505</v>
      </c>
      <c r="AU730">
        <v>1.378580323785803</v>
      </c>
      <c r="AV730">
        <v>2.3206659428157801</v>
      </c>
      <c r="AW730">
        <v>0.93279966294501782</v>
      </c>
    </row>
    <row r="731" spans="1:49" x14ac:dyDescent="0.3">
      <c r="A731" s="22">
        <v>728</v>
      </c>
      <c r="B731" s="22" t="s">
        <v>109</v>
      </c>
      <c r="C731" s="22" t="s">
        <v>59</v>
      </c>
      <c r="D731" s="22" t="s">
        <v>84</v>
      </c>
      <c r="E731" s="22" t="s">
        <v>84</v>
      </c>
      <c r="F731" s="26" t="s">
        <v>131</v>
      </c>
      <c r="G731" s="22">
        <v>2018</v>
      </c>
      <c r="H731" s="24" t="s">
        <v>48</v>
      </c>
      <c r="I731" s="21" t="s">
        <v>55</v>
      </c>
      <c r="J731" s="18">
        <v>17.542823390431188</v>
      </c>
      <c r="K731" s="18">
        <v>1.5948021264028354</v>
      </c>
      <c r="L731" s="18">
        <v>74.955699940933258</v>
      </c>
      <c r="M731" s="18">
        <v>0</v>
      </c>
      <c r="N731" s="18">
        <v>0</v>
      </c>
      <c r="O731" s="18">
        <v>0</v>
      </c>
      <c r="P731" s="18">
        <v>0</v>
      </c>
      <c r="Q731" s="18">
        <v>0</v>
      </c>
      <c r="R731" s="18">
        <v>0</v>
      </c>
      <c r="S731" s="18">
        <v>0</v>
      </c>
      <c r="T731" s="18">
        <v>0</v>
      </c>
      <c r="U731" s="18">
        <v>0</v>
      </c>
      <c r="V731" s="18">
        <v>0</v>
      </c>
      <c r="W731" s="18">
        <v>5.9066745422327234</v>
      </c>
      <c r="X731" s="18">
        <v>0</v>
      </c>
      <c r="Y731" s="18">
        <v>0</v>
      </c>
      <c r="Z731" s="18">
        <v>0</v>
      </c>
      <c r="AA731" s="18">
        <v>0</v>
      </c>
      <c r="AB731" s="18">
        <v>0</v>
      </c>
      <c r="AC731" s="18">
        <v>0</v>
      </c>
      <c r="AD731" s="18">
        <v>0</v>
      </c>
      <c r="AE731" s="18">
        <v>0</v>
      </c>
      <c r="AF731" s="18">
        <v>0</v>
      </c>
      <c r="AG731" s="18">
        <v>0</v>
      </c>
      <c r="AH731" s="18">
        <v>0</v>
      </c>
      <c r="AI731" s="18">
        <v>0</v>
      </c>
      <c r="AJ731" s="18">
        <v>0</v>
      </c>
      <c r="AK731">
        <v>8.742491861021449</v>
      </c>
      <c r="AL731">
        <v>7.0808857973094135</v>
      </c>
      <c r="AM731">
        <v>49.940968978923372</v>
      </c>
      <c r="AN731">
        <v>32.99043703780459</v>
      </c>
      <c r="AO731">
        <v>1.9422039209246287</v>
      </c>
      <c r="AP731">
        <v>1247.5703889386575</v>
      </c>
      <c r="AQ731">
        <v>11.716730792290868</v>
      </c>
      <c r="AR731">
        <v>21.352135803848263</v>
      </c>
      <c r="AS731">
        <v>66.931133403860869</v>
      </c>
      <c r="AT731">
        <v>8.2875875306791826</v>
      </c>
      <c r="AU731">
        <v>0.15331826534456044</v>
      </c>
      <c r="AV731">
        <v>3.6833722358574152</v>
      </c>
      <c r="AW731">
        <v>0.13271745481835567</v>
      </c>
    </row>
    <row r="732" spans="1:49" x14ac:dyDescent="0.3">
      <c r="A732" s="22">
        <v>729</v>
      </c>
      <c r="B732" s="22" t="s">
        <v>110</v>
      </c>
      <c r="C732" s="22" t="s">
        <v>59</v>
      </c>
      <c r="D732" s="22" t="s">
        <v>84</v>
      </c>
      <c r="E732" s="22" t="s">
        <v>84</v>
      </c>
      <c r="F732" s="26" t="s">
        <v>131</v>
      </c>
      <c r="G732" s="22">
        <v>2018</v>
      </c>
      <c r="H732" s="24" t="s">
        <v>48</v>
      </c>
      <c r="I732" s="21" t="s">
        <v>55</v>
      </c>
      <c r="J732" s="18">
        <v>0</v>
      </c>
      <c r="K732" s="18">
        <v>8.3333333333333339</v>
      </c>
      <c r="L732" s="18">
        <v>91.666666666666657</v>
      </c>
      <c r="M732" s="18">
        <v>0</v>
      </c>
      <c r="N732" s="18">
        <v>0</v>
      </c>
      <c r="O732" s="18">
        <v>0</v>
      </c>
      <c r="P732" s="18">
        <v>0</v>
      </c>
      <c r="Q732" s="18">
        <v>0</v>
      </c>
      <c r="R732" s="18">
        <v>0</v>
      </c>
      <c r="S732" s="18">
        <v>0</v>
      </c>
      <c r="T732" s="18">
        <v>0</v>
      </c>
      <c r="U732" s="18">
        <v>0</v>
      </c>
      <c r="V732" s="18">
        <v>0</v>
      </c>
      <c r="W732" s="18">
        <v>0</v>
      </c>
      <c r="X732" s="18">
        <v>0</v>
      </c>
      <c r="Y732" s="18">
        <v>0</v>
      </c>
      <c r="Z732" s="18">
        <v>0</v>
      </c>
      <c r="AA732" s="18">
        <v>0</v>
      </c>
      <c r="AB732" s="18">
        <v>0</v>
      </c>
      <c r="AC732" s="18">
        <v>0</v>
      </c>
      <c r="AD732" s="18">
        <v>0</v>
      </c>
      <c r="AE732" s="18">
        <v>0</v>
      </c>
      <c r="AF732" s="18">
        <v>0</v>
      </c>
      <c r="AG732" s="18">
        <v>0</v>
      </c>
      <c r="AH732" s="18">
        <v>0</v>
      </c>
      <c r="AI732" s="18">
        <v>0</v>
      </c>
      <c r="AJ732" s="18">
        <v>0</v>
      </c>
      <c r="AK732">
        <v>4.6538888888888881</v>
      </c>
      <c r="AL732">
        <v>6.8254166666666656</v>
      </c>
      <c r="AM732">
        <v>50.846527777777766</v>
      </c>
      <c r="AN732">
        <v>35.996666666666663</v>
      </c>
      <c r="AO732">
        <v>1.6775</v>
      </c>
      <c r="AP732">
        <v>1184.7391416666662</v>
      </c>
      <c r="AQ732">
        <v>6.5679455911920384</v>
      </c>
      <c r="AR732">
        <v>21.673308998534331</v>
      </c>
      <c r="AS732">
        <v>71.758745410273633</v>
      </c>
      <c r="AT732">
        <v>8.1314327574629139</v>
      </c>
      <c r="AU732">
        <v>8.0695890067864692E-2</v>
      </c>
      <c r="AV732">
        <v>3.613970114427961</v>
      </c>
      <c r="AW732">
        <v>7.0296491206907133E-2</v>
      </c>
    </row>
    <row r="733" spans="1:49" x14ac:dyDescent="0.3">
      <c r="A733" s="22">
        <v>730</v>
      </c>
      <c r="B733" s="22" t="s">
        <v>106</v>
      </c>
      <c r="C733" s="22" t="s">
        <v>59</v>
      </c>
      <c r="D733" s="22" t="s">
        <v>84</v>
      </c>
      <c r="E733" s="22" t="s">
        <v>84</v>
      </c>
      <c r="F733" s="26" t="s">
        <v>131</v>
      </c>
      <c r="G733" s="22">
        <v>2018</v>
      </c>
      <c r="H733" s="24" t="s">
        <v>48</v>
      </c>
      <c r="I733" s="21" t="s">
        <v>55</v>
      </c>
      <c r="J733" s="18">
        <v>81.666666666666671</v>
      </c>
      <c r="K733" s="18">
        <v>18.333333333333332</v>
      </c>
      <c r="L733" s="18">
        <v>0</v>
      </c>
      <c r="M733" s="18">
        <v>0</v>
      </c>
      <c r="N733" s="18">
        <v>0</v>
      </c>
      <c r="O733" s="18">
        <v>0</v>
      </c>
      <c r="P733" s="18">
        <v>0</v>
      </c>
      <c r="Q733" s="18">
        <v>0</v>
      </c>
      <c r="R733" s="18">
        <v>0</v>
      </c>
      <c r="S733" s="18">
        <v>0</v>
      </c>
      <c r="T733" s="18">
        <v>0</v>
      </c>
      <c r="U733" s="18">
        <v>0</v>
      </c>
      <c r="V733" s="18">
        <v>0</v>
      </c>
      <c r="W733" s="18">
        <v>0</v>
      </c>
      <c r="X733" s="18">
        <v>0</v>
      </c>
      <c r="Y733" s="18">
        <v>0</v>
      </c>
      <c r="Z733" s="18">
        <v>0</v>
      </c>
      <c r="AA733" s="18">
        <v>0</v>
      </c>
      <c r="AB733" s="18">
        <v>0</v>
      </c>
      <c r="AC733" s="18">
        <v>0</v>
      </c>
      <c r="AD733" s="18">
        <v>0</v>
      </c>
      <c r="AE733" s="18">
        <v>0</v>
      </c>
      <c r="AF733" s="18">
        <v>0</v>
      </c>
      <c r="AG733" s="18">
        <v>0</v>
      </c>
      <c r="AH733" s="18">
        <v>0</v>
      </c>
      <c r="AI733" s="18">
        <v>0</v>
      </c>
      <c r="AJ733" s="18">
        <v>0</v>
      </c>
      <c r="AK733">
        <v>4.9009633734431066</v>
      </c>
      <c r="AL733">
        <v>2.684721553725987</v>
      </c>
      <c r="AM733">
        <v>67.601158169727668</v>
      </c>
      <c r="AN733">
        <v>23.199917247202873</v>
      </c>
      <c r="AO733">
        <v>1.6132396559003588</v>
      </c>
      <c r="AP733">
        <v>1313.234697052987</v>
      </c>
      <c r="AQ733">
        <v>6.2398676937076392</v>
      </c>
      <c r="AR733">
        <v>7.6908739220660758</v>
      </c>
      <c r="AS733">
        <v>86.069258384226259</v>
      </c>
      <c r="AT733">
        <v>27.005452927715652</v>
      </c>
      <c r="AU733">
        <v>6.9728989559871821E-2</v>
      </c>
      <c r="AV733">
        <v>12.002423523429179</v>
      </c>
      <c r="AW733">
        <v>6.6551395995511783E-2</v>
      </c>
    </row>
    <row r="734" spans="1:49" x14ac:dyDescent="0.3">
      <c r="A734" s="22">
        <v>731</v>
      </c>
      <c r="B734" s="22" t="s">
        <v>111</v>
      </c>
      <c r="C734" s="22" t="s">
        <v>59</v>
      </c>
      <c r="D734" s="22" t="s">
        <v>84</v>
      </c>
      <c r="E734" s="22" t="s">
        <v>84</v>
      </c>
      <c r="F734" s="26" t="s">
        <v>131</v>
      </c>
      <c r="G734" s="22">
        <v>2018</v>
      </c>
      <c r="H734" s="24" t="s">
        <v>48</v>
      </c>
      <c r="I734" s="21" t="s">
        <v>55</v>
      </c>
      <c r="J734" s="18">
        <v>100</v>
      </c>
      <c r="K734" s="18">
        <v>0</v>
      </c>
      <c r="L734" s="18">
        <v>0</v>
      </c>
      <c r="M734" s="18">
        <v>0</v>
      </c>
      <c r="N734" s="18">
        <v>0</v>
      </c>
      <c r="O734" s="18">
        <v>0</v>
      </c>
      <c r="P734" s="18">
        <v>0</v>
      </c>
      <c r="Q734" s="18">
        <v>0</v>
      </c>
      <c r="R734" s="18">
        <v>0</v>
      </c>
      <c r="S734" s="18">
        <v>0</v>
      </c>
      <c r="T734" s="18">
        <v>0</v>
      </c>
      <c r="U734" s="18">
        <v>0</v>
      </c>
      <c r="V734" s="18">
        <v>0</v>
      </c>
      <c r="W734" s="18">
        <v>0</v>
      </c>
      <c r="X734" s="18">
        <v>0</v>
      </c>
      <c r="Y734" s="18">
        <v>0</v>
      </c>
      <c r="Z734" s="18">
        <v>0</v>
      </c>
      <c r="AA734" s="18">
        <v>0</v>
      </c>
      <c r="AB734" s="18">
        <v>0</v>
      </c>
      <c r="AC734" s="18">
        <v>0</v>
      </c>
      <c r="AD734" s="18">
        <v>0</v>
      </c>
      <c r="AE734" s="18">
        <v>0</v>
      </c>
      <c r="AF734" s="18">
        <v>0</v>
      </c>
      <c r="AG734" s="18">
        <v>0</v>
      </c>
      <c r="AH734" s="18">
        <v>0</v>
      </c>
      <c r="AI734" s="18">
        <v>0</v>
      </c>
      <c r="AJ734" s="18">
        <v>0</v>
      </c>
      <c r="AK734">
        <v>5.1773020899303344</v>
      </c>
      <c r="AL734">
        <v>2.4949651678277389</v>
      </c>
      <c r="AM734">
        <v>67.522846738442041</v>
      </c>
      <c r="AN734">
        <v>23.19989867004433</v>
      </c>
      <c r="AO734">
        <v>1.6049873337555414</v>
      </c>
      <c r="AP734">
        <v>1309.4070780240656</v>
      </c>
      <c r="AQ734">
        <v>6.6109686129284997</v>
      </c>
      <c r="AR734">
        <v>7.1681749082430466</v>
      </c>
      <c r="AS734">
        <v>86.220856478828452</v>
      </c>
      <c r="AT734">
        <v>29.138743003642546</v>
      </c>
      <c r="AU734">
        <v>7.3942643292838034E-2</v>
      </c>
      <c r="AV734">
        <v>12.950552446063355</v>
      </c>
      <c r="AW734">
        <v>7.0789561844022963E-2</v>
      </c>
    </row>
    <row r="735" spans="1:49" x14ac:dyDescent="0.3">
      <c r="A735" s="22">
        <v>732</v>
      </c>
      <c r="B735" s="22" t="s">
        <v>107</v>
      </c>
      <c r="C735" s="22" t="s">
        <v>59</v>
      </c>
      <c r="D735" s="22" t="s">
        <v>84</v>
      </c>
      <c r="E735" s="22" t="s">
        <v>84</v>
      </c>
      <c r="F735" s="26" t="s">
        <v>131</v>
      </c>
      <c r="G735" s="22">
        <v>2018</v>
      </c>
      <c r="H735" s="24" t="s">
        <v>48</v>
      </c>
      <c r="I735" s="21" t="s">
        <v>55</v>
      </c>
      <c r="J735" s="18">
        <v>48</v>
      </c>
      <c r="K735" s="18">
        <v>4.8</v>
      </c>
      <c r="L735" s="18">
        <v>0</v>
      </c>
      <c r="M735" s="18">
        <v>0</v>
      </c>
      <c r="N735" s="18">
        <v>0</v>
      </c>
      <c r="O735" s="18">
        <v>0</v>
      </c>
      <c r="P735" s="18">
        <v>0</v>
      </c>
      <c r="Q735" s="18">
        <v>0</v>
      </c>
      <c r="R735" s="18">
        <v>0</v>
      </c>
      <c r="S735" s="18">
        <v>0</v>
      </c>
      <c r="T735" s="18">
        <v>0</v>
      </c>
      <c r="U735" s="18">
        <v>0</v>
      </c>
      <c r="V735" s="18">
        <v>0</v>
      </c>
      <c r="W735" s="18">
        <v>0</v>
      </c>
      <c r="X735" s="18">
        <v>0</v>
      </c>
      <c r="Y735" s="18">
        <v>0</v>
      </c>
      <c r="Z735" s="18">
        <v>0</v>
      </c>
      <c r="AA735" s="18">
        <v>47.199999999999996</v>
      </c>
      <c r="AB735" s="18">
        <v>0</v>
      </c>
      <c r="AC735" s="18">
        <v>0</v>
      </c>
      <c r="AD735" s="18">
        <v>0</v>
      </c>
      <c r="AE735" s="18">
        <v>0</v>
      </c>
      <c r="AF735" s="18">
        <v>0</v>
      </c>
      <c r="AG735" s="18">
        <v>0</v>
      </c>
      <c r="AH735" s="18">
        <v>0</v>
      </c>
      <c r="AI735" s="18">
        <v>0</v>
      </c>
      <c r="AJ735" s="18">
        <v>0</v>
      </c>
      <c r="AK735">
        <v>8.6337126205541672</v>
      </c>
      <c r="AL735">
        <v>4.0309950292395813</v>
      </c>
      <c r="AM735">
        <v>61.191511769028395</v>
      </c>
      <c r="AN735">
        <v>23.88427842270454</v>
      </c>
      <c r="AO735">
        <v>2.2595021584732953</v>
      </c>
      <c r="AP735">
        <v>1319.1237847938137</v>
      </c>
      <c r="AQ735">
        <v>10.94330014208858</v>
      </c>
      <c r="AR735">
        <v>11.495966849213938</v>
      </c>
      <c r="AS735">
        <v>77.560733008697454</v>
      </c>
      <c r="AT735">
        <v>17.32208149181335</v>
      </c>
      <c r="AU735">
        <v>0.13237321048174494</v>
      </c>
      <c r="AV735">
        <v>7.6987028852503769</v>
      </c>
      <c r="AW735">
        <v>0.12288014444223117</v>
      </c>
    </row>
    <row r="736" spans="1:49" x14ac:dyDescent="0.3">
      <c r="A736" s="22">
        <v>733</v>
      </c>
      <c r="B736" s="22" t="s">
        <v>110</v>
      </c>
      <c r="C736" s="22" t="s">
        <v>59</v>
      </c>
      <c r="D736" s="22" t="s">
        <v>84</v>
      </c>
      <c r="E736" s="22" t="s">
        <v>84</v>
      </c>
      <c r="F736" s="26" t="s">
        <v>131</v>
      </c>
      <c r="G736" s="22">
        <v>2018</v>
      </c>
      <c r="H736" s="24" t="s">
        <v>48</v>
      </c>
      <c r="I736" s="21" t="s">
        <v>55</v>
      </c>
      <c r="J736" s="18">
        <v>18.333333333333336</v>
      </c>
      <c r="K736" s="18">
        <v>13.333333333333336</v>
      </c>
      <c r="L736" s="18">
        <v>68.333333333333329</v>
      </c>
      <c r="M736" s="18">
        <v>0</v>
      </c>
      <c r="N736" s="18">
        <v>0</v>
      </c>
      <c r="O736" s="18">
        <v>0</v>
      </c>
      <c r="P736" s="18">
        <v>0</v>
      </c>
      <c r="Q736" s="18">
        <v>0</v>
      </c>
      <c r="R736" s="18">
        <v>0</v>
      </c>
      <c r="S736" s="18">
        <v>0</v>
      </c>
      <c r="T736" s="18">
        <v>0</v>
      </c>
      <c r="U736" s="18">
        <v>0</v>
      </c>
      <c r="V736" s="18">
        <v>0</v>
      </c>
      <c r="W736" s="18">
        <v>0</v>
      </c>
      <c r="X736" s="18">
        <v>0</v>
      </c>
      <c r="Y736" s="18">
        <v>0</v>
      </c>
      <c r="Z736" s="18">
        <v>0</v>
      </c>
      <c r="AA736" s="18">
        <v>0</v>
      </c>
      <c r="AB736" s="18">
        <v>0</v>
      </c>
      <c r="AC736" s="18">
        <v>0</v>
      </c>
      <c r="AD736" s="18">
        <v>0</v>
      </c>
      <c r="AE736" s="18">
        <v>0</v>
      </c>
      <c r="AF736" s="18">
        <v>0</v>
      </c>
      <c r="AG736" s="18">
        <v>0</v>
      </c>
      <c r="AH736" s="18">
        <v>0</v>
      </c>
      <c r="AI736" s="18">
        <v>0</v>
      </c>
      <c r="AJ736" s="18">
        <v>0</v>
      </c>
      <c r="AK736">
        <v>4.679783160931672</v>
      </c>
      <c r="AL736">
        <v>5.7968269474350853</v>
      </c>
      <c r="AM736">
        <v>55.12182745760326</v>
      </c>
      <c r="AN736">
        <v>32.739314756174792</v>
      </c>
      <c r="AO736">
        <v>1.6622476778551829</v>
      </c>
      <c r="AP736">
        <v>1217.9595593044119</v>
      </c>
      <c r="AQ736">
        <v>6.4243491381162574</v>
      </c>
      <c r="AR736">
        <v>17.905079696328631</v>
      </c>
      <c r="AS736">
        <v>75.670571165555117</v>
      </c>
      <c r="AT736">
        <v>10.316266323077881</v>
      </c>
      <c r="AU736">
        <v>7.6820199110383264E-2</v>
      </c>
      <c r="AV736">
        <v>4.5850072547012806</v>
      </c>
      <c r="AW736">
        <v>6.865406843494469E-2</v>
      </c>
    </row>
    <row r="737" spans="1:49" x14ac:dyDescent="0.3">
      <c r="A737" s="22">
        <v>734</v>
      </c>
      <c r="B737" s="22" t="s">
        <v>105</v>
      </c>
      <c r="C737" s="22" t="s">
        <v>59</v>
      </c>
      <c r="D737" s="22" t="s">
        <v>84</v>
      </c>
      <c r="E737" s="22" t="s">
        <v>84</v>
      </c>
      <c r="F737" s="26" t="s">
        <v>131</v>
      </c>
      <c r="G737" s="22">
        <v>2018</v>
      </c>
      <c r="H737" s="24" t="s">
        <v>48</v>
      </c>
      <c r="I737" s="21" t="s">
        <v>55</v>
      </c>
      <c r="J737" s="18">
        <v>1.4011416709911781</v>
      </c>
      <c r="K737" s="18">
        <v>0</v>
      </c>
      <c r="L737" s="18">
        <v>0</v>
      </c>
      <c r="M737" s="18">
        <v>0</v>
      </c>
      <c r="N737" s="18">
        <v>0</v>
      </c>
      <c r="O737" s="18">
        <v>0</v>
      </c>
      <c r="P737" s="18">
        <v>0</v>
      </c>
      <c r="Q737" s="18">
        <v>0</v>
      </c>
      <c r="R737" s="18">
        <v>0</v>
      </c>
      <c r="S737" s="18">
        <v>0</v>
      </c>
      <c r="T737" s="18">
        <v>0</v>
      </c>
      <c r="U737" s="18">
        <v>0</v>
      </c>
      <c r="V737" s="18">
        <v>0</v>
      </c>
      <c r="W737" s="18">
        <v>0</v>
      </c>
      <c r="X737" s="18">
        <v>98.598858329008834</v>
      </c>
      <c r="Y737" s="18">
        <v>0</v>
      </c>
      <c r="Z737" s="18">
        <v>0</v>
      </c>
      <c r="AA737" s="18">
        <v>0</v>
      </c>
      <c r="AB737" s="18">
        <v>0</v>
      </c>
      <c r="AC737" s="18">
        <v>0</v>
      </c>
      <c r="AD737" s="18">
        <v>0</v>
      </c>
      <c r="AE737" s="18">
        <v>0</v>
      </c>
      <c r="AF737" s="18">
        <v>0</v>
      </c>
      <c r="AG737" s="18">
        <v>0</v>
      </c>
      <c r="AH737" s="18">
        <v>0</v>
      </c>
      <c r="AI737" s="18">
        <v>0</v>
      </c>
      <c r="AJ737" s="18">
        <v>0</v>
      </c>
      <c r="AK737">
        <v>64.506895255022386</v>
      </c>
      <c r="AL737">
        <v>23.945181141427792</v>
      </c>
      <c r="AM737">
        <v>2.0799776138754265</v>
      </c>
      <c r="AN737">
        <v>11.959728730716762</v>
      </c>
      <c r="AO737">
        <v>9.1428825417806969</v>
      </c>
      <c r="AP737">
        <v>2014.1502289084847</v>
      </c>
      <c r="AQ737">
        <v>53.548899837946472</v>
      </c>
      <c r="AR737">
        <v>44.724455088371826</v>
      </c>
      <c r="AS737">
        <v>1.7266450736817045</v>
      </c>
      <c r="AT737">
        <v>2.7808047254107096</v>
      </c>
      <c r="AU737">
        <v>2.4786359945595966</v>
      </c>
      <c r="AV737">
        <v>1.2359132112936484</v>
      </c>
      <c r="AW737">
        <v>1.1528015407844145</v>
      </c>
    </row>
    <row r="738" spans="1:49" x14ac:dyDescent="0.3">
      <c r="A738" s="22">
        <v>735</v>
      </c>
      <c r="B738" s="22" t="s">
        <v>104</v>
      </c>
      <c r="C738" s="22" t="s">
        <v>59</v>
      </c>
      <c r="D738" s="22" t="s">
        <v>84</v>
      </c>
      <c r="E738" s="22" t="s">
        <v>84</v>
      </c>
      <c r="F738" s="26" t="s">
        <v>131</v>
      </c>
      <c r="G738" s="22">
        <v>2018</v>
      </c>
      <c r="H738" s="24" t="s">
        <v>48</v>
      </c>
      <c r="I738" s="21" t="s">
        <v>55</v>
      </c>
      <c r="J738" s="18">
        <v>60</v>
      </c>
      <c r="K738" s="18">
        <v>40</v>
      </c>
      <c r="L738" s="18">
        <v>0</v>
      </c>
      <c r="M738" s="18">
        <v>0</v>
      </c>
      <c r="N738" s="18">
        <v>0</v>
      </c>
      <c r="O738" s="18">
        <v>0</v>
      </c>
      <c r="P738" s="18">
        <v>0</v>
      </c>
      <c r="Q738" s="18">
        <v>0</v>
      </c>
      <c r="R738" s="18">
        <v>0</v>
      </c>
      <c r="S738" s="18">
        <v>0</v>
      </c>
      <c r="T738" s="18">
        <v>0</v>
      </c>
      <c r="U738" s="18">
        <v>0</v>
      </c>
      <c r="V738" s="18">
        <v>0</v>
      </c>
      <c r="W738" s="18">
        <v>0</v>
      </c>
      <c r="X738" s="18">
        <v>0</v>
      </c>
      <c r="Y738" s="18">
        <v>0</v>
      </c>
      <c r="Z738" s="18">
        <v>0</v>
      </c>
      <c r="AA738" s="18">
        <v>0</v>
      </c>
      <c r="AB738" s="18">
        <v>0</v>
      </c>
      <c r="AC738" s="18">
        <v>0</v>
      </c>
      <c r="AD738" s="18">
        <v>0</v>
      </c>
      <c r="AE738" s="18">
        <v>0</v>
      </c>
      <c r="AF738" s="18">
        <v>0</v>
      </c>
      <c r="AG738" s="18">
        <v>0</v>
      </c>
      <c r="AH738" s="18">
        <v>0</v>
      </c>
      <c r="AI738" s="18">
        <v>0</v>
      </c>
      <c r="AJ738" s="18">
        <v>0</v>
      </c>
      <c r="AK738">
        <v>4.5743812539582009</v>
      </c>
      <c r="AL738">
        <v>2.9089791006966434</v>
      </c>
      <c r="AM738">
        <v>67.693708043065229</v>
      </c>
      <c r="AN738">
        <v>23.199939202026599</v>
      </c>
      <c r="AO738">
        <v>1.6229924002533247</v>
      </c>
      <c r="AP738">
        <v>1317.7582468144392</v>
      </c>
      <c r="AQ738">
        <v>5.804073300324502</v>
      </c>
      <c r="AR738">
        <v>8.3046942815769746</v>
      </c>
      <c r="AS738">
        <v>85.891232418098539</v>
      </c>
      <c r="AT738">
        <v>24.843110519328462</v>
      </c>
      <c r="AU738">
        <v>6.4790469584306357E-2</v>
      </c>
      <c r="AV738">
        <v>11.041382453034871</v>
      </c>
      <c r="AW738">
        <v>6.1617030626277561E-2</v>
      </c>
    </row>
    <row r="739" spans="1:49" x14ac:dyDescent="0.3">
      <c r="A739" s="22">
        <v>736</v>
      </c>
      <c r="B739" s="22" t="s">
        <v>100</v>
      </c>
      <c r="C739" s="22" t="s">
        <v>59</v>
      </c>
      <c r="D739" s="22">
        <v>3</v>
      </c>
      <c r="E739" s="22" t="s">
        <v>84</v>
      </c>
      <c r="F739" s="26" t="s">
        <v>131</v>
      </c>
      <c r="G739" s="22">
        <v>2018</v>
      </c>
      <c r="H739" s="24" t="s">
        <v>48</v>
      </c>
      <c r="I739" s="21" t="s">
        <v>51</v>
      </c>
      <c r="J739" s="18">
        <v>1.5288788221970557</v>
      </c>
      <c r="K739" s="18">
        <v>0</v>
      </c>
      <c r="L739" s="18">
        <v>87.146092865232177</v>
      </c>
      <c r="M739" s="18">
        <v>0</v>
      </c>
      <c r="N739" s="18">
        <v>0</v>
      </c>
      <c r="O739" s="18">
        <v>0</v>
      </c>
      <c r="P739" s="18">
        <v>0</v>
      </c>
      <c r="Q739" s="18">
        <v>0</v>
      </c>
      <c r="R739" s="18">
        <v>0</v>
      </c>
      <c r="S739" s="18">
        <v>0</v>
      </c>
      <c r="T739" s="18">
        <v>0</v>
      </c>
      <c r="U739" s="18">
        <v>0</v>
      </c>
      <c r="V739" s="18">
        <v>0</v>
      </c>
      <c r="W739" s="18">
        <v>0</v>
      </c>
      <c r="X739" s="18">
        <v>11.325028312570781</v>
      </c>
      <c r="Y739" s="18">
        <v>0</v>
      </c>
      <c r="Z739" s="18">
        <v>0</v>
      </c>
      <c r="AA739" s="18">
        <v>0</v>
      </c>
      <c r="AB739" s="18">
        <v>0</v>
      </c>
      <c r="AC739" s="18">
        <v>0</v>
      </c>
      <c r="AD739" s="18">
        <v>0</v>
      </c>
      <c r="AE739" s="18">
        <v>0</v>
      </c>
      <c r="AF739" s="18">
        <v>0</v>
      </c>
      <c r="AG739" s="18">
        <v>0</v>
      </c>
      <c r="AH739" s="18">
        <v>0</v>
      </c>
      <c r="AI739" s="18">
        <v>0</v>
      </c>
      <c r="AJ739" s="18">
        <v>0</v>
      </c>
      <c r="AK739">
        <v>11.613690349053295</v>
      </c>
      <c r="AL739">
        <v>8.9936234765183194</v>
      </c>
      <c r="AM739">
        <v>44.118341937677201</v>
      </c>
      <c r="AN739">
        <v>34.074539787141113</v>
      </c>
      <c r="AO739">
        <v>2.5361577904934318</v>
      </c>
      <c r="AP739">
        <v>1270.1796950207527</v>
      </c>
      <c r="AQ739">
        <v>15.287671767812231</v>
      </c>
      <c r="AR739">
        <v>26.637184999331232</v>
      </c>
      <c r="AS739">
        <v>58.075143232856561</v>
      </c>
      <c r="AT739">
        <v>6.19683850810996</v>
      </c>
      <c r="AU739">
        <v>0.21866429265954523</v>
      </c>
      <c r="AV739">
        <v>2.7541504480488714</v>
      </c>
      <c r="AW739">
        <v>0.18046572543621153</v>
      </c>
    </row>
    <row r="740" spans="1:49" x14ac:dyDescent="0.3">
      <c r="A740" s="22">
        <v>737</v>
      </c>
      <c r="B740" s="22" t="s">
        <v>109</v>
      </c>
      <c r="C740" s="22" t="s">
        <v>59</v>
      </c>
      <c r="D740" s="22" t="s">
        <v>84</v>
      </c>
      <c r="E740" s="22" t="s">
        <v>84</v>
      </c>
      <c r="F740" s="26" t="s">
        <v>131</v>
      </c>
      <c r="G740" s="22">
        <v>2018</v>
      </c>
      <c r="H740" s="24" t="s">
        <v>48</v>
      </c>
      <c r="I740" s="21" t="s">
        <v>55</v>
      </c>
      <c r="J740" s="18">
        <v>73.333333333333343</v>
      </c>
      <c r="K740" s="18">
        <v>0</v>
      </c>
      <c r="L740" s="18">
        <v>26.666666666666671</v>
      </c>
      <c r="M740" s="18">
        <v>0</v>
      </c>
      <c r="N740" s="18">
        <v>0</v>
      </c>
      <c r="O740" s="18">
        <v>0</v>
      </c>
      <c r="P740" s="18">
        <v>0</v>
      </c>
      <c r="Q740" s="18">
        <v>0</v>
      </c>
      <c r="R740" s="18">
        <v>0</v>
      </c>
      <c r="S740" s="18">
        <v>0</v>
      </c>
      <c r="T740" s="18">
        <v>0</v>
      </c>
      <c r="U740" s="18">
        <v>0</v>
      </c>
      <c r="V740" s="18">
        <v>0</v>
      </c>
      <c r="W740" s="18">
        <v>0</v>
      </c>
      <c r="X740" s="18">
        <v>0</v>
      </c>
      <c r="Y740" s="18">
        <v>0</v>
      </c>
      <c r="Z740" s="18">
        <v>0</v>
      </c>
      <c r="AA740" s="18">
        <v>0</v>
      </c>
      <c r="AB740" s="18">
        <v>0</v>
      </c>
      <c r="AC740" s="18">
        <v>0</v>
      </c>
      <c r="AD740" s="18">
        <v>0</v>
      </c>
      <c r="AE740" s="18">
        <v>0</v>
      </c>
      <c r="AF740" s="18">
        <v>0</v>
      </c>
      <c r="AG740" s="18">
        <v>0</v>
      </c>
      <c r="AH740" s="18">
        <v>0</v>
      </c>
      <c r="AI740" s="18">
        <v>0</v>
      </c>
      <c r="AJ740" s="18">
        <v>0</v>
      </c>
      <c r="AK740">
        <v>5.0615770881711342</v>
      </c>
      <c r="AL740">
        <v>3.7296411230736757</v>
      </c>
      <c r="AM740">
        <v>62.66119871930195</v>
      </c>
      <c r="AN740">
        <v>26.922592358032514</v>
      </c>
      <c r="AO740">
        <v>1.6249907114207307</v>
      </c>
      <c r="AP740">
        <v>1272.6339105509815</v>
      </c>
      <c r="AQ740">
        <v>6.6499539429670973</v>
      </c>
      <c r="AR740">
        <v>11.025095110760127</v>
      </c>
      <c r="AS740">
        <v>82.324950946272779</v>
      </c>
      <c r="AT740">
        <v>18.157987209145023</v>
      </c>
      <c r="AU740">
        <v>7.6239088105953659E-2</v>
      </c>
      <c r="AV740">
        <v>8.0702165373977888</v>
      </c>
      <c r="AW740">
        <v>7.1236750530409579E-2</v>
      </c>
    </row>
    <row r="741" spans="1:49" x14ac:dyDescent="0.3">
      <c r="A741" s="22">
        <v>738</v>
      </c>
      <c r="B741" s="22" t="s">
        <v>111</v>
      </c>
      <c r="C741" s="22" t="s">
        <v>59</v>
      </c>
      <c r="D741" s="22" t="s">
        <v>84</v>
      </c>
      <c r="E741" s="22" t="s">
        <v>84</v>
      </c>
      <c r="F741" s="26" t="s">
        <v>131</v>
      </c>
      <c r="G741" s="22">
        <v>2018</v>
      </c>
      <c r="H741" s="24" t="s">
        <v>48</v>
      </c>
      <c r="I741" s="21" t="s">
        <v>55</v>
      </c>
      <c r="J741" s="18">
        <v>0</v>
      </c>
      <c r="K741" s="18">
        <v>2.3333333333333335</v>
      </c>
      <c r="L741" s="18">
        <v>97.666666666666671</v>
      </c>
      <c r="M741" s="18">
        <v>0</v>
      </c>
      <c r="N741" s="18">
        <v>0</v>
      </c>
      <c r="O741" s="18">
        <v>0</v>
      </c>
      <c r="P741" s="18">
        <v>0</v>
      </c>
      <c r="Q741" s="18">
        <v>0</v>
      </c>
      <c r="R741" s="18">
        <v>0</v>
      </c>
      <c r="S741" s="18">
        <v>0</v>
      </c>
      <c r="T741" s="18">
        <v>0</v>
      </c>
      <c r="U741" s="18">
        <v>0</v>
      </c>
      <c r="V741" s="18">
        <v>0</v>
      </c>
      <c r="W741" s="18">
        <v>0</v>
      </c>
      <c r="X741" s="18">
        <v>0</v>
      </c>
      <c r="Y741" s="18">
        <v>0</v>
      </c>
      <c r="Z741" s="18">
        <v>0</v>
      </c>
      <c r="AA741" s="18">
        <v>0</v>
      </c>
      <c r="AB741" s="18">
        <v>0</v>
      </c>
      <c r="AC741" s="18">
        <v>0</v>
      </c>
      <c r="AD741" s="18">
        <v>0</v>
      </c>
      <c r="AE741" s="18">
        <v>0</v>
      </c>
      <c r="AF741" s="18">
        <v>0</v>
      </c>
      <c r="AG741" s="18">
        <v>0</v>
      </c>
      <c r="AH741" s="18">
        <v>0</v>
      </c>
      <c r="AI741" s="18">
        <v>0</v>
      </c>
      <c r="AJ741" s="18">
        <v>0</v>
      </c>
      <c r="AK741">
        <v>4.718288888888889</v>
      </c>
      <c r="AL741">
        <v>7.0411166666666656</v>
      </c>
      <c r="AM741">
        <v>49.727027777777771</v>
      </c>
      <c r="AN741">
        <v>36.834266666666672</v>
      </c>
      <c r="AO741">
        <v>1.6793000000000002</v>
      </c>
      <c r="AP741">
        <v>1175.2125036666664</v>
      </c>
      <c r="AQ741">
        <v>6.7128106598666912</v>
      </c>
      <c r="AR741">
        <v>22.539481853158669</v>
      </c>
      <c r="AS741">
        <v>70.747707486974647</v>
      </c>
      <c r="AT741">
        <v>7.7324832472122083</v>
      </c>
      <c r="AU741">
        <v>8.311508038643739E-2</v>
      </c>
      <c r="AV741">
        <v>3.4366592209832039</v>
      </c>
      <c r="AW741">
        <v>7.1958547656433197E-2</v>
      </c>
    </row>
    <row r="742" spans="1:49" x14ac:dyDescent="0.3">
      <c r="A742" s="22">
        <v>739</v>
      </c>
      <c r="B742" s="22" t="s">
        <v>108</v>
      </c>
      <c r="C742" s="22" t="s">
        <v>59</v>
      </c>
      <c r="D742" s="22" t="s">
        <v>84</v>
      </c>
      <c r="E742" s="22" t="s">
        <v>84</v>
      </c>
      <c r="F742" s="26" t="s">
        <v>131</v>
      </c>
      <c r="G742" s="22">
        <v>2018</v>
      </c>
      <c r="H742" s="24" t="s">
        <v>48</v>
      </c>
      <c r="I742" s="21" t="s">
        <v>55</v>
      </c>
      <c r="J742" s="18">
        <v>0</v>
      </c>
      <c r="K742" s="18">
        <v>5</v>
      </c>
      <c r="L742" s="18">
        <v>95</v>
      </c>
      <c r="M742" s="18">
        <v>0</v>
      </c>
      <c r="N742" s="18">
        <v>0</v>
      </c>
      <c r="O742" s="18">
        <v>0</v>
      </c>
      <c r="P742" s="18">
        <v>0</v>
      </c>
      <c r="Q742" s="18">
        <v>0</v>
      </c>
      <c r="R742" s="18">
        <v>0</v>
      </c>
      <c r="S742" s="18">
        <v>0</v>
      </c>
      <c r="T742" s="18">
        <v>0</v>
      </c>
      <c r="U742" s="18">
        <v>0</v>
      </c>
      <c r="V742" s="18">
        <v>0</v>
      </c>
      <c r="W742" s="18">
        <v>0</v>
      </c>
      <c r="X742" s="18">
        <v>0</v>
      </c>
      <c r="Y742" s="18">
        <v>0</v>
      </c>
      <c r="Z742" s="18">
        <v>0</v>
      </c>
      <c r="AA742" s="18">
        <v>0</v>
      </c>
      <c r="AB742" s="18">
        <v>0</v>
      </c>
      <c r="AC742" s="18">
        <v>0</v>
      </c>
      <c r="AD742" s="18">
        <v>0</v>
      </c>
      <c r="AE742" s="18">
        <v>0</v>
      </c>
      <c r="AF742" s="18">
        <v>0</v>
      </c>
      <c r="AG742" s="18">
        <v>0</v>
      </c>
      <c r="AH742" s="18">
        <v>0</v>
      </c>
      <c r="AI742" s="18">
        <v>0</v>
      </c>
      <c r="AJ742" s="18">
        <v>0</v>
      </c>
      <c r="AK742">
        <v>4.6896666666666675</v>
      </c>
      <c r="AL742">
        <v>6.9452499999999997</v>
      </c>
      <c r="AM742">
        <v>50.224583333333321</v>
      </c>
      <c r="AN742">
        <v>36.462000000000003</v>
      </c>
      <c r="AO742">
        <v>1.6785000000000003</v>
      </c>
      <c r="AP742">
        <v>1179.4465649999995</v>
      </c>
      <c r="AQ742">
        <v>6.6481372699293679</v>
      </c>
      <c r="AR742">
        <v>22.152788668302247</v>
      </c>
      <c r="AS742">
        <v>71.1990740617684</v>
      </c>
      <c r="AT742">
        <v>7.9067348187610227</v>
      </c>
      <c r="AU742">
        <v>8.2030441462426315E-2</v>
      </c>
      <c r="AV742">
        <v>3.5141043638937872</v>
      </c>
      <c r="AW742">
        <v>7.1215903737803607E-2</v>
      </c>
    </row>
    <row r="743" spans="1:49" x14ac:dyDescent="0.3">
      <c r="A743" s="22">
        <v>740</v>
      </c>
      <c r="B743" s="22" t="s">
        <v>106</v>
      </c>
      <c r="C743" s="22" t="s">
        <v>59</v>
      </c>
      <c r="D743" s="22" t="s">
        <v>84</v>
      </c>
      <c r="E743" s="22" t="s">
        <v>84</v>
      </c>
      <c r="F743" s="26" t="s">
        <v>131</v>
      </c>
      <c r="G743" s="22">
        <v>2018</v>
      </c>
      <c r="H743" s="24" t="s">
        <v>48</v>
      </c>
      <c r="I743" s="21" t="s">
        <v>55</v>
      </c>
      <c r="J743" s="18">
        <v>0</v>
      </c>
      <c r="K743" s="18">
        <v>0</v>
      </c>
      <c r="L743" s="18">
        <v>0</v>
      </c>
      <c r="M743" s="18">
        <v>0</v>
      </c>
      <c r="N743" s="18">
        <v>0</v>
      </c>
      <c r="O743" s="18">
        <v>0</v>
      </c>
      <c r="P743" s="18">
        <v>0</v>
      </c>
      <c r="Q743" s="18">
        <v>0</v>
      </c>
      <c r="R743" s="18">
        <v>0</v>
      </c>
      <c r="S743" s="18">
        <v>0</v>
      </c>
      <c r="T743" s="18">
        <v>0</v>
      </c>
      <c r="U743" s="18">
        <v>0</v>
      </c>
      <c r="V743" s="18">
        <v>0</v>
      </c>
      <c r="W743" s="18">
        <v>0</v>
      </c>
      <c r="X743" s="18">
        <v>0</v>
      </c>
      <c r="Y743" s="18">
        <v>0</v>
      </c>
      <c r="Z743" s="18">
        <v>0</v>
      </c>
      <c r="AA743" s="18">
        <v>0</v>
      </c>
      <c r="AB743" s="18">
        <v>0</v>
      </c>
      <c r="AC743" s="18">
        <v>100</v>
      </c>
      <c r="AD743" s="18">
        <v>0</v>
      </c>
      <c r="AE743" s="18">
        <v>0</v>
      </c>
      <c r="AF743" s="18">
        <v>0</v>
      </c>
      <c r="AG743" s="18">
        <v>0</v>
      </c>
      <c r="AH743" s="18">
        <v>0</v>
      </c>
      <c r="AI743" s="18">
        <v>0</v>
      </c>
      <c r="AJ743" s="18">
        <v>0</v>
      </c>
      <c r="AK743">
        <v>16.506250000000001</v>
      </c>
      <c r="AL743">
        <v>4.4305555555555545</v>
      </c>
      <c r="AM743">
        <v>23.257480158730161</v>
      </c>
      <c r="AN743">
        <v>42.085714285714289</v>
      </c>
      <c r="AO743">
        <v>13.719999999999999</v>
      </c>
      <c r="AP743">
        <v>831.52706825396831</v>
      </c>
      <c r="AQ743">
        <v>33.190080099197409</v>
      </c>
      <c r="AR743">
        <v>20.044747352601235</v>
      </c>
      <c r="AS743">
        <v>46.765172548201349</v>
      </c>
      <c r="AT743">
        <v>8.9748858038513237</v>
      </c>
      <c r="AU743">
        <v>0.59615099353124423</v>
      </c>
      <c r="AV743">
        <v>3.9888381350450328</v>
      </c>
      <c r="AW743">
        <v>0.49678371338383687</v>
      </c>
    </row>
    <row r="744" spans="1:49" x14ac:dyDescent="0.3">
      <c r="A744" s="22">
        <v>741</v>
      </c>
      <c r="B744" s="22" t="s">
        <v>107</v>
      </c>
      <c r="C744" s="22" t="s">
        <v>59</v>
      </c>
      <c r="D744" s="22" t="s">
        <v>84</v>
      </c>
      <c r="E744" s="22" t="s">
        <v>84</v>
      </c>
      <c r="F744" s="26" t="s">
        <v>131</v>
      </c>
      <c r="G744" s="22">
        <v>2018</v>
      </c>
      <c r="H744" s="24" t="s">
        <v>48</v>
      </c>
      <c r="I744" s="21" t="s">
        <v>55</v>
      </c>
      <c r="J744" s="18">
        <v>0</v>
      </c>
      <c r="K744" s="18">
        <v>11.086019297885448</v>
      </c>
      <c r="L744" s="18">
        <v>4.4344077191541782</v>
      </c>
      <c r="M744" s="18">
        <v>0</v>
      </c>
      <c r="N744" s="18">
        <v>0</v>
      </c>
      <c r="O744" s="18">
        <v>0</v>
      </c>
      <c r="P744" s="18">
        <v>0</v>
      </c>
      <c r="Q744" s="18">
        <v>0</v>
      </c>
      <c r="R744" s="18">
        <v>0</v>
      </c>
      <c r="S744" s="18">
        <v>0</v>
      </c>
      <c r="T744" s="18">
        <v>0</v>
      </c>
      <c r="U744" s="18">
        <v>0</v>
      </c>
      <c r="V744" s="18">
        <v>0</v>
      </c>
      <c r="W744" s="18">
        <v>0</v>
      </c>
      <c r="X744" s="18">
        <v>4.1059330732909061</v>
      </c>
      <c r="Y744" s="18">
        <v>0</v>
      </c>
      <c r="Z744" s="18">
        <v>0</v>
      </c>
      <c r="AA744" s="18">
        <v>0</v>
      </c>
      <c r="AB744" s="18">
        <v>0</v>
      </c>
      <c r="AC744" s="18">
        <v>80.373639909669478</v>
      </c>
      <c r="AD744" s="18">
        <v>0</v>
      </c>
      <c r="AE744" s="18">
        <v>0</v>
      </c>
      <c r="AF744" s="18">
        <v>0</v>
      </c>
      <c r="AG744" s="18">
        <v>0</v>
      </c>
      <c r="AH744" s="18">
        <v>0</v>
      </c>
      <c r="AI744" s="18">
        <v>0</v>
      </c>
      <c r="AJ744" s="18">
        <v>0</v>
      </c>
      <c r="AK744">
        <v>16.567096848696366</v>
      </c>
      <c r="AL744">
        <v>5.2639755696982142</v>
      </c>
      <c r="AM744">
        <v>28.458845169663022</v>
      </c>
      <c r="AN744">
        <v>38.530102941607772</v>
      </c>
      <c r="AO744">
        <v>11.664479572982961</v>
      </c>
      <c r="AP744">
        <v>950.86451147901596</v>
      </c>
      <c r="AQ744">
        <v>29.131580363572773</v>
      </c>
      <c r="AR744">
        <v>20.826390988556419</v>
      </c>
      <c r="AS744">
        <v>50.042028647870772</v>
      </c>
      <c r="AT744">
        <v>8.5536001112065847</v>
      </c>
      <c r="AU744">
        <v>0.49127257108001254</v>
      </c>
      <c r="AV744">
        <v>3.8016000494251485</v>
      </c>
      <c r="AW744">
        <v>0.41106575415432012</v>
      </c>
    </row>
    <row r="745" spans="1:49" x14ac:dyDescent="0.3">
      <c r="A745" s="22">
        <v>742</v>
      </c>
      <c r="B745" s="22" t="s">
        <v>104</v>
      </c>
      <c r="C745" s="22" t="s">
        <v>59</v>
      </c>
      <c r="D745" s="22" t="s">
        <v>84</v>
      </c>
      <c r="E745" s="22" t="s">
        <v>84</v>
      </c>
      <c r="F745" s="26" t="s">
        <v>131</v>
      </c>
      <c r="G745" s="22">
        <v>2018</v>
      </c>
      <c r="H745" s="24" t="s">
        <v>48</v>
      </c>
      <c r="I745" s="21" t="s">
        <v>55</v>
      </c>
      <c r="J745" s="18">
        <v>54.223272297696404</v>
      </c>
      <c r="K745" s="18">
        <v>3.1896042528056707</v>
      </c>
      <c r="L745" s="18">
        <v>36.680448907265209</v>
      </c>
      <c r="M745" s="18">
        <v>0</v>
      </c>
      <c r="N745" s="18">
        <v>0</v>
      </c>
      <c r="O745" s="18">
        <v>0</v>
      </c>
      <c r="P745" s="18">
        <v>0</v>
      </c>
      <c r="Q745" s="18">
        <v>0</v>
      </c>
      <c r="R745" s="18">
        <v>0</v>
      </c>
      <c r="S745" s="18">
        <v>0</v>
      </c>
      <c r="T745" s="18">
        <v>0</v>
      </c>
      <c r="U745" s="18">
        <v>0</v>
      </c>
      <c r="V745" s="18">
        <v>0</v>
      </c>
      <c r="W745" s="18">
        <v>0</v>
      </c>
      <c r="X745" s="18">
        <v>5.9066745422327225</v>
      </c>
      <c r="Y745" s="18">
        <v>0</v>
      </c>
      <c r="Z745" s="18">
        <v>0</v>
      </c>
      <c r="AA745" s="18">
        <v>0</v>
      </c>
      <c r="AB745" s="18">
        <v>0</v>
      </c>
      <c r="AC745" s="18">
        <v>0</v>
      </c>
      <c r="AD745" s="18">
        <v>0</v>
      </c>
      <c r="AE745" s="18">
        <v>0</v>
      </c>
      <c r="AF745" s="18">
        <v>0</v>
      </c>
      <c r="AG745" s="18">
        <v>0</v>
      </c>
      <c r="AH745" s="18">
        <v>0</v>
      </c>
      <c r="AI745" s="18">
        <v>0</v>
      </c>
      <c r="AJ745" s="18">
        <v>0</v>
      </c>
      <c r="AK745">
        <v>8.5242488591589165</v>
      </c>
      <c r="AL745">
        <v>5.5112953479420339</v>
      </c>
      <c r="AM745">
        <v>56.928764504364914</v>
      </c>
      <c r="AN745">
        <v>27.647174825221914</v>
      </c>
      <c r="AO745">
        <v>2.0855040592956806</v>
      </c>
      <c r="AP745">
        <v>1301.7093144276978</v>
      </c>
      <c r="AQ745">
        <v>10.949098953616923</v>
      </c>
      <c r="AR745">
        <v>15.927897933244415</v>
      </c>
      <c r="AS745">
        <v>73.123003113138651</v>
      </c>
      <c r="AT745">
        <v>11.876157823398916</v>
      </c>
      <c r="AU745">
        <v>0.13651890916379342</v>
      </c>
      <c r="AV745">
        <v>5.2782923659550729</v>
      </c>
      <c r="AW745">
        <v>0.12295326408784987</v>
      </c>
    </row>
    <row r="746" spans="1:49" x14ac:dyDescent="0.3">
      <c r="A746" s="22">
        <v>743</v>
      </c>
      <c r="B746" s="22" t="s">
        <v>108</v>
      </c>
      <c r="C746" s="22" t="s">
        <v>59</v>
      </c>
      <c r="D746" s="22" t="s">
        <v>84</v>
      </c>
      <c r="E746" s="22" t="s">
        <v>84</v>
      </c>
      <c r="F746" s="26" t="s">
        <v>131</v>
      </c>
      <c r="G746" s="22">
        <v>2018</v>
      </c>
      <c r="H746" s="24" t="s">
        <v>48</v>
      </c>
      <c r="I746" s="21" t="s">
        <v>55</v>
      </c>
      <c r="J746" s="18">
        <v>0</v>
      </c>
      <c r="K746" s="18">
        <v>50</v>
      </c>
      <c r="L746" s="18">
        <v>50</v>
      </c>
      <c r="M746" s="18">
        <v>0</v>
      </c>
      <c r="N746" s="18">
        <v>0</v>
      </c>
      <c r="O746" s="18">
        <v>0</v>
      </c>
      <c r="P746" s="18">
        <v>0</v>
      </c>
      <c r="Q746" s="18">
        <v>0</v>
      </c>
      <c r="R746" s="18">
        <v>0</v>
      </c>
      <c r="S746" s="18">
        <v>0</v>
      </c>
      <c r="T746" s="18">
        <v>0</v>
      </c>
      <c r="U746" s="18">
        <v>0</v>
      </c>
      <c r="V746" s="18">
        <v>0</v>
      </c>
      <c r="W746" s="18">
        <v>0</v>
      </c>
      <c r="X746" s="18">
        <v>0</v>
      </c>
      <c r="Y746" s="18">
        <v>0</v>
      </c>
      <c r="Z746" s="18">
        <v>0</v>
      </c>
      <c r="AA746" s="18">
        <v>0</v>
      </c>
      <c r="AB746" s="18">
        <v>0</v>
      </c>
      <c r="AC746" s="18">
        <v>0</v>
      </c>
      <c r="AD746" s="18">
        <v>0</v>
      </c>
      <c r="AE746" s="18">
        <v>0</v>
      </c>
      <c r="AF746" s="18">
        <v>0</v>
      </c>
      <c r="AG746" s="18">
        <v>0</v>
      </c>
      <c r="AH746" s="18">
        <v>0</v>
      </c>
      <c r="AI746" s="18">
        <v>0</v>
      </c>
      <c r="AJ746" s="18">
        <v>0</v>
      </c>
      <c r="AK746">
        <v>4.2066666666666661</v>
      </c>
      <c r="AL746">
        <v>5.3274999999999997</v>
      </c>
      <c r="AM746">
        <v>58.620833333333323</v>
      </c>
      <c r="AN746">
        <v>30.18</v>
      </c>
      <c r="AO746">
        <v>1.665</v>
      </c>
      <c r="AP746">
        <v>1250.8963499999998</v>
      </c>
      <c r="AQ746">
        <v>5.6228053320858002</v>
      </c>
      <c r="AR746">
        <v>16.022154833212202</v>
      </c>
      <c r="AS746">
        <v>78.355039834701984</v>
      </c>
      <c r="AT746">
        <v>11.79305490380103</v>
      </c>
      <c r="AU746">
        <v>6.578227214678517E-2</v>
      </c>
      <c r="AV746">
        <v>5.2413577350226799</v>
      </c>
      <c r="AW746">
        <v>5.9578008775009808E-2</v>
      </c>
    </row>
    <row r="747" spans="1:49" x14ac:dyDescent="0.3">
      <c r="A747" s="22">
        <v>744</v>
      </c>
      <c r="B747" s="22" t="s">
        <v>106</v>
      </c>
      <c r="C747" s="22" t="s">
        <v>59</v>
      </c>
      <c r="D747" s="22" t="s">
        <v>84</v>
      </c>
      <c r="E747" s="22" t="s">
        <v>84</v>
      </c>
      <c r="F747" s="26" t="s">
        <v>131</v>
      </c>
      <c r="G747" s="22">
        <v>2018</v>
      </c>
      <c r="H747" s="24" t="s">
        <v>48</v>
      </c>
      <c r="I747" s="21" t="s">
        <v>55</v>
      </c>
      <c r="J747" s="18">
        <v>0</v>
      </c>
      <c r="K747" s="18">
        <v>2.4545454545454546</v>
      </c>
      <c r="L747" s="18">
        <v>0</v>
      </c>
      <c r="M747" s="18">
        <v>0</v>
      </c>
      <c r="N747" s="18">
        <v>0</v>
      </c>
      <c r="O747" s="18">
        <v>0</v>
      </c>
      <c r="P747" s="18">
        <v>0</v>
      </c>
      <c r="Q747" s="18">
        <v>0</v>
      </c>
      <c r="R747" s="18">
        <v>0</v>
      </c>
      <c r="S747" s="18">
        <v>0</v>
      </c>
      <c r="T747" s="18">
        <v>0</v>
      </c>
      <c r="U747" s="18">
        <v>0</v>
      </c>
      <c r="V747" s="18">
        <v>0</v>
      </c>
      <c r="W747" s="18">
        <v>0</v>
      </c>
      <c r="X747" s="18">
        <v>0</v>
      </c>
      <c r="Y747" s="18">
        <v>0</v>
      </c>
      <c r="Z747" s="18">
        <v>0</v>
      </c>
      <c r="AA747" s="18">
        <v>0</v>
      </c>
      <c r="AB747" s="18">
        <v>0</v>
      </c>
      <c r="AC747" s="18">
        <v>97.545454545454547</v>
      </c>
      <c r="AD747" s="18">
        <v>0</v>
      </c>
      <c r="AE747" s="18">
        <v>0</v>
      </c>
      <c r="AF747" s="18">
        <v>0</v>
      </c>
      <c r="AG747" s="18">
        <v>0</v>
      </c>
      <c r="AH747" s="18">
        <v>0</v>
      </c>
      <c r="AI747" s="18">
        <v>0</v>
      </c>
      <c r="AJ747" s="18">
        <v>0</v>
      </c>
      <c r="AK747">
        <v>16.191178409090909</v>
      </c>
      <c r="AL747">
        <v>4.4084510101010084</v>
      </c>
      <c r="AM747">
        <v>24.354478373015873</v>
      </c>
      <c r="AN747">
        <v>41.622155844155849</v>
      </c>
      <c r="AO747">
        <v>13.423736363636362</v>
      </c>
      <c r="AP747">
        <v>843.76930839682552</v>
      </c>
      <c r="AQ747">
        <v>32.08418465876241</v>
      </c>
      <c r="AR747">
        <v>19.65536377651727</v>
      </c>
      <c r="AS747">
        <v>48.260451564720292</v>
      </c>
      <c r="AT747">
        <v>9.1972569705788292</v>
      </c>
      <c r="AU747">
        <v>0.56291826863068839</v>
      </c>
      <c r="AV747">
        <v>4.087669764701702</v>
      </c>
      <c r="AW747">
        <v>0.47241109449335184</v>
      </c>
    </row>
    <row r="748" spans="1:49" x14ac:dyDescent="0.3">
      <c r="A748" s="22">
        <v>745</v>
      </c>
      <c r="B748" s="22" t="s">
        <v>109</v>
      </c>
      <c r="C748" s="22" t="s">
        <v>59</v>
      </c>
      <c r="D748" s="22" t="s">
        <v>84</v>
      </c>
      <c r="E748" s="22" t="s">
        <v>84</v>
      </c>
      <c r="F748" s="26" t="s">
        <v>131</v>
      </c>
      <c r="G748" s="22">
        <v>2018</v>
      </c>
      <c r="H748" s="24" t="s">
        <v>48</v>
      </c>
      <c r="I748" s="21" t="s">
        <v>55</v>
      </c>
      <c r="J748" s="18">
        <v>0</v>
      </c>
      <c r="K748" s="18">
        <v>1.666666666666667</v>
      </c>
      <c r="L748" s="18">
        <v>98.333333333333343</v>
      </c>
      <c r="M748" s="18">
        <v>0</v>
      </c>
      <c r="N748" s="18">
        <v>0</v>
      </c>
      <c r="O748" s="18">
        <v>0</v>
      </c>
      <c r="P748" s="18">
        <v>0</v>
      </c>
      <c r="Q748" s="18">
        <v>0</v>
      </c>
      <c r="R748" s="18">
        <v>0</v>
      </c>
      <c r="S748" s="18">
        <v>0</v>
      </c>
      <c r="T748" s="18">
        <v>0</v>
      </c>
      <c r="U748" s="18">
        <v>0</v>
      </c>
      <c r="V748" s="18">
        <v>0</v>
      </c>
      <c r="W748" s="18">
        <v>0</v>
      </c>
      <c r="X748" s="18">
        <v>0</v>
      </c>
      <c r="Y748" s="18">
        <v>0</v>
      </c>
      <c r="Z748" s="18">
        <v>0</v>
      </c>
      <c r="AA748" s="18">
        <v>0</v>
      </c>
      <c r="AB748" s="18">
        <v>0</v>
      </c>
      <c r="AC748" s="18">
        <v>0</v>
      </c>
      <c r="AD748" s="18">
        <v>0</v>
      </c>
      <c r="AE748" s="18">
        <v>0</v>
      </c>
      <c r="AF748" s="18">
        <v>0</v>
      </c>
      <c r="AG748" s="18">
        <v>0</v>
      </c>
      <c r="AH748" s="18">
        <v>0</v>
      </c>
      <c r="AI748" s="18">
        <v>0</v>
      </c>
      <c r="AJ748" s="18">
        <v>0</v>
      </c>
      <c r="AK748">
        <v>4.7254444444444452</v>
      </c>
      <c r="AL748">
        <v>7.0650833333333329</v>
      </c>
      <c r="AM748">
        <v>49.602638888888883</v>
      </c>
      <c r="AN748">
        <v>36.927333333333337</v>
      </c>
      <c r="AO748">
        <v>1.6795000000000004</v>
      </c>
      <c r="AP748">
        <v>1174.153988333333</v>
      </c>
      <c r="AQ748">
        <v>6.7290518872453848</v>
      </c>
      <c r="AR748">
        <v>22.636590910641676</v>
      </c>
      <c r="AS748">
        <v>70.634357202112952</v>
      </c>
      <c r="AT748">
        <v>7.6896592396881367</v>
      </c>
      <c r="AU748">
        <v>8.3388642760576046E-2</v>
      </c>
      <c r="AV748">
        <v>3.4176263287502833</v>
      </c>
      <c r="AW748">
        <v>7.2145207306252304E-2</v>
      </c>
    </row>
    <row r="749" spans="1:49" x14ac:dyDescent="0.3">
      <c r="A749" s="22">
        <v>746</v>
      </c>
      <c r="B749" s="22" t="s">
        <v>110</v>
      </c>
      <c r="C749" s="22" t="s">
        <v>59</v>
      </c>
      <c r="D749" s="22" t="s">
        <v>84</v>
      </c>
      <c r="E749" s="22" t="s">
        <v>84</v>
      </c>
      <c r="F749" s="26" t="s">
        <v>131</v>
      </c>
      <c r="G749" s="22">
        <v>2018</v>
      </c>
      <c r="H749" s="24" t="s">
        <v>48</v>
      </c>
      <c r="I749" s="21" t="s">
        <v>55</v>
      </c>
      <c r="J749" s="18">
        <v>0</v>
      </c>
      <c r="K749" s="18">
        <v>5.9504132231404974</v>
      </c>
      <c r="L749" s="18">
        <v>2.9752066115702487</v>
      </c>
      <c r="M749" s="18">
        <v>0</v>
      </c>
      <c r="N749" s="18">
        <v>0</v>
      </c>
      <c r="O749" s="18">
        <v>0</v>
      </c>
      <c r="P749" s="18">
        <v>0</v>
      </c>
      <c r="Q749" s="18">
        <v>0</v>
      </c>
      <c r="R749" s="18">
        <v>0</v>
      </c>
      <c r="S749" s="18">
        <v>0</v>
      </c>
      <c r="T749" s="18">
        <v>0</v>
      </c>
      <c r="U749" s="18">
        <v>0</v>
      </c>
      <c r="V749" s="18">
        <v>0</v>
      </c>
      <c r="W749" s="18">
        <v>0</v>
      </c>
      <c r="X749" s="18">
        <v>0</v>
      </c>
      <c r="Y749" s="18">
        <v>0</v>
      </c>
      <c r="Z749" s="18">
        <v>0</v>
      </c>
      <c r="AA749" s="18">
        <v>0</v>
      </c>
      <c r="AB749" s="18">
        <v>0</v>
      </c>
      <c r="AC749" s="18">
        <v>91.074380165289256</v>
      </c>
      <c r="AD749" s="18">
        <v>0</v>
      </c>
      <c r="AE749" s="18">
        <v>0</v>
      </c>
      <c r="AF749" s="18">
        <v>0</v>
      </c>
      <c r="AG749" s="18">
        <v>0</v>
      </c>
      <c r="AH749" s="18">
        <v>0</v>
      </c>
      <c r="AI749" s="18">
        <v>0</v>
      </c>
      <c r="AJ749" s="18">
        <v>0</v>
      </c>
      <c r="AK749">
        <v>15.392469008264463</v>
      </c>
      <c r="AL749">
        <v>4.4571340679522491</v>
      </c>
      <c r="AM749">
        <v>26.691440607372428</v>
      </c>
      <c r="AN749">
        <v>40.815386068476975</v>
      </c>
      <c r="AO749">
        <v>12.643570247933884</v>
      </c>
      <c r="AP749">
        <v>871.32035240981259</v>
      </c>
      <c r="AQ749">
        <v>29.537021728735585</v>
      </c>
      <c r="AR749">
        <v>19.244056812470625</v>
      </c>
      <c r="AS749">
        <v>51.218921458793766</v>
      </c>
      <c r="AT749">
        <v>9.4419214172239592</v>
      </c>
      <c r="AU749">
        <v>0.4941628684043155</v>
      </c>
      <c r="AV749">
        <v>4.1964095187662043</v>
      </c>
      <c r="AW749">
        <v>0.41918497420057421</v>
      </c>
    </row>
    <row r="750" spans="1:49" x14ac:dyDescent="0.3">
      <c r="A750" s="22">
        <v>747</v>
      </c>
      <c r="B750" s="22" t="s">
        <v>111</v>
      </c>
      <c r="C750" s="22" t="s">
        <v>59</v>
      </c>
      <c r="D750" s="22" t="s">
        <v>84</v>
      </c>
      <c r="E750" s="22" t="s">
        <v>84</v>
      </c>
      <c r="F750" s="26" t="s">
        <v>131</v>
      </c>
      <c r="G750" s="22">
        <v>2018</v>
      </c>
      <c r="H750" s="24" t="s">
        <v>48</v>
      </c>
      <c r="I750" s="21" t="s">
        <v>55</v>
      </c>
      <c r="J750" s="18">
        <v>70</v>
      </c>
      <c r="K750" s="18">
        <v>11.666666666666666</v>
      </c>
      <c r="L750" s="18">
        <v>18.333333333333336</v>
      </c>
      <c r="M750" s="18">
        <v>0</v>
      </c>
      <c r="N750" s="18">
        <v>0</v>
      </c>
      <c r="O750" s="18">
        <v>0</v>
      </c>
      <c r="P750" s="18">
        <v>0</v>
      </c>
      <c r="Q750" s="18">
        <v>0</v>
      </c>
      <c r="R750" s="18">
        <v>0</v>
      </c>
      <c r="S750" s="18">
        <v>0</v>
      </c>
      <c r="T750" s="18">
        <v>0</v>
      </c>
      <c r="U750" s="18">
        <v>0</v>
      </c>
      <c r="V750" s="18">
        <v>0</v>
      </c>
      <c r="W750" s="18">
        <v>0</v>
      </c>
      <c r="X750" s="18">
        <v>0</v>
      </c>
      <c r="Y750" s="18">
        <v>0</v>
      </c>
      <c r="Z750" s="18">
        <v>0</v>
      </c>
      <c r="AA750" s="18">
        <v>0</v>
      </c>
      <c r="AB750" s="18">
        <v>0</v>
      </c>
      <c r="AC750" s="18">
        <v>0</v>
      </c>
      <c r="AD750" s="18">
        <v>0</v>
      </c>
      <c r="AE750" s="18">
        <v>0</v>
      </c>
      <c r="AF750" s="18">
        <v>0</v>
      </c>
      <c r="AG750" s="18">
        <v>0</v>
      </c>
      <c r="AH750" s="18">
        <v>0</v>
      </c>
      <c r="AI750" s="18">
        <v>0</v>
      </c>
      <c r="AJ750" s="18">
        <v>0</v>
      </c>
      <c r="AK750">
        <v>4.921889240729012</v>
      </c>
      <c r="AL750">
        <v>3.4645589508127506</v>
      </c>
      <c r="AM750">
        <v>64.230298272464992</v>
      </c>
      <c r="AN750">
        <v>25.759262402364367</v>
      </c>
      <c r="AO750">
        <v>1.623991133628879</v>
      </c>
      <c r="AP750">
        <v>1286.5612829501792</v>
      </c>
      <c r="AQ750">
        <v>6.3964297072800864</v>
      </c>
      <c r="AR750">
        <v>10.130625680784053</v>
      </c>
      <c r="AS750">
        <v>83.472944611935858</v>
      </c>
      <c r="AT750">
        <v>19.959881905594823</v>
      </c>
      <c r="AU750">
        <v>7.2706989018311394E-2</v>
      </c>
      <c r="AV750">
        <v>8.8710586247088106</v>
      </c>
      <c r="AW750">
        <v>6.8335317630267511E-2</v>
      </c>
    </row>
    <row r="751" spans="1:49" x14ac:dyDescent="0.3">
      <c r="A751" s="22">
        <v>748</v>
      </c>
      <c r="B751" s="22" t="s">
        <v>100</v>
      </c>
      <c r="C751" s="22" t="s">
        <v>59</v>
      </c>
      <c r="D751" s="22">
        <v>3</v>
      </c>
      <c r="E751" s="22" t="s">
        <v>84</v>
      </c>
      <c r="F751" s="26" t="s">
        <v>131</v>
      </c>
      <c r="G751" s="22">
        <v>2018</v>
      </c>
      <c r="H751" s="24" t="s">
        <v>48</v>
      </c>
      <c r="I751" s="21" t="s">
        <v>51</v>
      </c>
      <c r="J751" s="18">
        <v>53.333333333333343</v>
      </c>
      <c r="K751" s="18">
        <v>0</v>
      </c>
      <c r="L751" s="18">
        <v>46.666666666666664</v>
      </c>
      <c r="M751" s="18">
        <v>0</v>
      </c>
      <c r="N751" s="18">
        <v>0</v>
      </c>
      <c r="O751" s="18">
        <v>0</v>
      </c>
      <c r="P751" s="18">
        <v>0</v>
      </c>
      <c r="Q751" s="18">
        <v>0</v>
      </c>
      <c r="R751" s="18">
        <v>0</v>
      </c>
      <c r="S751" s="18">
        <v>0</v>
      </c>
      <c r="T751" s="18">
        <v>0</v>
      </c>
      <c r="U751" s="18">
        <v>0</v>
      </c>
      <c r="V751" s="18">
        <v>0</v>
      </c>
      <c r="W751" s="18">
        <v>0</v>
      </c>
      <c r="X751" s="18">
        <v>0</v>
      </c>
      <c r="Y751" s="18">
        <v>0</v>
      </c>
      <c r="Z751" s="18">
        <v>0</v>
      </c>
      <c r="AA751" s="18">
        <v>0</v>
      </c>
      <c r="AB751" s="18">
        <v>0</v>
      </c>
      <c r="AC751" s="18">
        <v>0</v>
      </c>
      <c r="AD751" s="18">
        <v>0</v>
      </c>
      <c r="AE751" s="18">
        <v>0</v>
      </c>
      <c r="AF751" s="18">
        <v>0</v>
      </c>
      <c r="AG751" s="18">
        <v>0</v>
      </c>
      <c r="AH751" s="18">
        <v>0</v>
      </c>
      <c r="AI751" s="18">
        <v>0</v>
      </c>
      <c r="AJ751" s="18">
        <v>0</v>
      </c>
      <c r="AK751">
        <v>4.9747833368517345</v>
      </c>
      <c r="AL751">
        <v>4.6556480895081274</v>
      </c>
      <c r="AM751">
        <v>59.014962704946868</v>
      </c>
      <c r="AN751">
        <v>29.714612624023644</v>
      </c>
      <c r="AO751">
        <v>1.6399932446696224</v>
      </c>
      <c r="AP751">
        <v>1245.0540349461685</v>
      </c>
      <c r="AQ751">
        <v>6.6807042150389337</v>
      </c>
      <c r="AR751">
        <v>14.067299587914542</v>
      </c>
      <c r="AS751">
        <v>79.251996197046509</v>
      </c>
      <c r="AT751">
        <v>13.744540998707478</v>
      </c>
      <c r="AU751">
        <v>7.8133117851053868E-2</v>
      </c>
      <c r="AV751">
        <v>6.1086848883144347</v>
      </c>
      <c r="AW751">
        <v>7.158974099454754E-2</v>
      </c>
    </row>
    <row r="752" spans="1:49" x14ac:dyDescent="0.3">
      <c r="A752" s="22">
        <v>749</v>
      </c>
      <c r="B752" s="22" t="s">
        <v>112</v>
      </c>
      <c r="C752" s="22" t="s">
        <v>45</v>
      </c>
      <c r="D752" s="22" t="s">
        <v>84</v>
      </c>
      <c r="E752" s="22" t="s">
        <v>84</v>
      </c>
      <c r="F752" s="26" t="s">
        <v>133</v>
      </c>
      <c r="G752" s="22">
        <v>2018</v>
      </c>
      <c r="H752" s="24" t="s">
        <v>48</v>
      </c>
      <c r="I752" s="21" t="s">
        <v>55</v>
      </c>
      <c r="J752" s="18">
        <v>100</v>
      </c>
      <c r="K752" s="18">
        <v>0</v>
      </c>
      <c r="L752" s="18">
        <v>0</v>
      </c>
      <c r="M752" s="18">
        <v>0</v>
      </c>
      <c r="N752" s="18">
        <v>0</v>
      </c>
      <c r="O752" s="18">
        <v>0</v>
      </c>
      <c r="P752" s="18">
        <v>0</v>
      </c>
      <c r="Q752" s="18">
        <v>0</v>
      </c>
      <c r="R752" s="18">
        <v>0</v>
      </c>
      <c r="S752" s="18">
        <v>0</v>
      </c>
      <c r="T752" s="18">
        <v>0</v>
      </c>
      <c r="U752" s="18">
        <v>0</v>
      </c>
      <c r="V752" s="18">
        <v>0</v>
      </c>
      <c r="W752" s="18">
        <v>0</v>
      </c>
      <c r="X752" s="18">
        <v>0</v>
      </c>
      <c r="Y752" s="18">
        <v>0</v>
      </c>
      <c r="Z752" s="18">
        <v>0</v>
      </c>
      <c r="AA752" s="18">
        <v>0</v>
      </c>
      <c r="AB752" s="18">
        <v>0</v>
      </c>
      <c r="AC752" s="18">
        <v>0</v>
      </c>
      <c r="AD752" s="18">
        <v>0</v>
      </c>
      <c r="AE752" s="18">
        <v>0</v>
      </c>
      <c r="AF752" s="18">
        <v>0</v>
      </c>
      <c r="AG752" s="18">
        <v>0</v>
      </c>
      <c r="AH752" s="18">
        <v>0</v>
      </c>
      <c r="AI752" s="18">
        <v>0</v>
      </c>
      <c r="AJ752" s="18">
        <v>0</v>
      </c>
      <c r="AK752">
        <v>5.1773020899303344</v>
      </c>
      <c r="AL752">
        <v>2.4949651678277389</v>
      </c>
      <c r="AM752">
        <v>67.522846738442041</v>
      </c>
      <c r="AN752">
        <v>23.19989867004433</v>
      </c>
      <c r="AO752">
        <v>1.6049873337555414</v>
      </c>
      <c r="AP752">
        <v>1309.4070780240656</v>
      </c>
      <c r="AQ752">
        <v>6.6109686129284997</v>
      </c>
      <c r="AR752">
        <v>7.1681749082430466</v>
      </c>
      <c r="AS752">
        <v>86.220856478828452</v>
      </c>
      <c r="AT752">
        <v>29.138743003642546</v>
      </c>
      <c r="AU752">
        <v>7.3942643292838034E-2</v>
      </c>
      <c r="AV752">
        <v>12.950552446063355</v>
      </c>
      <c r="AW752">
        <v>7.0789561844022963E-2</v>
      </c>
    </row>
    <row r="753" spans="1:49" x14ac:dyDescent="0.3">
      <c r="A753" s="22">
        <v>750</v>
      </c>
      <c r="B753" s="22" t="s">
        <v>113</v>
      </c>
      <c r="C753" s="22" t="s">
        <v>45</v>
      </c>
      <c r="D753" s="22" t="s">
        <v>84</v>
      </c>
      <c r="E753" s="22" t="s">
        <v>84</v>
      </c>
      <c r="F753" s="26" t="s">
        <v>133</v>
      </c>
      <c r="G753" s="22">
        <v>2018</v>
      </c>
      <c r="H753" s="24" t="s">
        <v>48</v>
      </c>
      <c r="I753" s="21" t="s">
        <v>55</v>
      </c>
      <c r="J753" s="18">
        <v>40</v>
      </c>
      <c r="K753" s="18">
        <v>60</v>
      </c>
      <c r="L753" s="18">
        <v>0</v>
      </c>
      <c r="M753" s="18">
        <v>0</v>
      </c>
      <c r="N753" s="18">
        <v>0</v>
      </c>
      <c r="O753" s="18">
        <v>0</v>
      </c>
      <c r="P753" s="18">
        <v>0</v>
      </c>
      <c r="Q753" s="18">
        <v>0</v>
      </c>
      <c r="R753" s="18">
        <v>0</v>
      </c>
      <c r="S753" s="18">
        <v>0</v>
      </c>
      <c r="T753" s="18">
        <v>0</v>
      </c>
      <c r="U753" s="18">
        <v>0</v>
      </c>
      <c r="V753" s="18">
        <v>0</v>
      </c>
      <c r="W753" s="18">
        <v>0</v>
      </c>
      <c r="X753" s="18">
        <v>0</v>
      </c>
      <c r="Y753" s="18">
        <v>0</v>
      </c>
      <c r="Z753" s="18">
        <v>0</v>
      </c>
      <c r="AA753" s="18">
        <v>0</v>
      </c>
      <c r="AB753" s="18">
        <v>0</v>
      </c>
      <c r="AC753" s="18">
        <v>0</v>
      </c>
      <c r="AD753" s="18">
        <v>0</v>
      </c>
      <c r="AE753" s="18">
        <v>0</v>
      </c>
      <c r="AF753" s="18">
        <v>0</v>
      </c>
      <c r="AG753" s="18">
        <v>0</v>
      </c>
      <c r="AH753" s="18">
        <v>0</v>
      </c>
      <c r="AI753" s="18">
        <v>0</v>
      </c>
      <c r="AJ753" s="18">
        <v>0</v>
      </c>
      <c r="AK753">
        <v>4.2729208359721333</v>
      </c>
      <c r="AL753">
        <v>3.1159860671310957</v>
      </c>
      <c r="AM753">
        <v>67.779138695376815</v>
      </c>
      <c r="AN753">
        <v>23.199959468017731</v>
      </c>
      <c r="AO753">
        <v>1.6319949335022166</v>
      </c>
      <c r="AP753">
        <v>1321.9338312096261</v>
      </c>
      <c r="AQ753">
        <v>5.4044487470360334</v>
      </c>
      <c r="AR753">
        <v>8.8675690929407089</v>
      </c>
      <c r="AS753">
        <v>85.727982160023259</v>
      </c>
      <c r="AT753">
        <v>23.123357415294109</v>
      </c>
      <c r="AU753">
        <v>6.0271010881016461E-2</v>
      </c>
      <c r="AV753">
        <v>10.277047740130715</v>
      </c>
      <c r="AW753">
        <v>5.7132166105609491E-2</v>
      </c>
    </row>
    <row r="754" spans="1:49" x14ac:dyDescent="0.3">
      <c r="A754" s="22">
        <v>751</v>
      </c>
      <c r="B754" s="22" t="s">
        <v>112</v>
      </c>
      <c r="C754" s="22" t="s">
        <v>45</v>
      </c>
      <c r="D754" s="22" t="s">
        <v>84</v>
      </c>
      <c r="E754" s="22" t="s">
        <v>84</v>
      </c>
      <c r="F754" s="26" t="s">
        <v>133</v>
      </c>
      <c r="G754" s="22">
        <v>2018</v>
      </c>
      <c r="H754" s="24" t="s">
        <v>48</v>
      </c>
      <c r="I754" s="21" t="s">
        <v>55</v>
      </c>
      <c r="J754" s="18">
        <v>0</v>
      </c>
      <c r="K754" s="18">
        <v>0</v>
      </c>
      <c r="L754" s="18">
        <v>0</v>
      </c>
      <c r="M754" s="18">
        <v>0</v>
      </c>
      <c r="N754" s="18">
        <v>0</v>
      </c>
      <c r="O754" s="18">
        <v>0</v>
      </c>
      <c r="P754" s="18">
        <v>0</v>
      </c>
      <c r="Q754" s="18">
        <v>0</v>
      </c>
      <c r="R754" s="18">
        <v>0</v>
      </c>
      <c r="S754" s="18">
        <v>0</v>
      </c>
      <c r="T754" s="18">
        <v>0</v>
      </c>
      <c r="U754" s="18">
        <v>0</v>
      </c>
      <c r="V754" s="18">
        <v>0</v>
      </c>
      <c r="W754" s="18">
        <v>0</v>
      </c>
      <c r="X754" s="18">
        <v>38.53564547206166</v>
      </c>
      <c r="Y754" s="18">
        <v>0</v>
      </c>
      <c r="Z754" s="18">
        <v>0</v>
      </c>
      <c r="AA754" s="18">
        <v>0</v>
      </c>
      <c r="AB754" s="18">
        <v>0</v>
      </c>
      <c r="AC754" s="18">
        <v>61.464354527938333</v>
      </c>
      <c r="AD754" s="18">
        <v>0</v>
      </c>
      <c r="AE754" s="18">
        <v>0</v>
      </c>
      <c r="AF754" s="18">
        <v>0</v>
      </c>
      <c r="AG754" s="18">
        <v>0</v>
      </c>
      <c r="AH754" s="18">
        <v>0</v>
      </c>
      <c r="AI754" s="18">
        <v>0</v>
      </c>
      <c r="AJ754" s="18">
        <v>0</v>
      </c>
      <c r="AK754">
        <v>35.328504335260114</v>
      </c>
      <c r="AL754">
        <v>12.068106401198886</v>
      </c>
      <c r="AM754">
        <v>14.738219981955531</v>
      </c>
      <c r="AN754">
        <v>30.414918799889897</v>
      </c>
      <c r="AO754">
        <v>11.997456647398842</v>
      </c>
      <c r="AP754">
        <v>1291.1177933969477</v>
      </c>
      <c r="AQ754">
        <v>45.750480359458848</v>
      </c>
      <c r="AR754">
        <v>35.163496710754522</v>
      </c>
      <c r="AS754">
        <v>19.086022929786619</v>
      </c>
      <c r="AT754">
        <v>4.1486810484403627</v>
      </c>
      <c r="AU754">
        <v>1.3179166675170078</v>
      </c>
      <c r="AV754">
        <v>1.8438582437512723</v>
      </c>
      <c r="AW754">
        <v>0.84333429425002904</v>
      </c>
    </row>
    <row r="755" spans="1:49" x14ac:dyDescent="0.3">
      <c r="A755" s="22">
        <v>752</v>
      </c>
      <c r="B755" s="22" t="s">
        <v>113</v>
      </c>
      <c r="C755" s="22" t="s">
        <v>45</v>
      </c>
      <c r="D755" s="22" t="s">
        <v>84</v>
      </c>
      <c r="E755" s="22" t="s">
        <v>84</v>
      </c>
      <c r="F755" s="26" t="s">
        <v>133</v>
      </c>
      <c r="G755" s="22">
        <v>2018</v>
      </c>
      <c r="H755" s="24" t="s">
        <v>48</v>
      </c>
      <c r="I755" s="21" t="s">
        <v>55</v>
      </c>
      <c r="J755" s="18">
        <v>9.5338983050847474</v>
      </c>
      <c r="K755" s="18">
        <v>5.7203389830508486</v>
      </c>
      <c r="L755" s="18">
        <v>0</v>
      </c>
      <c r="M755" s="18">
        <v>0</v>
      </c>
      <c r="N755" s="18">
        <v>0</v>
      </c>
      <c r="O755" s="18">
        <v>0</v>
      </c>
      <c r="P755" s="18">
        <v>0</v>
      </c>
      <c r="Q755" s="18">
        <v>0</v>
      </c>
      <c r="R755" s="18">
        <v>0</v>
      </c>
      <c r="S755" s="18">
        <v>0</v>
      </c>
      <c r="T755" s="18">
        <v>0</v>
      </c>
      <c r="U755" s="18">
        <v>0</v>
      </c>
      <c r="V755" s="18">
        <v>0</v>
      </c>
      <c r="W755" s="18">
        <v>0</v>
      </c>
      <c r="X755" s="18">
        <v>84.745762711864415</v>
      </c>
      <c r="Y755" s="18">
        <v>0</v>
      </c>
      <c r="Z755" s="18">
        <v>0</v>
      </c>
      <c r="AA755" s="18">
        <v>0</v>
      </c>
      <c r="AB755" s="18">
        <v>0</v>
      </c>
      <c r="AC755" s="18">
        <v>0</v>
      </c>
      <c r="AD755" s="18">
        <v>0</v>
      </c>
      <c r="AE755" s="18">
        <v>0</v>
      </c>
      <c r="AF755" s="18">
        <v>0</v>
      </c>
      <c r="AG755" s="18">
        <v>0</v>
      </c>
      <c r="AH755" s="18">
        <v>0</v>
      </c>
      <c r="AI755" s="18">
        <v>0</v>
      </c>
      <c r="AJ755" s="18">
        <v>0</v>
      </c>
      <c r="AK755">
        <v>56.08489108908234</v>
      </c>
      <c r="AL755">
        <v>20.990642865576799</v>
      </c>
      <c r="AM755">
        <v>11.299106150910795</v>
      </c>
      <c r="AN755">
        <v>13.538973390152535</v>
      </c>
      <c r="AO755">
        <v>8.0863865042775416</v>
      </c>
      <c r="AP755">
        <v>1916.3284184556842</v>
      </c>
      <c r="AQ755">
        <v>48.934168589179237</v>
      </c>
      <c r="AR755">
        <v>41.207340923293856</v>
      </c>
      <c r="AS755">
        <v>9.8584904875269093</v>
      </c>
      <c r="AT755">
        <v>3.2101921637901918</v>
      </c>
      <c r="AU755">
        <v>1.7369255815659832</v>
      </c>
      <c r="AV755">
        <v>1.4267520727956409</v>
      </c>
      <c r="AW755">
        <v>0.95825657268766551</v>
      </c>
    </row>
    <row r="756" spans="1:49" x14ac:dyDescent="0.3">
      <c r="A756" s="22">
        <v>753</v>
      </c>
      <c r="B756" s="22" t="s">
        <v>112</v>
      </c>
      <c r="C756" s="22" t="s">
        <v>45</v>
      </c>
      <c r="D756" s="22" t="s">
        <v>84</v>
      </c>
      <c r="E756" s="22" t="s">
        <v>84</v>
      </c>
      <c r="F756" s="26" t="s">
        <v>133</v>
      </c>
      <c r="G756" s="22">
        <v>2018</v>
      </c>
      <c r="H756" s="24" t="s">
        <v>48</v>
      </c>
      <c r="I756" s="21" t="s">
        <v>55</v>
      </c>
      <c r="J756" s="18">
        <v>2.8242677824267788</v>
      </c>
      <c r="K756" s="18">
        <v>0</v>
      </c>
      <c r="L756" s="18">
        <v>0</v>
      </c>
      <c r="M756" s="18">
        <v>0</v>
      </c>
      <c r="N756" s="18">
        <v>0</v>
      </c>
      <c r="O756" s="18">
        <v>0</v>
      </c>
      <c r="P756" s="18">
        <v>0</v>
      </c>
      <c r="Q756" s="18">
        <v>0</v>
      </c>
      <c r="R756" s="18">
        <v>0</v>
      </c>
      <c r="S756" s="18">
        <v>0</v>
      </c>
      <c r="T756" s="18">
        <v>17.259414225941423</v>
      </c>
      <c r="U756" s="18">
        <v>0</v>
      </c>
      <c r="V756" s="18">
        <v>0</v>
      </c>
      <c r="W756" s="18">
        <v>0</v>
      </c>
      <c r="X756" s="18">
        <v>0</v>
      </c>
      <c r="Y756" s="18">
        <v>0</v>
      </c>
      <c r="Z756" s="18">
        <v>70.711297071129707</v>
      </c>
      <c r="AA756" s="18">
        <v>6.1715481171548108</v>
      </c>
      <c r="AB756" s="18">
        <v>0</v>
      </c>
      <c r="AC756" s="18">
        <v>3.0334728033472804</v>
      </c>
      <c r="AD756" s="18">
        <v>0</v>
      </c>
      <c r="AE756" s="18">
        <v>0</v>
      </c>
      <c r="AF756" s="18">
        <v>0</v>
      </c>
      <c r="AG756" s="18">
        <v>0</v>
      </c>
      <c r="AH756" s="18">
        <v>0</v>
      </c>
      <c r="AI756" s="18">
        <v>0</v>
      </c>
      <c r="AJ756" s="18">
        <v>0</v>
      </c>
      <c r="AK756">
        <v>24.371842800339635</v>
      </c>
      <c r="AL756">
        <v>6.0202109196942919</v>
      </c>
      <c r="AM756">
        <v>16.201053446485385</v>
      </c>
      <c r="AN756">
        <v>45.889198599385267</v>
      </c>
      <c r="AO756">
        <v>7.9865749872335039</v>
      </c>
      <c r="AP756">
        <v>904.8591600458135</v>
      </c>
      <c r="AQ756">
        <v>45.034324634680921</v>
      </c>
      <c r="AR756">
        <v>25.029346532496</v>
      </c>
      <c r="AS756">
        <v>29.936328832823083</v>
      </c>
      <c r="AT756">
        <v>6.7394476353139678</v>
      </c>
      <c r="AU756">
        <v>1.0967802011047172</v>
      </c>
      <c r="AV756">
        <v>2.9953100601395413</v>
      </c>
      <c r="AW756">
        <v>0.81931722543876162</v>
      </c>
    </row>
    <row r="757" spans="1:49" x14ac:dyDescent="0.3">
      <c r="A757" s="22">
        <v>754</v>
      </c>
      <c r="B757" s="22" t="s">
        <v>113</v>
      </c>
      <c r="C757" s="22" t="s">
        <v>45</v>
      </c>
      <c r="D757" s="22" t="s">
        <v>84</v>
      </c>
      <c r="E757" s="22" t="s">
        <v>84</v>
      </c>
      <c r="F757" s="26" t="s">
        <v>133</v>
      </c>
      <c r="G757" s="22">
        <v>2018</v>
      </c>
      <c r="H757" s="24" t="s">
        <v>48</v>
      </c>
      <c r="I757" s="21" t="s">
        <v>55</v>
      </c>
      <c r="J757" s="18">
        <v>46.666666666666664</v>
      </c>
      <c r="K757" s="18">
        <v>16.666666666666671</v>
      </c>
      <c r="L757" s="18">
        <v>36.666666666666671</v>
      </c>
      <c r="M757" s="18">
        <v>0</v>
      </c>
      <c r="N757" s="18">
        <v>0</v>
      </c>
      <c r="O757" s="18">
        <v>0</v>
      </c>
      <c r="P757" s="18">
        <v>0</v>
      </c>
      <c r="Q757" s="18">
        <v>0</v>
      </c>
      <c r="R757" s="18">
        <v>0</v>
      </c>
      <c r="S757" s="18">
        <v>0</v>
      </c>
      <c r="T757" s="18">
        <v>0</v>
      </c>
      <c r="U757" s="18">
        <v>0</v>
      </c>
      <c r="V757" s="18">
        <v>0</v>
      </c>
      <c r="W757" s="18">
        <v>0</v>
      </c>
      <c r="X757" s="18">
        <v>0</v>
      </c>
      <c r="Y757" s="18">
        <v>0</v>
      </c>
      <c r="Z757" s="18">
        <v>0</v>
      </c>
      <c r="AA757" s="18">
        <v>0</v>
      </c>
      <c r="AB757" s="18">
        <v>0</v>
      </c>
      <c r="AC757" s="18">
        <v>0</v>
      </c>
      <c r="AD757" s="18">
        <v>0</v>
      </c>
      <c r="AE757" s="18">
        <v>0</v>
      </c>
      <c r="AF757" s="18">
        <v>0</v>
      </c>
      <c r="AG757" s="18">
        <v>0</v>
      </c>
      <c r="AH757" s="18">
        <v>0</v>
      </c>
      <c r="AI757" s="18">
        <v>0</v>
      </c>
      <c r="AJ757" s="18">
        <v>0</v>
      </c>
      <c r="AK757">
        <v>4.7669631975230455</v>
      </c>
      <c r="AL757">
        <v>4.3651504116529454</v>
      </c>
      <c r="AM757">
        <v>60.909272922384062</v>
      </c>
      <c r="AN757">
        <v>28.318619379354026</v>
      </c>
      <c r="AO757">
        <v>1.6399940890859197</v>
      </c>
      <c r="AP757">
        <v>1262.3236264112304</v>
      </c>
      <c r="AQ757">
        <v>6.3140404722663455</v>
      </c>
      <c r="AR757">
        <v>13.009101236047563</v>
      </c>
      <c r="AS757">
        <v>80.676858291686102</v>
      </c>
      <c r="AT757">
        <v>15.045583754589931</v>
      </c>
      <c r="AU757">
        <v>7.3029571983018002E-2</v>
      </c>
      <c r="AV757">
        <v>6.6869261131510802</v>
      </c>
      <c r="AW757">
        <v>6.7395803000738996E-2</v>
      </c>
    </row>
    <row r="758" spans="1:49" x14ac:dyDescent="0.3">
      <c r="A758" s="22">
        <v>755</v>
      </c>
      <c r="B758" s="22" t="s">
        <v>113</v>
      </c>
      <c r="C758" s="22" t="s">
        <v>45</v>
      </c>
      <c r="D758" s="22" t="s">
        <v>84</v>
      </c>
      <c r="E758" s="22" t="s">
        <v>84</v>
      </c>
      <c r="F758" s="26" t="s">
        <v>133</v>
      </c>
      <c r="G758" s="22">
        <v>2018</v>
      </c>
      <c r="H758" s="24" t="s">
        <v>48</v>
      </c>
      <c r="I758" s="21" t="s">
        <v>55</v>
      </c>
      <c r="J758" s="18">
        <v>0</v>
      </c>
      <c r="K758" s="18">
        <v>55.006211180124218</v>
      </c>
      <c r="L758" s="18">
        <v>5.3664596273291929</v>
      </c>
      <c r="M758" s="18">
        <v>0</v>
      </c>
      <c r="N758" s="18">
        <v>0</v>
      </c>
      <c r="O758" s="18">
        <v>0</v>
      </c>
      <c r="P758" s="18">
        <v>0</v>
      </c>
      <c r="Q758" s="18">
        <v>0</v>
      </c>
      <c r="R758" s="18">
        <v>0</v>
      </c>
      <c r="S758" s="18">
        <v>0</v>
      </c>
      <c r="T758" s="18">
        <v>0</v>
      </c>
      <c r="U758" s="18">
        <v>0</v>
      </c>
      <c r="V758" s="18">
        <v>0</v>
      </c>
      <c r="W758" s="18">
        <v>0</v>
      </c>
      <c r="X758" s="18">
        <v>0</v>
      </c>
      <c r="Y758" s="18">
        <v>0</v>
      </c>
      <c r="Z758" s="18">
        <v>0</v>
      </c>
      <c r="AA758" s="18">
        <v>0</v>
      </c>
      <c r="AB758" s="18">
        <v>0</v>
      </c>
      <c r="AC758" s="18">
        <v>39.627329192546583</v>
      </c>
      <c r="AD758" s="18">
        <v>0</v>
      </c>
      <c r="AE758" s="18">
        <v>0</v>
      </c>
      <c r="AF758" s="18">
        <v>0</v>
      </c>
      <c r="AG758" s="18">
        <v>0</v>
      </c>
      <c r="AH758" s="18">
        <v>0</v>
      </c>
      <c r="AI758" s="18">
        <v>0</v>
      </c>
      <c r="AJ758" s="18">
        <v>0</v>
      </c>
      <c r="AK758">
        <v>8.8142630434782596</v>
      </c>
      <c r="AL758">
        <v>4.0797903381642504</v>
      </c>
      <c r="AM758">
        <v>49.238256112589951</v>
      </c>
      <c r="AN758">
        <v>31.433061934338951</v>
      </c>
      <c r="AO758">
        <v>6.4346285714285711</v>
      </c>
      <c r="AP758">
        <v>1124.1198328111998</v>
      </c>
      <c r="AQ758">
        <v>13.110210654179303</v>
      </c>
      <c r="AR758">
        <v>13.653500991785894</v>
      </c>
      <c r="AS758">
        <v>73.23628835403477</v>
      </c>
      <c r="AT758">
        <v>14.229289827229119</v>
      </c>
      <c r="AU758">
        <v>0.16531481609363388</v>
      </c>
      <c r="AV758">
        <v>6.3241288121018293</v>
      </c>
      <c r="AW758">
        <v>0.15088321369960711</v>
      </c>
    </row>
    <row r="759" spans="1:49" x14ac:dyDescent="0.3">
      <c r="A759" s="22">
        <v>756</v>
      </c>
      <c r="B759" s="22" t="s">
        <v>62</v>
      </c>
      <c r="C759" s="22" t="s">
        <v>59</v>
      </c>
      <c r="D759" s="22">
        <v>10</v>
      </c>
      <c r="E759" s="22" t="str">
        <f t="shared" ref="E759:E771" si="22">IF(AND( OR(D759 &gt;= 4, D759="Adult"),D759&lt;&gt;"Subadult"),"Adult","Subadult")</f>
        <v>Adult</v>
      </c>
      <c r="F759" s="26" t="s">
        <v>91</v>
      </c>
      <c r="G759" s="22">
        <v>2018</v>
      </c>
      <c r="H759" s="24" t="s">
        <v>48</v>
      </c>
      <c r="I759" s="22" t="s">
        <v>49</v>
      </c>
      <c r="J759" s="18">
        <v>0</v>
      </c>
      <c r="K759" s="18">
        <v>0</v>
      </c>
      <c r="L759" s="18">
        <v>100</v>
      </c>
      <c r="M759" s="18">
        <v>0</v>
      </c>
      <c r="N759" s="18">
        <v>0</v>
      </c>
      <c r="O759" s="18">
        <v>0</v>
      </c>
      <c r="P759" s="18">
        <v>0</v>
      </c>
      <c r="Q759" s="18">
        <v>0</v>
      </c>
      <c r="R759" s="18">
        <v>0</v>
      </c>
      <c r="S759" s="18">
        <v>0</v>
      </c>
      <c r="T759" s="18">
        <v>0</v>
      </c>
      <c r="U759" s="18">
        <v>0</v>
      </c>
      <c r="V759" s="18">
        <v>0</v>
      </c>
      <c r="W759" s="18">
        <v>0</v>
      </c>
      <c r="X759" s="18">
        <v>0</v>
      </c>
      <c r="Y759" s="18">
        <v>0</v>
      </c>
      <c r="Z759" s="18">
        <v>0</v>
      </c>
      <c r="AA759" s="18">
        <v>0</v>
      </c>
      <c r="AB759" s="18">
        <v>0</v>
      </c>
      <c r="AC759" s="18">
        <v>0</v>
      </c>
      <c r="AD759" s="18">
        <v>0</v>
      </c>
      <c r="AE759" s="18">
        <v>0</v>
      </c>
      <c r="AF759" s="18">
        <v>0</v>
      </c>
      <c r="AG759" s="18">
        <v>0</v>
      </c>
      <c r="AH759" s="18">
        <v>0</v>
      </c>
      <c r="AI759" s="18">
        <v>0</v>
      </c>
      <c r="AJ759" s="18">
        <v>0</v>
      </c>
      <c r="AK759">
        <v>4.7433333333333332</v>
      </c>
      <c r="AL759">
        <v>7.1249999999999991</v>
      </c>
      <c r="AM759">
        <v>49.291666666666657</v>
      </c>
      <c r="AN759">
        <v>37.160000000000004</v>
      </c>
      <c r="AO759">
        <v>1.6800000000000002</v>
      </c>
      <c r="AP759">
        <v>1171.5076999999997</v>
      </c>
      <c r="AQ759">
        <v>6.7697833597963841</v>
      </c>
      <c r="AR759">
        <v>22.88013130430129</v>
      </c>
      <c r="AS759">
        <v>70.350085335902321</v>
      </c>
      <c r="AT759">
        <v>7.5838596491228065</v>
      </c>
      <c r="AU759">
        <v>8.4076809453471207E-2</v>
      </c>
      <c r="AV759">
        <v>3.3706042884990239</v>
      </c>
      <c r="AW759">
        <v>7.2613618242704528E-2</v>
      </c>
    </row>
    <row r="760" spans="1:49" x14ac:dyDescent="0.3">
      <c r="A760" s="22">
        <v>757</v>
      </c>
      <c r="B760" s="22" t="s">
        <v>98</v>
      </c>
      <c r="C760" s="22" t="s">
        <v>59</v>
      </c>
      <c r="D760" s="22">
        <v>9</v>
      </c>
      <c r="E760" s="22" t="str">
        <f t="shared" si="22"/>
        <v>Adult</v>
      </c>
      <c r="F760" s="26" t="s">
        <v>91</v>
      </c>
      <c r="G760" s="22">
        <v>2018</v>
      </c>
      <c r="H760" s="24" t="s">
        <v>48</v>
      </c>
      <c r="I760" s="21" t="s">
        <v>51</v>
      </c>
      <c r="J760" s="18">
        <v>2.5186567164179099</v>
      </c>
      <c r="K760" s="18">
        <v>0</v>
      </c>
      <c r="L760" s="18">
        <v>0</v>
      </c>
      <c r="M760" s="18">
        <v>0</v>
      </c>
      <c r="N760" s="18">
        <v>0</v>
      </c>
      <c r="O760" s="18">
        <v>0</v>
      </c>
      <c r="P760" s="18">
        <v>97.481343283582092</v>
      </c>
      <c r="Q760" s="18">
        <v>0</v>
      </c>
      <c r="R760" s="18">
        <v>0</v>
      </c>
      <c r="S760" s="18">
        <v>0</v>
      </c>
      <c r="T760" s="18">
        <v>0</v>
      </c>
      <c r="U760" s="18">
        <v>0</v>
      </c>
      <c r="V760" s="18">
        <v>0</v>
      </c>
      <c r="W760" s="18">
        <v>0</v>
      </c>
      <c r="X760" s="18">
        <v>0</v>
      </c>
      <c r="Y760" s="18">
        <v>0</v>
      </c>
      <c r="Z760" s="18">
        <v>0</v>
      </c>
      <c r="AA760" s="18">
        <v>0</v>
      </c>
      <c r="AB760" s="18">
        <v>0</v>
      </c>
      <c r="AC760" s="18">
        <v>0</v>
      </c>
      <c r="AD760" s="18">
        <v>0</v>
      </c>
      <c r="AE760" s="18">
        <v>0</v>
      </c>
      <c r="AF760" s="18">
        <v>0</v>
      </c>
      <c r="AG760" s="18">
        <v>0</v>
      </c>
      <c r="AH760" s="18">
        <v>0</v>
      </c>
      <c r="AI760" s="18">
        <v>0</v>
      </c>
      <c r="AJ760" s="18">
        <v>0</v>
      </c>
      <c r="AK760">
        <v>59.983943242936682</v>
      </c>
      <c r="AL760">
        <v>11.078231398816557</v>
      </c>
      <c r="AM760">
        <v>23.439008266733147</v>
      </c>
      <c r="AN760">
        <v>17.546079537398505</v>
      </c>
      <c r="AO760">
        <v>4.9144912854583955</v>
      </c>
      <c r="AP760">
        <v>1811.5948144651584</v>
      </c>
      <c r="AQ760">
        <v>55.36180182310796</v>
      </c>
      <c r="AR760">
        <v>23.005313434092649</v>
      </c>
      <c r="AS760">
        <v>21.632884742799391</v>
      </c>
      <c r="AT760">
        <v>7.530349250385</v>
      </c>
      <c r="AU760">
        <v>1.7377966437682528</v>
      </c>
      <c r="AV760">
        <v>3.3468218890600001</v>
      </c>
      <c r="AW760">
        <v>1.2402337926750644</v>
      </c>
    </row>
    <row r="761" spans="1:49" x14ac:dyDescent="0.3">
      <c r="A761" s="22">
        <v>758</v>
      </c>
      <c r="B761" s="22" t="s">
        <v>62</v>
      </c>
      <c r="C761" s="22" t="s">
        <v>59</v>
      </c>
      <c r="D761" s="22">
        <v>10</v>
      </c>
      <c r="E761" s="22" t="str">
        <f t="shared" si="22"/>
        <v>Adult</v>
      </c>
      <c r="F761" s="26" t="s">
        <v>91</v>
      </c>
      <c r="G761" s="22">
        <v>2018</v>
      </c>
      <c r="H761" s="24" t="s">
        <v>48</v>
      </c>
      <c r="I761" s="22" t="s">
        <v>49</v>
      </c>
      <c r="J761" s="18">
        <v>6.1363636363636376</v>
      </c>
      <c r="K761" s="18">
        <v>0</v>
      </c>
      <c r="L761" s="18">
        <v>0</v>
      </c>
      <c r="M761" s="18">
        <v>0</v>
      </c>
      <c r="N761" s="18">
        <v>0</v>
      </c>
      <c r="O761" s="18">
        <v>0</v>
      </c>
      <c r="P761" s="18">
        <v>0</v>
      </c>
      <c r="Q761" s="18">
        <v>0</v>
      </c>
      <c r="R761" s="18">
        <v>0</v>
      </c>
      <c r="S761" s="18">
        <v>0</v>
      </c>
      <c r="T761" s="18">
        <v>0</v>
      </c>
      <c r="U761" s="18">
        <v>0</v>
      </c>
      <c r="V761" s="18">
        <v>0</v>
      </c>
      <c r="W761" s="18">
        <v>0</v>
      </c>
      <c r="X761" s="18">
        <v>0</v>
      </c>
      <c r="Y761" s="18">
        <v>0</v>
      </c>
      <c r="Z761" s="18">
        <v>0</v>
      </c>
      <c r="AA761" s="18">
        <v>93.86363636363636</v>
      </c>
      <c r="AB761" s="18">
        <v>0</v>
      </c>
      <c r="AC761" s="18">
        <v>0</v>
      </c>
      <c r="AD761" s="18">
        <v>0</v>
      </c>
      <c r="AE761" s="18">
        <v>0</v>
      </c>
      <c r="AF761" s="18">
        <v>0</v>
      </c>
      <c r="AG761" s="18">
        <v>0</v>
      </c>
      <c r="AH761" s="18">
        <v>0</v>
      </c>
      <c r="AI761" s="18">
        <v>0</v>
      </c>
      <c r="AJ761" s="18">
        <v>0</v>
      </c>
      <c r="AK761">
        <v>12.194724594641537</v>
      </c>
      <c r="AL761">
        <v>5.450771226428027</v>
      </c>
      <c r="AM761">
        <v>54.891350067482108</v>
      </c>
      <c r="AN761">
        <v>24.560871460316026</v>
      </c>
      <c r="AO761">
        <v>2.9022826511322859</v>
      </c>
      <c r="AP761">
        <v>1326.7371818889296</v>
      </c>
      <c r="AQ761">
        <v>15.36821293665048</v>
      </c>
      <c r="AR761">
        <v>15.455812676198081</v>
      </c>
      <c r="AS761">
        <v>69.175974387151442</v>
      </c>
      <c r="AT761">
        <v>12.307629851874406</v>
      </c>
      <c r="AU761">
        <v>0.20209307086246331</v>
      </c>
      <c r="AV761">
        <v>5.4700577119441798</v>
      </c>
      <c r="AW761">
        <v>0.18158913417658185</v>
      </c>
    </row>
    <row r="762" spans="1:49" x14ac:dyDescent="0.3">
      <c r="A762" s="22">
        <v>759</v>
      </c>
      <c r="B762" s="22" t="s">
        <v>62</v>
      </c>
      <c r="C762" s="22" t="s">
        <v>59</v>
      </c>
      <c r="D762" s="22">
        <v>10</v>
      </c>
      <c r="E762" s="22" t="str">
        <f t="shared" si="22"/>
        <v>Adult</v>
      </c>
      <c r="F762" s="26" t="s">
        <v>91</v>
      </c>
      <c r="G762" s="22">
        <v>2018</v>
      </c>
      <c r="H762" s="24" t="s">
        <v>48</v>
      </c>
      <c r="I762" s="22" t="s">
        <v>49</v>
      </c>
      <c r="J762" s="18">
        <v>0</v>
      </c>
      <c r="K762" s="18">
        <v>0</v>
      </c>
      <c r="L762" s="18">
        <v>0</v>
      </c>
      <c r="M762" s="18">
        <v>0</v>
      </c>
      <c r="N762" s="18">
        <v>0</v>
      </c>
      <c r="O762" s="18">
        <v>0</v>
      </c>
      <c r="P762" s="18">
        <v>0</v>
      </c>
      <c r="Q762" s="18">
        <v>0</v>
      </c>
      <c r="R762" s="18">
        <v>0</v>
      </c>
      <c r="S762" s="18">
        <v>0</v>
      </c>
      <c r="T762" s="18">
        <v>0</v>
      </c>
      <c r="U762" s="18">
        <v>0</v>
      </c>
      <c r="V762" s="18">
        <v>0</v>
      </c>
      <c r="W762" s="18">
        <v>0</v>
      </c>
      <c r="X762" s="18">
        <v>26.666666666666668</v>
      </c>
      <c r="Y762" s="18">
        <v>0</v>
      </c>
      <c r="Z762" s="18">
        <v>1.1555555555555557</v>
      </c>
      <c r="AA762" s="18">
        <v>0</v>
      </c>
      <c r="AB762" s="18">
        <v>0</v>
      </c>
      <c r="AC762" s="18">
        <v>72.177777777777763</v>
      </c>
      <c r="AD762" s="18">
        <v>0</v>
      </c>
      <c r="AE762" s="18">
        <v>0</v>
      </c>
      <c r="AF762" s="18">
        <v>0</v>
      </c>
      <c r="AG762" s="18">
        <v>0</v>
      </c>
      <c r="AH762" s="18">
        <v>0</v>
      </c>
      <c r="AI762" s="18">
        <v>0</v>
      </c>
      <c r="AJ762" s="18">
        <v>0</v>
      </c>
      <c r="AK762">
        <v>29.531667433479022</v>
      </c>
      <c r="AL762">
        <v>9.7003654320987636</v>
      </c>
      <c r="AM762">
        <v>17.227820467755539</v>
      </c>
      <c r="AN762">
        <v>34.209022222222217</v>
      </c>
      <c r="AO762">
        <v>12.47779111111111</v>
      </c>
      <c r="AP762">
        <v>1146.7463852641974</v>
      </c>
      <c r="AQ762">
        <v>43.058298315369029</v>
      </c>
      <c r="AR762">
        <v>31.822881872130797</v>
      </c>
      <c r="AS762">
        <v>25.118819812500153</v>
      </c>
      <c r="AT762">
        <v>4.8203841626941388</v>
      </c>
      <c r="AU762">
        <v>1.0966823960331769</v>
      </c>
      <c r="AV762">
        <v>2.1423929611973942</v>
      </c>
      <c r="AW762">
        <v>0.75618214843394527</v>
      </c>
    </row>
    <row r="763" spans="1:49" x14ac:dyDescent="0.3">
      <c r="A763" s="22">
        <v>760</v>
      </c>
      <c r="B763" s="22" t="s">
        <v>62</v>
      </c>
      <c r="C763" s="22" t="s">
        <v>59</v>
      </c>
      <c r="D763" s="22">
        <v>10</v>
      </c>
      <c r="E763" s="22" t="str">
        <f t="shared" si="22"/>
        <v>Adult</v>
      </c>
      <c r="F763" s="26" t="s">
        <v>91</v>
      </c>
      <c r="G763" s="22">
        <v>2018</v>
      </c>
      <c r="H763" s="24" t="s">
        <v>48</v>
      </c>
      <c r="I763" s="22" t="s">
        <v>49</v>
      </c>
      <c r="J763" s="18">
        <v>0</v>
      </c>
      <c r="K763" s="18">
        <v>2.3333333333333335</v>
      </c>
      <c r="L763" s="18">
        <v>97.666666666666671</v>
      </c>
      <c r="M763" s="18">
        <v>0</v>
      </c>
      <c r="N763" s="18">
        <v>0</v>
      </c>
      <c r="O763" s="18">
        <v>0</v>
      </c>
      <c r="P763" s="18">
        <v>0</v>
      </c>
      <c r="Q763" s="18">
        <v>0</v>
      </c>
      <c r="R763" s="18">
        <v>0</v>
      </c>
      <c r="S763" s="18">
        <v>0</v>
      </c>
      <c r="T763" s="18">
        <v>0</v>
      </c>
      <c r="U763" s="18">
        <v>0</v>
      </c>
      <c r="V763" s="18">
        <v>0</v>
      </c>
      <c r="W763" s="18">
        <v>0</v>
      </c>
      <c r="X763" s="18">
        <v>0</v>
      </c>
      <c r="Y763" s="18">
        <v>0</v>
      </c>
      <c r="Z763" s="18">
        <v>0</v>
      </c>
      <c r="AA763" s="18">
        <v>0</v>
      </c>
      <c r="AB763" s="18">
        <v>0</v>
      </c>
      <c r="AC763" s="18">
        <v>0</v>
      </c>
      <c r="AD763" s="18">
        <v>0</v>
      </c>
      <c r="AE763" s="18">
        <v>0</v>
      </c>
      <c r="AF763" s="18">
        <v>0</v>
      </c>
      <c r="AG763" s="18">
        <v>0</v>
      </c>
      <c r="AH763" s="18">
        <v>0</v>
      </c>
      <c r="AI763" s="18">
        <v>0</v>
      </c>
      <c r="AJ763" s="18">
        <v>0</v>
      </c>
      <c r="AK763">
        <v>4.718288888888889</v>
      </c>
      <c r="AL763">
        <v>7.0411166666666656</v>
      </c>
      <c r="AM763">
        <v>49.727027777777771</v>
      </c>
      <c r="AN763">
        <v>36.834266666666672</v>
      </c>
      <c r="AO763">
        <v>1.6793000000000002</v>
      </c>
      <c r="AP763">
        <v>1175.2125036666664</v>
      </c>
      <c r="AQ763">
        <v>6.7128106598666912</v>
      </c>
      <c r="AR763">
        <v>22.539481853158669</v>
      </c>
      <c r="AS763">
        <v>70.747707486974647</v>
      </c>
      <c r="AT763">
        <v>7.7324832472122083</v>
      </c>
      <c r="AU763">
        <v>8.311508038643739E-2</v>
      </c>
      <c r="AV763">
        <v>3.4366592209832039</v>
      </c>
      <c r="AW763">
        <v>7.1958547656433197E-2</v>
      </c>
    </row>
    <row r="764" spans="1:49" x14ac:dyDescent="0.3">
      <c r="A764" s="22">
        <v>761</v>
      </c>
      <c r="B764" s="22" t="s">
        <v>98</v>
      </c>
      <c r="C764" s="22" t="s">
        <v>59</v>
      </c>
      <c r="D764" s="22">
        <v>9</v>
      </c>
      <c r="E764" s="22" t="str">
        <f t="shared" si="22"/>
        <v>Adult</v>
      </c>
      <c r="F764" s="26" t="s">
        <v>91</v>
      </c>
      <c r="G764" s="22">
        <v>2018</v>
      </c>
      <c r="H764" s="24" t="s">
        <v>48</v>
      </c>
      <c r="I764" s="21" t="s">
        <v>55</v>
      </c>
      <c r="J764" s="18">
        <v>0</v>
      </c>
      <c r="K764" s="18">
        <v>0</v>
      </c>
      <c r="L764" s="18">
        <v>0</v>
      </c>
      <c r="M764" s="18">
        <v>0</v>
      </c>
      <c r="N764" s="18">
        <v>0</v>
      </c>
      <c r="O764" s="18">
        <v>0</v>
      </c>
      <c r="P764" s="18">
        <v>100</v>
      </c>
      <c r="Q764" s="18">
        <v>0</v>
      </c>
      <c r="R764" s="18">
        <v>0</v>
      </c>
      <c r="S764" s="18">
        <v>0</v>
      </c>
      <c r="T764" s="18">
        <v>0</v>
      </c>
      <c r="U764" s="18">
        <v>0</v>
      </c>
      <c r="V764" s="18">
        <v>0</v>
      </c>
      <c r="W764" s="18">
        <v>0</v>
      </c>
      <c r="X764" s="18">
        <v>0</v>
      </c>
      <c r="Y764" s="18">
        <v>0</v>
      </c>
      <c r="Z764" s="18">
        <v>0</v>
      </c>
      <c r="AA764" s="18">
        <v>0</v>
      </c>
      <c r="AB764" s="18">
        <v>0</v>
      </c>
      <c r="AC764" s="18">
        <v>0</v>
      </c>
      <c r="AD764" s="18">
        <v>0</v>
      </c>
      <c r="AE764" s="18">
        <v>0</v>
      </c>
      <c r="AF764" s="18">
        <v>0</v>
      </c>
      <c r="AG764" s="18">
        <v>0</v>
      </c>
      <c r="AH764" s="18">
        <v>0</v>
      </c>
      <c r="AI764" s="18">
        <v>0</v>
      </c>
      <c r="AJ764" s="18">
        <v>0</v>
      </c>
      <c r="AK764">
        <v>61.4</v>
      </c>
      <c r="AL764">
        <v>11.3</v>
      </c>
      <c r="AM764">
        <v>22.3</v>
      </c>
      <c r="AN764">
        <v>17.399999999999999</v>
      </c>
      <c r="AO764">
        <v>5</v>
      </c>
      <c r="AP764">
        <v>1824.57</v>
      </c>
      <c r="AQ764">
        <v>56.265750286368842</v>
      </c>
      <c r="AR764">
        <v>23.298969072164947</v>
      </c>
      <c r="AS764">
        <v>20.435280641466207</v>
      </c>
      <c r="AT764">
        <v>7.4070796460176993</v>
      </c>
      <c r="AU764">
        <v>1.8273809523809523</v>
      </c>
      <c r="AV764">
        <v>3.2920353982300887</v>
      </c>
      <c r="AW764">
        <v>1.2865374541644841</v>
      </c>
    </row>
    <row r="765" spans="1:49" x14ac:dyDescent="0.3">
      <c r="A765" s="22">
        <v>762</v>
      </c>
      <c r="B765" s="22" t="s">
        <v>62</v>
      </c>
      <c r="C765" s="22" t="s">
        <v>59</v>
      </c>
      <c r="D765" s="22">
        <v>10</v>
      </c>
      <c r="E765" s="22" t="str">
        <f t="shared" si="22"/>
        <v>Adult</v>
      </c>
      <c r="F765" s="26" t="s">
        <v>91</v>
      </c>
      <c r="G765" s="22">
        <v>2018</v>
      </c>
      <c r="H765" s="24" t="s">
        <v>48</v>
      </c>
      <c r="I765" s="22" t="s">
        <v>49</v>
      </c>
      <c r="J765" s="18">
        <v>0</v>
      </c>
      <c r="K765" s="18">
        <v>0</v>
      </c>
      <c r="L765" s="18">
        <v>100</v>
      </c>
      <c r="M765" s="18">
        <v>0</v>
      </c>
      <c r="N765" s="18">
        <v>0</v>
      </c>
      <c r="O765" s="18">
        <v>0</v>
      </c>
      <c r="P765" s="18">
        <v>0</v>
      </c>
      <c r="Q765" s="18">
        <v>0</v>
      </c>
      <c r="R765" s="18">
        <v>0</v>
      </c>
      <c r="S765" s="18">
        <v>0</v>
      </c>
      <c r="T765" s="18">
        <v>0</v>
      </c>
      <c r="U765" s="18">
        <v>0</v>
      </c>
      <c r="V765" s="18">
        <v>0</v>
      </c>
      <c r="W765" s="18">
        <v>0</v>
      </c>
      <c r="X765" s="18">
        <v>0</v>
      </c>
      <c r="Y765" s="18">
        <v>0</v>
      </c>
      <c r="Z765" s="18">
        <v>0</v>
      </c>
      <c r="AA765" s="18">
        <v>0</v>
      </c>
      <c r="AB765" s="18">
        <v>0</v>
      </c>
      <c r="AC765" s="18">
        <v>0</v>
      </c>
      <c r="AD765" s="18">
        <v>0</v>
      </c>
      <c r="AE765" s="18">
        <v>0</v>
      </c>
      <c r="AF765" s="18">
        <v>0</v>
      </c>
      <c r="AG765" s="18">
        <v>0</v>
      </c>
      <c r="AH765" s="18">
        <v>0</v>
      </c>
      <c r="AI765" s="18">
        <v>0</v>
      </c>
      <c r="AJ765" s="18">
        <v>0</v>
      </c>
      <c r="AK765">
        <v>4.7433333333333332</v>
      </c>
      <c r="AL765">
        <v>7.1249999999999991</v>
      </c>
      <c r="AM765">
        <v>49.291666666666657</v>
      </c>
      <c r="AN765">
        <v>37.160000000000004</v>
      </c>
      <c r="AO765">
        <v>1.6800000000000002</v>
      </c>
      <c r="AP765">
        <v>1171.5076999999997</v>
      </c>
      <c r="AQ765">
        <v>6.7697833597963841</v>
      </c>
      <c r="AR765">
        <v>22.88013130430129</v>
      </c>
      <c r="AS765">
        <v>70.350085335902321</v>
      </c>
      <c r="AT765">
        <v>7.5838596491228065</v>
      </c>
      <c r="AU765">
        <v>8.4076809453471207E-2</v>
      </c>
      <c r="AV765">
        <v>3.3706042884990239</v>
      </c>
      <c r="AW765">
        <v>7.2613618242704528E-2</v>
      </c>
    </row>
    <row r="766" spans="1:49" x14ac:dyDescent="0.3">
      <c r="A766" s="22">
        <v>763</v>
      </c>
      <c r="B766" s="22" t="s">
        <v>58</v>
      </c>
      <c r="C766" s="22" t="s">
        <v>59</v>
      </c>
      <c r="D766" s="22">
        <v>13</v>
      </c>
      <c r="E766" s="22" t="str">
        <f t="shared" si="22"/>
        <v>Adult</v>
      </c>
      <c r="F766" s="26" t="s">
        <v>60</v>
      </c>
      <c r="G766" s="22">
        <v>2018</v>
      </c>
      <c r="H766" s="24" t="s">
        <v>97</v>
      </c>
      <c r="I766" s="22" t="s">
        <v>49</v>
      </c>
      <c r="J766" s="18">
        <v>0</v>
      </c>
      <c r="K766" s="18">
        <v>0</v>
      </c>
      <c r="L766" s="18">
        <v>0</v>
      </c>
      <c r="M766" s="18">
        <v>0</v>
      </c>
      <c r="N766" s="18">
        <v>0</v>
      </c>
      <c r="O766" s="18">
        <v>0</v>
      </c>
      <c r="P766" s="18">
        <v>0</v>
      </c>
      <c r="Q766" s="18">
        <v>0</v>
      </c>
      <c r="R766" s="18">
        <v>0.8384785425718424</v>
      </c>
      <c r="S766" s="18">
        <v>0</v>
      </c>
      <c r="T766" s="18">
        <v>0</v>
      </c>
      <c r="U766" s="18">
        <v>0</v>
      </c>
      <c r="V766" s="18">
        <v>0</v>
      </c>
      <c r="W766" s="18">
        <v>0</v>
      </c>
      <c r="X766" s="18">
        <v>0</v>
      </c>
      <c r="Y766" s="18">
        <v>0</v>
      </c>
      <c r="Z766" s="18">
        <v>94.931016083542957</v>
      </c>
      <c r="AA766" s="18">
        <v>0</v>
      </c>
      <c r="AB766" s="18">
        <v>0</v>
      </c>
      <c r="AC766" s="18">
        <v>3.3158015092613762</v>
      </c>
      <c r="AD766" s="18">
        <v>0</v>
      </c>
      <c r="AE766" s="18">
        <v>0</v>
      </c>
      <c r="AF766" s="18">
        <v>0</v>
      </c>
      <c r="AG766" s="18">
        <v>0</v>
      </c>
      <c r="AH766" s="18">
        <v>0</v>
      </c>
      <c r="AI766" s="18">
        <v>0</v>
      </c>
      <c r="AJ766" s="18">
        <v>0.91470386462382791</v>
      </c>
      <c r="AK766">
        <v>16.715256130956785</v>
      </c>
      <c r="AL766">
        <v>3.2184763828543845</v>
      </c>
      <c r="AM766">
        <v>12.022084567194582</v>
      </c>
      <c r="AN766">
        <v>57.848973680485223</v>
      </c>
      <c r="AO766">
        <v>9.3924422593185461</v>
      </c>
      <c r="AP766">
        <v>601.56741799607266</v>
      </c>
      <c r="AQ766">
        <v>46.458480653854501</v>
      </c>
      <c r="AR766">
        <v>20.127267185832263</v>
      </c>
      <c r="AS766">
        <v>33.414252160313254</v>
      </c>
      <c r="AT766">
        <v>8.928864866382817</v>
      </c>
      <c r="AU766">
        <v>1.096761214087929</v>
      </c>
      <c r="AV766">
        <v>3.9683843850590304</v>
      </c>
      <c r="AW766">
        <v>0.86770941917992228</v>
      </c>
    </row>
    <row r="767" spans="1:49" x14ac:dyDescent="0.3">
      <c r="A767" s="22">
        <v>764</v>
      </c>
      <c r="B767" s="22" t="s">
        <v>72</v>
      </c>
      <c r="C767" s="22" t="s">
        <v>59</v>
      </c>
      <c r="D767" s="22">
        <v>6</v>
      </c>
      <c r="E767" s="22" t="str">
        <f t="shared" si="22"/>
        <v>Adult</v>
      </c>
      <c r="F767" s="26" t="s">
        <v>66</v>
      </c>
      <c r="G767" s="22">
        <v>2018</v>
      </c>
      <c r="H767" s="24" t="s">
        <v>97</v>
      </c>
      <c r="I767" s="22" t="s">
        <v>73</v>
      </c>
      <c r="J767" s="18">
        <v>0</v>
      </c>
      <c r="K767" s="18">
        <v>0</v>
      </c>
      <c r="L767" s="18">
        <v>3.9127599449315271</v>
      </c>
      <c r="M767" s="18">
        <v>0</v>
      </c>
      <c r="N767" s="18">
        <v>0</v>
      </c>
      <c r="O767" s="18">
        <v>0</v>
      </c>
      <c r="P767" s="18">
        <v>0</v>
      </c>
      <c r="Q767" s="18">
        <v>0</v>
      </c>
      <c r="R767" s="18">
        <v>4.7822621549163102</v>
      </c>
      <c r="S767" s="18">
        <v>0</v>
      </c>
      <c r="T767" s="18">
        <v>0</v>
      </c>
      <c r="U767" s="18">
        <v>0</v>
      </c>
      <c r="V767" s="18">
        <v>0</v>
      </c>
      <c r="W767" s="18">
        <v>0</v>
      </c>
      <c r="X767" s="18">
        <v>0</v>
      </c>
      <c r="Y767" s="18">
        <v>0</v>
      </c>
      <c r="Z767" s="18">
        <v>89.486269110933989</v>
      </c>
      <c r="AA767" s="18">
        <v>0</v>
      </c>
      <c r="AB767" s="18">
        <v>0</v>
      </c>
      <c r="AC767" s="18">
        <v>1.4709079052242591</v>
      </c>
      <c r="AD767" s="18">
        <v>0</v>
      </c>
      <c r="AE767" s="18">
        <v>0</v>
      </c>
      <c r="AF767" s="18">
        <v>0</v>
      </c>
      <c r="AG767" s="18">
        <v>0</v>
      </c>
      <c r="AH767" s="18">
        <v>0</v>
      </c>
      <c r="AI767" s="18">
        <v>0</v>
      </c>
      <c r="AJ767" s="18">
        <v>0.34780088399391351</v>
      </c>
      <c r="AK767">
        <v>17.878522446251054</v>
      </c>
      <c r="AL767">
        <v>3.8521051212069981</v>
      </c>
      <c r="AM767">
        <v>13.866364679480586</v>
      </c>
      <c r="AN767">
        <v>55.821556408955864</v>
      </c>
      <c r="AO767">
        <v>8.8720824577929136</v>
      </c>
      <c r="AP767">
        <v>675.69070740204029</v>
      </c>
      <c r="AQ767">
        <v>44.240492288353018</v>
      </c>
      <c r="AR767">
        <v>21.447119676544727</v>
      </c>
      <c r="AS767">
        <v>34.312388035102245</v>
      </c>
      <c r="AT767">
        <v>8.2409192186803217</v>
      </c>
      <c r="AU767">
        <v>1.009033096388338</v>
      </c>
      <c r="AV767">
        <v>3.6626307638579214</v>
      </c>
      <c r="AW767">
        <v>0.79341612047826815</v>
      </c>
    </row>
    <row r="768" spans="1:49" x14ac:dyDescent="0.3">
      <c r="A768" s="22">
        <v>765</v>
      </c>
      <c r="B768" s="22" t="s">
        <v>78</v>
      </c>
      <c r="C768" s="22" t="s">
        <v>59</v>
      </c>
      <c r="D768" s="22" t="s">
        <v>46</v>
      </c>
      <c r="E768" s="22" t="str">
        <f t="shared" si="22"/>
        <v>Adult</v>
      </c>
      <c r="F768" s="26" t="s">
        <v>66</v>
      </c>
      <c r="G768" s="22">
        <v>2018</v>
      </c>
      <c r="H768" s="24" t="s">
        <v>97</v>
      </c>
      <c r="I768" s="22" t="s">
        <v>49</v>
      </c>
      <c r="J768" s="18">
        <v>0</v>
      </c>
      <c r="K768" s="18">
        <v>0</v>
      </c>
      <c r="L768" s="18">
        <v>0</v>
      </c>
      <c r="M768" s="18">
        <v>0</v>
      </c>
      <c r="N768" s="18">
        <v>0</v>
      </c>
      <c r="O768" s="18">
        <v>0</v>
      </c>
      <c r="P768" s="18">
        <v>0</v>
      </c>
      <c r="Q768" s="18">
        <v>0</v>
      </c>
      <c r="R768" s="18">
        <v>0</v>
      </c>
      <c r="S768" s="18">
        <v>0</v>
      </c>
      <c r="T768" s="18">
        <v>0</v>
      </c>
      <c r="U768" s="18">
        <v>0</v>
      </c>
      <c r="V768" s="18">
        <v>0</v>
      </c>
      <c r="W768" s="18">
        <v>0</v>
      </c>
      <c r="X768" s="18">
        <v>0</v>
      </c>
      <c r="Y768" s="18">
        <v>0</v>
      </c>
      <c r="Z768" s="18">
        <v>94.455066921606118</v>
      </c>
      <c r="AA768" s="18">
        <v>0</v>
      </c>
      <c r="AB768" s="18">
        <v>0</v>
      </c>
      <c r="AC768" s="18">
        <v>5.5449330783938811</v>
      </c>
      <c r="AD768" s="18">
        <v>0</v>
      </c>
      <c r="AE768" s="18">
        <v>0</v>
      </c>
      <c r="AF768" s="18">
        <v>0</v>
      </c>
      <c r="AG768" s="18">
        <v>0</v>
      </c>
      <c r="AH768" s="18">
        <v>0</v>
      </c>
      <c r="AI768" s="18">
        <v>0</v>
      </c>
      <c r="AJ768" s="18">
        <v>0</v>
      </c>
      <c r="AK768">
        <v>16.540370996612683</v>
      </c>
      <c r="AL768">
        <v>3.1737784151264075</v>
      </c>
      <c r="AM768">
        <v>12.277216335324567</v>
      </c>
      <c r="AN768">
        <v>58.392706910680133</v>
      </c>
      <c r="AO768">
        <v>9.6159273422562155</v>
      </c>
      <c r="AP768">
        <v>601.22760416704625</v>
      </c>
      <c r="AQ768">
        <v>45.998387490293183</v>
      </c>
      <c r="AR768">
        <v>19.858959094612992</v>
      </c>
      <c r="AS768">
        <v>34.142653415093818</v>
      </c>
      <c r="AT768">
        <v>9.0798989603656644</v>
      </c>
      <c r="AU768">
        <v>1.0705052499050207</v>
      </c>
      <c r="AV768">
        <v>4.0355106490514059</v>
      </c>
      <c r="AW768">
        <v>0.85179655481630212</v>
      </c>
    </row>
    <row r="769" spans="1:49" x14ac:dyDescent="0.3">
      <c r="A769" s="22">
        <v>766</v>
      </c>
      <c r="B769" s="22" t="s">
        <v>95</v>
      </c>
      <c r="C769" s="22" t="s">
        <v>59</v>
      </c>
      <c r="D769" s="22">
        <v>4</v>
      </c>
      <c r="E769" s="22" t="str">
        <f t="shared" si="22"/>
        <v>Adult</v>
      </c>
      <c r="F769" s="26" t="s">
        <v>66</v>
      </c>
      <c r="G769" s="22">
        <v>2018</v>
      </c>
      <c r="H769" s="24" t="s">
        <v>97</v>
      </c>
      <c r="I769" s="22" t="s">
        <v>49</v>
      </c>
      <c r="J769" s="18">
        <v>0</v>
      </c>
      <c r="K769" s="18">
        <v>0</v>
      </c>
      <c r="L769" s="18">
        <v>0</v>
      </c>
      <c r="M769" s="18">
        <v>0</v>
      </c>
      <c r="N769" s="18">
        <v>0</v>
      </c>
      <c r="O769" s="18">
        <v>0</v>
      </c>
      <c r="P769" s="18">
        <v>0</v>
      </c>
      <c r="Q769" s="18">
        <v>0</v>
      </c>
      <c r="R769" s="18">
        <v>8.4076433121019125</v>
      </c>
      <c r="S769" s="18">
        <v>0</v>
      </c>
      <c r="T769" s="18">
        <v>0</v>
      </c>
      <c r="U769" s="18">
        <v>0</v>
      </c>
      <c r="V769" s="18">
        <v>0</v>
      </c>
      <c r="W769" s="18">
        <v>30.573248407643316</v>
      </c>
      <c r="X769" s="18">
        <v>0</v>
      </c>
      <c r="Y769" s="18">
        <v>0</v>
      </c>
      <c r="Z769" s="18">
        <v>51.668789808917218</v>
      </c>
      <c r="AA769" s="18">
        <v>0</v>
      </c>
      <c r="AB769" s="18">
        <v>0</v>
      </c>
      <c r="AC769" s="18">
        <v>8.127388535031848</v>
      </c>
      <c r="AD769" s="18">
        <v>0</v>
      </c>
      <c r="AE769" s="18">
        <v>0</v>
      </c>
      <c r="AF769" s="18">
        <v>0</v>
      </c>
      <c r="AG769" s="18">
        <v>0</v>
      </c>
      <c r="AH769" s="18">
        <v>0</v>
      </c>
      <c r="AI769" s="18">
        <v>0</v>
      </c>
      <c r="AJ769" s="18">
        <v>1.2229299363057327</v>
      </c>
      <c r="AK769">
        <v>36.386988108425321</v>
      </c>
      <c r="AL769">
        <v>9.7033496107572574</v>
      </c>
      <c r="AM769">
        <v>10.322064100653657</v>
      </c>
      <c r="AN769">
        <v>38.815959963603284</v>
      </c>
      <c r="AO769">
        <v>8.2787719745222947</v>
      </c>
      <c r="AP769">
        <v>1146.0153652924882</v>
      </c>
      <c r="AQ769">
        <v>53.087459348121101</v>
      </c>
      <c r="AR769">
        <v>31.852977142546585</v>
      </c>
      <c r="AS769">
        <v>15.059563509332326</v>
      </c>
      <c r="AT769">
        <v>4.8137039355251847</v>
      </c>
      <c r="AU769">
        <v>1.8170405182536244</v>
      </c>
      <c r="AV769">
        <v>2.139423971344526</v>
      </c>
      <c r="AW769">
        <v>1.1316261837546604</v>
      </c>
    </row>
    <row r="770" spans="1:49" x14ac:dyDescent="0.3">
      <c r="A770" s="22">
        <v>767</v>
      </c>
      <c r="B770" s="23" t="s">
        <v>74</v>
      </c>
      <c r="C770" s="22" t="s">
        <v>59</v>
      </c>
      <c r="D770" s="22">
        <v>17</v>
      </c>
      <c r="E770" s="22" t="str">
        <f t="shared" si="22"/>
        <v>Adult</v>
      </c>
      <c r="F770" s="26" t="s">
        <v>66</v>
      </c>
      <c r="G770" s="22">
        <v>2018</v>
      </c>
      <c r="H770" s="24" t="s">
        <v>97</v>
      </c>
      <c r="I770" s="22" t="s">
        <v>49</v>
      </c>
      <c r="J770" s="18">
        <v>0</v>
      </c>
      <c r="K770" s="18">
        <v>0</v>
      </c>
      <c r="L770" s="18">
        <v>0</v>
      </c>
      <c r="M770" s="18">
        <v>0</v>
      </c>
      <c r="N770" s="18">
        <v>0</v>
      </c>
      <c r="O770" s="18">
        <v>0</v>
      </c>
      <c r="P770" s="18">
        <v>0</v>
      </c>
      <c r="Q770" s="18">
        <v>0</v>
      </c>
      <c r="R770" s="18">
        <v>0</v>
      </c>
      <c r="S770" s="18">
        <v>0</v>
      </c>
      <c r="T770" s="18">
        <v>5.6563578931903331</v>
      </c>
      <c r="U770" s="18">
        <v>0</v>
      </c>
      <c r="V770" s="18">
        <v>0</v>
      </c>
      <c r="W770" s="18">
        <v>0</v>
      </c>
      <c r="X770" s="18">
        <v>0</v>
      </c>
      <c r="Y770" s="18">
        <v>0</v>
      </c>
      <c r="Z770" s="18">
        <v>86.520238007786674</v>
      </c>
      <c r="AA770" s="18">
        <v>0</v>
      </c>
      <c r="AB770" s="18">
        <v>0</v>
      </c>
      <c r="AC770" s="18">
        <v>4.4736648791596272</v>
      </c>
      <c r="AD770" s="18">
        <v>0</v>
      </c>
      <c r="AE770" s="18">
        <v>0</v>
      </c>
      <c r="AF770" s="18">
        <v>0</v>
      </c>
      <c r="AG770" s="18">
        <v>0</v>
      </c>
      <c r="AH770" s="18">
        <v>0</v>
      </c>
      <c r="AI770" s="18">
        <v>0</v>
      </c>
      <c r="AJ770" s="18">
        <v>3.3497392198633658</v>
      </c>
      <c r="AK770">
        <v>18.736759922390284</v>
      </c>
      <c r="AL770">
        <v>3.9536294963147971</v>
      </c>
      <c r="AM770">
        <v>11.769093795869233</v>
      </c>
      <c r="AN770">
        <v>53.386199466196516</v>
      </c>
      <c r="AO770">
        <v>8.9582424887974721</v>
      </c>
      <c r="AP770">
        <v>658.79341582066183</v>
      </c>
      <c r="AQ770">
        <v>47.553393579702522</v>
      </c>
      <c r="AR770">
        <v>22.576962379941541</v>
      </c>
      <c r="AS770">
        <v>29.869644040355929</v>
      </c>
      <c r="AT770">
        <v>7.7159111005961014</v>
      </c>
      <c r="AU770">
        <v>1.1916994005551551</v>
      </c>
      <c r="AV770">
        <v>3.4292938224871561</v>
      </c>
      <c r="AW770">
        <v>0.90670105895161945</v>
      </c>
    </row>
    <row r="771" spans="1:49" x14ac:dyDescent="0.3">
      <c r="A771" s="22">
        <v>768</v>
      </c>
      <c r="B771" s="22" t="s">
        <v>103</v>
      </c>
      <c r="C771" s="22" t="s">
        <v>59</v>
      </c>
      <c r="D771" s="22" t="s">
        <v>46</v>
      </c>
      <c r="E771" s="22" t="str">
        <f t="shared" si="22"/>
        <v>Adult</v>
      </c>
      <c r="F771" s="26" t="s">
        <v>66</v>
      </c>
      <c r="G771" s="22">
        <v>2018</v>
      </c>
      <c r="H771" s="24" t="s">
        <v>97</v>
      </c>
      <c r="I771" s="21" t="s">
        <v>55</v>
      </c>
      <c r="J771" s="18">
        <v>0</v>
      </c>
      <c r="K771" s="18">
        <v>0</v>
      </c>
      <c r="L771" s="18">
        <v>95.436287823725181</v>
      </c>
      <c r="M771" s="18">
        <v>0</v>
      </c>
      <c r="N771" s="18">
        <v>0</v>
      </c>
      <c r="O771" s="18">
        <v>0</v>
      </c>
      <c r="P771" s="18">
        <v>0</v>
      </c>
      <c r="Q771" s="18">
        <v>0</v>
      </c>
      <c r="R771" s="18">
        <v>0</v>
      </c>
      <c r="S771" s="18">
        <v>0</v>
      </c>
      <c r="T771" s="18">
        <v>0</v>
      </c>
      <c r="U771" s="18">
        <v>0</v>
      </c>
      <c r="V771" s="18">
        <v>0</v>
      </c>
      <c r="W771" s="18">
        <v>0</v>
      </c>
      <c r="X771" s="18">
        <v>0.76508167246853587</v>
      </c>
      <c r="Y771" s="18">
        <v>0</v>
      </c>
      <c r="Z771" s="18">
        <v>0</v>
      </c>
      <c r="AA771" s="18">
        <v>0</v>
      </c>
      <c r="AB771" s="18">
        <v>0</v>
      </c>
      <c r="AC771" s="18">
        <v>2.3296736926666917</v>
      </c>
      <c r="AD771" s="18">
        <v>0</v>
      </c>
      <c r="AE771" s="18">
        <v>0</v>
      </c>
      <c r="AF771" s="18">
        <v>0</v>
      </c>
      <c r="AG771" s="18">
        <v>0</v>
      </c>
      <c r="AH771" s="18">
        <v>0</v>
      </c>
      <c r="AI771" s="18">
        <v>0</v>
      </c>
      <c r="AJ771" s="18">
        <v>1.468956811139589</v>
      </c>
      <c r="AK771">
        <v>5.411383889292682</v>
      </c>
      <c r="AL771">
        <v>7.0885853002307986</v>
      </c>
      <c r="AM771">
        <v>47.592758709179691</v>
      </c>
      <c r="AN771">
        <v>36.534864006732718</v>
      </c>
      <c r="AO771">
        <v>1.9937309207757929</v>
      </c>
      <c r="AP771">
        <v>1152.9018432411408</v>
      </c>
      <c r="AQ771">
        <v>7.8478787382812083</v>
      </c>
      <c r="AR771">
        <v>23.130553616341597</v>
      </c>
      <c r="AS771">
        <v>69.021567645377175</v>
      </c>
      <c r="AT771">
        <v>7.4773936340649803</v>
      </c>
      <c r="AU771">
        <v>9.8962159532168775E-2</v>
      </c>
      <c r="AV771">
        <v>3.3232860595844356</v>
      </c>
      <c r="AW771">
        <v>8.5162214725287302E-2</v>
      </c>
    </row>
    <row r="772" spans="1:49" x14ac:dyDescent="0.3">
      <c r="A772" s="22">
        <v>769</v>
      </c>
      <c r="B772" s="22" t="s">
        <v>110</v>
      </c>
      <c r="C772" s="22" t="s">
        <v>59</v>
      </c>
      <c r="D772" s="22" t="s">
        <v>84</v>
      </c>
      <c r="E772" s="22" t="s">
        <v>84</v>
      </c>
      <c r="F772" s="26" t="s">
        <v>131</v>
      </c>
      <c r="G772" s="22">
        <v>2018</v>
      </c>
      <c r="H772" s="24" t="s">
        <v>97</v>
      </c>
      <c r="I772" s="21" t="s">
        <v>55</v>
      </c>
      <c r="J772" s="18">
        <v>0</v>
      </c>
      <c r="K772" s="18">
        <v>0</v>
      </c>
      <c r="L772" s="18">
        <v>0</v>
      </c>
      <c r="M772" s="18">
        <v>0</v>
      </c>
      <c r="N772" s="18">
        <v>0</v>
      </c>
      <c r="O772" s="18">
        <v>0</v>
      </c>
      <c r="P772" s="18">
        <v>0</v>
      </c>
      <c r="Q772" s="18">
        <v>0</v>
      </c>
      <c r="R772" s="18">
        <v>11.55115511551155</v>
      </c>
      <c r="S772" s="18">
        <v>0</v>
      </c>
      <c r="T772" s="18">
        <v>0</v>
      </c>
      <c r="U772" s="18">
        <v>0</v>
      </c>
      <c r="V772" s="18">
        <v>0</v>
      </c>
      <c r="W772" s="18">
        <v>87.008700870087011</v>
      </c>
      <c r="X772" s="18">
        <v>0</v>
      </c>
      <c r="Y772" s="18">
        <v>0</v>
      </c>
      <c r="Z772" s="18">
        <v>0</v>
      </c>
      <c r="AA772" s="18">
        <v>0</v>
      </c>
      <c r="AB772" s="18">
        <v>0</v>
      </c>
      <c r="AC772" s="18">
        <v>0</v>
      </c>
      <c r="AD772" s="18">
        <v>0</v>
      </c>
      <c r="AE772" s="18">
        <v>0</v>
      </c>
      <c r="AF772" s="18">
        <v>0</v>
      </c>
      <c r="AG772" s="18">
        <v>0</v>
      </c>
      <c r="AH772" s="18">
        <v>0</v>
      </c>
      <c r="AI772" s="18">
        <v>0</v>
      </c>
      <c r="AJ772" s="18">
        <v>1.4401440144014401</v>
      </c>
      <c r="AK772">
        <v>68.56128112811281</v>
      </c>
      <c r="AL772">
        <v>20.131938193819387</v>
      </c>
      <c r="AM772">
        <v>3.821782178217819</v>
      </c>
      <c r="AN772">
        <v>11.809105910591061</v>
      </c>
      <c r="AO772">
        <v>6.0448544854485453</v>
      </c>
      <c r="AP772">
        <v>1967.6083333333331</v>
      </c>
      <c r="AQ772">
        <v>58.260813447563478</v>
      </c>
      <c r="AR772">
        <v>38.49157893982045</v>
      </c>
      <c r="AS772">
        <v>3.2476076126160915</v>
      </c>
      <c r="AT772">
        <v>3.5954344092191093</v>
      </c>
      <c r="AU772">
        <v>2.8622393541902165</v>
      </c>
      <c r="AV772">
        <v>1.5979708485418262</v>
      </c>
      <c r="AW772">
        <v>1.3958301121745862</v>
      </c>
    </row>
    <row r="773" spans="1:49" x14ac:dyDescent="0.3">
      <c r="A773" s="22">
        <v>770</v>
      </c>
      <c r="B773" s="22" t="s">
        <v>106</v>
      </c>
      <c r="C773" s="22" t="s">
        <v>59</v>
      </c>
      <c r="D773" s="22" t="s">
        <v>84</v>
      </c>
      <c r="E773" s="22" t="s">
        <v>84</v>
      </c>
      <c r="F773" s="26" t="s">
        <v>131</v>
      </c>
      <c r="G773" s="22">
        <v>2018</v>
      </c>
      <c r="H773" s="24" t="s">
        <v>97</v>
      </c>
      <c r="I773" s="21" t="s">
        <v>55</v>
      </c>
      <c r="J773" s="18">
        <v>0</v>
      </c>
      <c r="K773" s="18">
        <v>0</v>
      </c>
      <c r="L773" s="18">
        <v>0</v>
      </c>
      <c r="M773" s="18">
        <v>0</v>
      </c>
      <c r="N773" s="18">
        <v>0</v>
      </c>
      <c r="O773" s="18">
        <v>0</v>
      </c>
      <c r="P773" s="18">
        <v>0</v>
      </c>
      <c r="Q773" s="18">
        <v>0</v>
      </c>
      <c r="R773" s="18">
        <v>0</v>
      </c>
      <c r="S773" s="18">
        <v>0</v>
      </c>
      <c r="T773" s="18">
        <v>0</v>
      </c>
      <c r="U773" s="18">
        <v>0</v>
      </c>
      <c r="V773" s="18">
        <v>0</v>
      </c>
      <c r="W773" s="18">
        <v>98.414434117003822</v>
      </c>
      <c r="X773" s="18">
        <v>0</v>
      </c>
      <c r="Y773" s="18">
        <v>0</v>
      </c>
      <c r="Z773" s="18">
        <v>0</v>
      </c>
      <c r="AA773" s="18">
        <v>0</v>
      </c>
      <c r="AB773" s="18">
        <v>0</v>
      </c>
      <c r="AC773" s="18">
        <v>1.5855658829961725</v>
      </c>
      <c r="AD773" s="18">
        <v>0</v>
      </c>
      <c r="AE773" s="18">
        <v>0</v>
      </c>
      <c r="AF773" s="18">
        <v>0</v>
      </c>
      <c r="AG773" s="18">
        <v>0</v>
      </c>
      <c r="AH773" s="18">
        <v>0</v>
      </c>
      <c r="AI773" s="18">
        <v>0</v>
      </c>
      <c r="AJ773" s="18">
        <v>0</v>
      </c>
      <c r="AK773">
        <v>70.57883064516129</v>
      </c>
      <c r="AL773">
        <v>20.835694976003889</v>
      </c>
      <c r="AM773">
        <v>1.4513214459284678</v>
      </c>
      <c r="AN773">
        <v>12.280199953135984</v>
      </c>
      <c r="AO773">
        <v>6.4668562055768177</v>
      </c>
      <c r="AP773">
        <v>1988.1829879602867</v>
      </c>
      <c r="AQ773">
        <v>59.354599427377671</v>
      </c>
      <c r="AR773">
        <v>39.424884416771967</v>
      </c>
      <c r="AS773">
        <v>1.2205161558503732</v>
      </c>
      <c r="AT773">
        <v>3.4570554125526241</v>
      </c>
      <c r="AU773">
        <v>3.1668137766392812</v>
      </c>
      <c r="AV773">
        <v>1.5364690722456105</v>
      </c>
      <c r="AW773">
        <v>1.4603029762574746</v>
      </c>
    </row>
    <row r="774" spans="1:49" x14ac:dyDescent="0.3">
      <c r="A774" s="22">
        <v>771</v>
      </c>
      <c r="B774" s="22" t="s">
        <v>107</v>
      </c>
      <c r="C774" s="22" t="s">
        <v>59</v>
      </c>
      <c r="D774" s="22" t="s">
        <v>84</v>
      </c>
      <c r="E774" s="22" t="s">
        <v>84</v>
      </c>
      <c r="F774" s="26" t="s">
        <v>131</v>
      </c>
      <c r="G774" s="22">
        <v>2018</v>
      </c>
      <c r="H774" s="24" t="s">
        <v>97</v>
      </c>
      <c r="I774" s="21" t="s">
        <v>55</v>
      </c>
      <c r="J774" s="18">
        <v>0</v>
      </c>
      <c r="K774" s="18">
        <v>0</v>
      </c>
      <c r="L774" s="18">
        <v>0</v>
      </c>
      <c r="M774" s="18">
        <v>0</v>
      </c>
      <c r="N774" s="18">
        <v>0</v>
      </c>
      <c r="O774" s="18">
        <v>0</v>
      </c>
      <c r="P774" s="18">
        <v>0</v>
      </c>
      <c r="Q774" s="18">
        <v>0</v>
      </c>
      <c r="R774" s="18">
        <v>0</v>
      </c>
      <c r="S774" s="18">
        <v>0</v>
      </c>
      <c r="T774" s="18">
        <v>0.11517118626321854</v>
      </c>
      <c r="U774" s="18">
        <v>0</v>
      </c>
      <c r="V774" s="18">
        <v>0</v>
      </c>
      <c r="W774" s="18">
        <v>99.25662234321014</v>
      </c>
      <c r="X774" s="18">
        <v>0</v>
      </c>
      <c r="Y774" s="18">
        <v>0</v>
      </c>
      <c r="Z774" s="18">
        <v>0</v>
      </c>
      <c r="AA774" s="18">
        <v>0</v>
      </c>
      <c r="AB774" s="18">
        <v>0</v>
      </c>
      <c r="AC774" s="18">
        <v>0</v>
      </c>
      <c r="AD774" s="18">
        <v>0</v>
      </c>
      <c r="AE774" s="18">
        <v>0</v>
      </c>
      <c r="AF774" s="18">
        <v>0</v>
      </c>
      <c r="AG774" s="18">
        <v>0</v>
      </c>
      <c r="AH774" s="18">
        <v>0</v>
      </c>
      <c r="AI774" s="18">
        <v>0</v>
      </c>
      <c r="AJ774" s="18">
        <v>0.62820647052664647</v>
      </c>
      <c r="AK774">
        <v>70.993905088472417</v>
      </c>
      <c r="AL774">
        <v>20.965001047010787</v>
      </c>
      <c r="AM774">
        <v>1.1053439430426095</v>
      </c>
      <c r="AN774">
        <v>11.715410253725615</v>
      </c>
      <c r="AO774">
        <v>6.307543450947545</v>
      </c>
      <c r="AP774">
        <v>1994.202783195477</v>
      </c>
      <c r="AQ774">
        <v>59.523439796689125</v>
      </c>
      <c r="AR774">
        <v>39.549806370480582</v>
      </c>
      <c r="AS774">
        <v>0.92675383283029145</v>
      </c>
      <c r="AT774">
        <v>3.439029116661791</v>
      </c>
      <c r="AU774">
        <v>3.2167102562496308</v>
      </c>
      <c r="AV774">
        <v>1.5284573851830181</v>
      </c>
      <c r="AW774">
        <v>1.4705656680732535</v>
      </c>
    </row>
    <row r="775" spans="1:49" x14ac:dyDescent="0.3">
      <c r="A775" s="22">
        <v>772</v>
      </c>
      <c r="B775" s="22" t="s">
        <v>110</v>
      </c>
      <c r="C775" s="22" t="s">
        <v>59</v>
      </c>
      <c r="D775" s="22" t="s">
        <v>84</v>
      </c>
      <c r="E775" s="22" t="s">
        <v>84</v>
      </c>
      <c r="F775" s="26" t="s">
        <v>131</v>
      </c>
      <c r="G775" s="22">
        <v>2018</v>
      </c>
      <c r="H775" s="24" t="s">
        <v>97</v>
      </c>
      <c r="I775" s="21" t="s">
        <v>55</v>
      </c>
      <c r="J775" s="18">
        <v>0</v>
      </c>
      <c r="K775" s="18">
        <v>0</v>
      </c>
      <c r="L775" s="18">
        <v>0</v>
      </c>
      <c r="M775" s="18">
        <v>0</v>
      </c>
      <c r="N775" s="18">
        <v>0</v>
      </c>
      <c r="O775" s="18">
        <v>0</v>
      </c>
      <c r="P775" s="18">
        <v>0</v>
      </c>
      <c r="Q775" s="18">
        <v>0</v>
      </c>
      <c r="R775" s="18">
        <v>0</v>
      </c>
      <c r="S775" s="18">
        <v>25.211565585331453</v>
      </c>
      <c r="T775" s="18">
        <v>13.575458392101551</v>
      </c>
      <c r="U775" s="18">
        <v>0</v>
      </c>
      <c r="V775" s="18">
        <v>0</v>
      </c>
      <c r="W775" s="18">
        <v>59.943582510578274</v>
      </c>
      <c r="X775" s="18">
        <v>0</v>
      </c>
      <c r="Y775" s="18">
        <v>0</v>
      </c>
      <c r="Z775" s="18">
        <v>0</v>
      </c>
      <c r="AA775" s="18">
        <v>0</v>
      </c>
      <c r="AB775" s="18">
        <v>0</v>
      </c>
      <c r="AC775" s="18">
        <v>0</v>
      </c>
      <c r="AD775" s="18">
        <v>0</v>
      </c>
      <c r="AE775" s="18">
        <v>0</v>
      </c>
      <c r="AF775" s="18">
        <v>0</v>
      </c>
      <c r="AG775" s="18">
        <v>0</v>
      </c>
      <c r="AH775" s="18">
        <v>0</v>
      </c>
      <c r="AI775" s="18">
        <v>0</v>
      </c>
      <c r="AJ775" s="18">
        <v>1.2693935119887163</v>
      </c>
      <c r="AK775">
        <v>66.903583392101552</v>
      </c>
      <c r="AL775">
        <v>19.862967207334272</v>
      </c>
      <c r="AM775">
        <v>6.5895275035260923</v>
      </c>
      <c r="AN775">
        <v>14.14841913493183</v>
      </c>
      <c r="AO775">
        <v>5.3745283850493655</v>
      </c>
      <c r="AP775">
        <v>1976.0496405148094</v>
      </c>
      <c r="AQ775">
        <v>56.609302285771925</v>
      </c>
      <c r="AR775">
        <v>37.815083741784925</v>
      </c>
      <c r="AS775">
        <v>5.5756139724431453</v>
      </c>
      <c r="AT775">
        <v>3.7000066570361545</v>
      </c>
      <c r="AU775">
        <v>2.5291974962434658</v>
      </c>
      <c r="AV775">
        <v>1.6444474031271801</v>
      </c>
      <c r="AW775">
        <v>1.3046414385544531</v>
      </c>
    </row>
    <row r="776" spans="1:49" x14ac:dyDescent="0.3">
      <c r="A776" s="22">
        <v>773</v>
      </c>
      <c r="B776" s="22" t="s">
        <v>100</v>
      </c>
      <c r="C776" s="22" t="s">
        <v>59</v>
      </c>
      <c r="D776" s="22">
        <v>3</v>
      </c>
      <c r="E776" s="22" t="s">
        <v>84</v>
      </c>
      <c r="F776" s="26" t="s">
        <v>131</v>
      </c>
      <c r="G776" s="22">
        <v>2018</v>
      </c>
      <c r="H776" s="24" t="s">
        <v>97</v>
      </c>
      <c r="I776" s="21" t="s">
        <v>51</v>
      </c>
      <c r="J776" s="18">
        <v>0</v>
      </c>
      <c r="K776" s="18">
        <v>0</v>
      </c>
      <c r="L776" s="18">
        <v>0</v>
      </c>
      <c r="M776" s="18">
        <v>0</v>
      </c>
      <c r="N776" s="18">
        <v>0</v>
      </c>
      <c r="O776" s="18">
        <v>0</v>
      </c>
      <c r="P776" s="18">
        <v>0</v>
      </c>
      <c r="Q776" s="18">
        <v>0</v>
      </c>
      <c r="R776" s="18">
        <v>0</v>
      </c>
      <c r="S776" s="18">
        <v>0</v>
      </c>
      <c r="T776" s="18">
        <v>0</v>
      </c>
      <c r="U776" s="18">
        <v>0</v>
      </c>
      <c r="V776" s="18">
        <v>0</v>
      </c>
      <c r="W776" s="18">
        <v>0</v>
      </c>
      <c r="X776" s="18">
        <v>0</v>
      </c>
      <c r="Y776" s="18">
        <v>0</v>
      </c>
      <c r="Z776" s="18">
        <v>85.876993166287022</v>
      </c>
      <c r="AA776" s="18">
        <v>0</v>
      </c>
      <c r="AB776" s="18">
        <v>0</v>
      </c>
      <c r="AC776" s="18">
        <v>13.211845102505693</v>
      </c>
      <c r="AD776" s="18">
        <v>0</v>
      </c>
      <c r="AE776" s="18">
        <v>0</v>
      </c>
      <c r="AF776" s="18">
        <v>0</v>
      </c>
      <c r="AG776" s="18">
        <v>0</v>
      </c>
      <c r="AH776" s="18">
        <v>0</v>
      </c>
      <c r="AI776" s="18">
        <v>0</v>
      </c>
      <c r="AJ776" s="18">
        <v>0.91116173120728927</v>
      </c>
      <c r="AK776">
        <v>16.386873615611112</v>
      </c>
      <c r="AL776">
        <v>3.2475449253353581</v>
      </c>
      <c r="AM776">
        <v>13.062491644540039</v>
      </c>
      <c r="AN776">
        <v>56.528294825903018</v>
      </c>
      <c r="AO776">
        <v>9.8636332574031886</v>
      </c>
      <c r="AP776">
        <v>614.56602724084337</v>
      </c>
      <c r="AQ776">
        <v>44.582439430164591</v>
      </c>
      <c r="AR776">
        <v>19.879497836810579</v>
      </c>
      <c r="AS776">
        <v>35.538062733024837</v>
      </c>
      <c r="AT776">
        <v>9.0681933390375065</v>
      </c>
      <c r="AU776">
        <v>1.0047110284153276</v>
      </c>
      <c r="AV776">
        <v>4.0303081506833367</v>
      </c>
      <c r="AW776">
        <v>0.8044821708451646</v>
      </c>
    </row>
    <row r="777" spans="1:49" x14ac:dyDescent="0.3">
      <c r="A777" s="22">
        <v>774</v>
      </c>
      <c r="B777" s="22" t="s">
        <v>98</v>
      </c>
      <c r="C777" s="22" t="s">
        <v>59</v>
      </c>
      <c r="D777" s="22">
        <v>9</v>
      </c>
      <c r="E777" s="22" t="str">
        <f t="shared" ref="E777:E822" si="23">IF(AND( OR(D777 &gt;= 4, D777="Adult"),D777&lt;&gt;"Subadult"),"Adult","Subadult")</f>
        <v>Adult</v>
      </c>
      <c r="F777" s="26" t="s">
        <v>91</v>
      </c>
      <c r="G777" s="22">
        <v>2018</v>
      </c>
      <c r="H777" s="24" t="s">
        <v>97</v>
      </c>
      <c r="I777" s="21" t="s">
        <v>51</v>
      </c>
      <c r="J777" s="18">
        <v>1.0007412898443293</v>
      </c>
      <c r="K777" s="18">
        <v>0</v>
      </c>
      <c r="L777" s="18">
        <v>0</v>
      </c>
      <c r="M777" s="18">
        <v>0</v>
      </c>
      <c r="N777" s="18">
        <v>0</v>
      </c>
      <c r="O777" s="18">
        <v>0</v>
      </c>
      <c r="P777" s="18">
        <v>2.0385470719051151</v>
      </c>
      <c r="Q777" s="18">
        <v>2.0385470719051151</v>
      </c>
      <c r="R777" s="18">
        <v>0</v>
      </c>
      <c r="S777" s="18">
        <v>0</v>
      </c>
      <c r="T777" s="18">
        <v>0</v>
      </c>
      <c r="U777" s="18">
        <v>0</v>
      </c>
      <c r="V777" s="18">
        <v>0</v>
      </c>
      <c r="W777" s="18">
        <v>0</v>
      </c>
      <c r="X777" s="18">
        <v>0</v>
      </c>
      <c r="Y777" s="18">
        <v>0</v>
      </c>
      <c r="Z777" s="18">
        <v>94.92216456634543</v>
      </c>
      <c r="AA777" s="18">
        <v>0</v>
      </c>
      <c r="AB777" s="18">
        <v>0</v>
      </c>
      <c r="AC777" s="18">
        <v>0</v>
      </c>
      <c r="AD777" s="18">
        <v>0</v>
      </c>
      <c r="AE777" s="18">
        <v>0</v>
      </c>
      <c r="AF777" s="18">
        <v>0</v>
      </c>
      <c r="AG777" s="18">
        <v>0</v>
      </c>
      <c r="AH777" s="18">
        <v>0</v>
      </c>
      <c r="AI777" s="18">
        <v>0</v>
      </c>
      <c r="AJ777" s="18">
        <v>0</v>
      </c>
      <c r="AK777">
        <v>18.010862528249675</v>
      </c>
      <c r="AL777">
        <v>3.5933891992332647</v>
      </c>
      <c r="AM777">
        <v>12.728788701685863</v>
      </c>
      <c r="AN777">
        <v>57.112767703517846</v>
      </c>
      <c r="AO777">
        <v>9.0984839355120073</v>
      </c>
      <c r="AP777">
        <v>649.15027023967764</v>
      </c>
      <c r="AQ777">
        <v>46.390124949212108</v>
      </c>
      <c r="AR777">
        <v>20.824654609670478</v>
      </c>
      <c r="AS777">
        <v>32.785220441117396</v>
      </c>
      <c r="AT777">
        <v>8.5545009253366082</v>
      </c>
      <c r="AU777">
        <v>1.1034595161002045</v>
      </c>
      <c r="AV777">
        <v>3.8020004112607153</v>
      </c>
      <c r="AW777">
        <v>0.86532798118376397</v>
      </c>
    </row>
    <row r="778" spans="1:49" x14ac:dyDescent="0.3">
      <c r="A778" s="22">
        <v>775</v>
      </c>
      <c r="B778" s="22" t="s">
        <v>90</v>
      </c>
      <c r="C778" s="22" t="s">
        <v>59</v>
      </c>
      <c r="D778" s="22">
        <v>18</v>
      </c>
      <c r="E778" s="22" t="str">
        <f t="shared" si="23"/>
        <v>Adult</v>
      </c>
      <c r="F778" s="26" t="s">
        <v>91</v>
      </c>
      <c r="G778" s="22">
        <v>2018</v>
      </c>
      <c r="H778" s="24" t="s">
        <v>97</v>
      </c>
      <c r="I778" s="22" t="s">
        <v>49</v>
      </c>
      <c r="J778" s="18">
        <v>0</v>
      </c>
      <c r="K778" s="18">
        <v>0</v>
      </c>
      <c r="L778" s="18">
        <v>0</v>
      </c>
      <c r="M778" s="18">
        <v>0</v>
      </c>
      <c r="N778" s="18">
        <v>0</v>
      </c>
      <c r="O778" s="18">
        <v>0</v>
      </c>
      <c r="P778" s="18">
        <v>0</v>
      </c>
      <c r="Q778" s="18">
        <v>0</v>
      </c>
      <c r="R778" s="18">
        <v>0</v>
      </c>
      <c r="S778" s="18">
        <v>0</v>
      </c>
      <c r="T778" s="18">
        <v>0</v>
      </c>
      <c r="U778" s="18">
        <v>0</v>
      </c>
      <c r="V778" s="18">
        <v>0</v>
      </c>
      <c r="W778" s="18">
        <v>0</v>
      </c>
      <c r="X778" s="18">
        <v>0</v>
      </c>
      <c r="Y778" s="18">
        <v>0</v>
      </c>
      <c r="Z778" s="18">
        <v>100</v>
      </c>
      <c r="AA778" s="18">
        <v>0</v>
      </c>
      <c r="AB778" s="18">
        <v>0</v>
      </c>
      <c r="AC778" s="18">
        <v>0</v>
      </c>
      <c r="AD778" s="18">
        <v>0</v>
      </c>
      <c r="AE778" s="18">
        <v>0</v>
      </c>
      <c r="AF778" s="18">
        <v>0</v>
      </c>
      <c r="AG778" s="18">
        <v>0</v>
      </c>
      <c r="AH778" s="18">
        <v>0</v>
      </c>
      <c r="AI778" s="18">
        <v>0</v>
      </c>
      <c r="AJ778" s="18">
        <v>0</v>
      </c>
      <c r="AK778">
        <v>16.542374051069704</v>
      </c>
      <c r="AL778">
        <v>3.1</v>
      </c>
      <c r="AM778">
        <v>11.632625948930311</v>
      </c>
      <c r="AN778">
        <v>59.349999999999994</v>
      </c>
      <c r="AO778">
        <v>9.375</v>
      </c>
      <c r="AP778">
        <v>587.7080000000002</v>
      </c>
      <c r="AQ778">
        <v>47.062230586258032</v>
      </c>
      <c r="AR778">
        <v>19.843527738264573</v>
      </c>
      <c r="AS778">
        <v>33.094241675477399</v>
      </c>
      <c r="AT778">
        <v>9.0887096774193594</v>
      </c>
      <c r="AU778">
        <v>1.122839479425648</v>
      </c>
      <c r="AV778">
        <v>4.0394265232974931</v>
      </c>
      <c r="AW778">
        <v>0.88901045713575666</v>
      </c>
    </row>
    <row r="779" spans="1:49" x14ac:dyDescent="0.3">
      <c r="A779" s="22">
        <v>776</v>
      </c>
      <c r="B779" s="22" t="s">
        <v>61</v>
      </c>
      <c r="C779" s="22" t="s">
        <v>59</v>
      </c>
      <c r="D779" s="22">
        <v>10</v>
      </c>
      <c r="E779" s="22" t="str">
        <f t="shared" si="23"/>
        <v>Adult</v>
      </c>
      <c r="F779" s="26" t="s">
        <v>91</v>
      </c>
      <c r="G779" s="22">
        <v>2018</v>
      </c>
      <c r="H779" s="24" t="s">
        <v>97</v>
      </c>
      <c r="I779" s="22" t="s">
        <v>49</v>
      </c>
      <c r="J779" s="18">
        <v>0</v>
      </c>
      <c r="K779" s="18">
        <v>0</v>
      </c>
      <c r="L779" s="18">
        <v>9.4098513011152427</v>
      </c>
      <c r="M779" s="18">
        <v>0</v>
      </c>
      <c r="N779" s="18">
        <v>0</v>
      </c>
      <c r="O779" s="18">
        <v>0</v>
      </c>
      <c r="P779" s="18">
        <v>0</v>
      </c>
      <c r="Q779" s="18">
        <v>0</v>
      </c>
      <c r="R779" s="18">
        <v>0</v>
      </c>
      <c r="S779" s="18">
        <v>0</v>
      </c>
      <c r="T779" s="18">
        <v>0</v>
      </c>
      <c r="U779" s="18">
        <v>0</v>
      </c>
      <c r="V779" s="18">
        <v>0</v>
      </c>
      <c r="W779" s="18">
        <v>9.2936802973977706</v>
      </c>
      <c r="X779" s="18">
        <v>65.05576208178438</v>
      </c>
      <c r="Y779" s="18">
        <v>0</v>
      </c>
      <c r="Z779" s="18">
        <v>8.4572490706319705</v>
      </c>
      <c r="AA779" s="18">
        <v>0</v>
      </c>
      <c r="AB779" s="18">
        <v>0</v>
      </c>
      <c r="AC779" s="18">
        <v>4.716542750929368</v>
      </c>
      <c r="AD779" s="18">
        <v>0</v>
      </c>
      <c r="AE779" s="18">
        <v>0</v>
      </c>
      <c r="AF779" s="18">
        <v>0</v>
      </c>
      <c r="AG779" s="18">
        <v>0</v>
      </c>
      <c r="AH779" s="18">
        <v>0</v>
      </c>
      <c r="AI779" s="18">
        <v>0</v>
      </c>
      <c r="AJ779" s="18">
        <v>3.0669144981412639</v>
      </c>
      <c r="AK779">
        <v>51.77816981983954</v>
      </c>
      <c r="AL779">
        <v>18.878584520859146</v>
      </c>
      <c r="AM779">
        <v>7.5693934288180449</v>
      </c>
      <c r="AN779">
        <v>19.274302973977694</v>
      </c>
      <c r="AO779">
        <v>8.2058689591078071</v>
      </c>
      <c r="AP779">
        <v>1702.5036071922759</v>
      </c>
      <c r="AQ779">
        <v>50.850464911229039</v>
      </c>
      <c r="AR779">
        <v>41.715761815388134</v>
      </c>
      <c r="AS779">
        <v>7.4337732733828128</v>
      </c>
      <c r="AT779">
        <v>3.1436447570040986</v>
      </c>
      <c r="AU779">
        <v>1.9577364257622392</v>
      </c>
      <c r="AV779">
        <v>1.397175447557377</v>
      </c>
      <c r="AW779">
        <v>1.0346072413378067</v>
      </c>
    </row>
    <row r="780" spans="1:49" x14ac:dyDescent="0.3">
      <c r="A780" s="22">
        <v>777</v>
      </c>
      <c r="B780" s="22" t="s">
        <v>64</v>
      </c>
      <c r="C780" s="22" t="s">
        <v>59</v>
      </c>
      <c r="D780" s="22" t="s">
        <v>46</v>
      </c>
      <c r="E780" s="22" t="str">
        <f t="shared" si="23"/>
        <v>Adult</v>
      </c>
      <c r="F780" s="26" t="s">
        <v>91</v>
      </c>
      <c r="G780" s="22">
        <v>2018</v>
      </c>
      <c r="H780" s="24" t="s">
        <v>97</v>
      </c>
      <c r="I780" s="22" t="s">
        <v>49</v>
      </c>
      <c r="J780" s="18">
        <v>0</v>
      </c>
      <c r="K780" s="18">
        <v>0</v>
      </c>
      <c r="L780" s="18">
        <v>6.0290286564942317</v>
      </c>
      <c r="M780" s="18">
        <v>0</v>
      </c>
      <c r="N780" s="18">
        <v>0</v>
      </c>
      <c r="O780" s="18">
        <v>0</v>
      </c>
      <c r="P780" s="18">
        <v>0</v>
      </c>
      <c r="Q780" s="18">
        <v>0</v>
      </c>
      <c r="R780" s="18">
        <v>0</v>
      </c>
      <c r="S780" s="18">
        <v>0</v>
      </c>
      <c r="T780" s="18">
        <v>0</v>
      </c>
      <c r="U780" s="18">
        <v>0</v>
      </c>
      <c r="V780" s="18">
        <v>0</v>
      </c>
      <c r="W780" s="18">
        <v>0</v>
      </c>
      <c r="X780" s="18">
        <v>0</v>
      </c>
      <c r="Y780" s="18">
        <v>0</v>
      </c>
      <c r="Z780" s="18">
        <v>92.891700781540749</v>
      </c>
      <c r="AA780" s="18">
        <v>0</v>
      </c>
      <c r="AB780" s="18">
        <v>0</v>
      </c>
      <c r="AC780" s="18">
        <v>1.0792705619650167</v>
      </c>
      <c r="AD780" s="18">
        <v>0</v>
      </c>
      <c r="AE780" s="18">
        <v>0</v>
      </c>
      <c r="AF780" s="18">
        <v>0</v>
      </c>
      <c r="AG780" s="18">
        <v>0</v>
      </c>
      <c r="AH780" s="18">
        <v>0</v>
      </c>
      <c r="AI780" s="18">
        <v>0</v>
      </c>
      <c r="AJ780" s="18">
        <v>0</v>
      </c>
      <c r="AK780">
        <v>15.830616628756971</v>
      </c>
      <c r="AL780">
        <v>3.3570286978455939</v>
      </c>
      <c r="AM780">
        <v>14.028563934921188</v>
      </c>
      <c r="AN780">
        <v>57.825830187676104</v>
      </c>
      <c r="AO780">
        <v>8.9579605508001485</v>
      </c>
      <c r="AP780">
        <v>625.53691863764993</v>
      </c>
      <c r="AQ780">
        <v>42.313715169566244</v>
      </c>
      <c r="AR780">
        <v>20.189283134239293</v>
      </c>
      <c r="AS780">
        <v>37.497001696194474</v>
      </c>
      <c r="AT780">
        <v>8.8945264551478456</v>
      </c>
      <c r="AU780">
        <v>0.91055950539879027</v>
      </c>
      <c r="AV780">
        <v>3.9531228689545985</v>
      </c>
      <c r="AW780">
        <v>0.73351430576514853</v>
      </c>
    </row>
    <row r="781" spans="1:49" x14ac:dyDescent="0.3">
      <c r="A781" s="22">
        <v>778</v>
      </c>
      <c r="B781" s="22" t="s">
        <v>85</v>
      </c>
      <c r="C781" s="22" t="s">
        <v>59</v>
      </c>
      <c r="D781" s="22">
        <v>5</v>
      </c>
      <c r="E781" s="22" t="str">
        <f t="shared" si="23"/>
        <v>Adult</v>
      </c>
      <c r="F781" s="26" t="s">
        <v>91</v>
      </c>
      <c r="G781" s="22">
        <v>2018</v>
      </c>
      <c r="H781" s="24" t="s">
        <v>97</v>
      </c>
      <c r="I781" s="22" t="s">
        <v>73</v>
      </c>
      <c r="J781" s="18">
        <v>0</v>
      </c>
      <c r="K781" s="18">
        <v>0</v>
      </c>
      <c r="L781" s="18">
        <v>0</v>
      </c>
      <c r="M781" s="18">
        <v>0</v>
      </c>
      <c r="N781" s="18">
        <v>0</v>
      </c>
      <c r="O781" s="18">
        <v>0</v>
      </c>
      <c r="P781" s="18">
        <v>0.81067138330016952</v>
      </c>
      <c r="Q781" s="18">
        <v>5.6746996831011876</v>
      </c>
      <c r="R781" s="18">
        <v>0</v>
      </c>
      <c r="S781" s="18">
        <v>0</v>
      </c>
      <c r="T781" s="18">
        <v>0</v>
      </c>
      <c r="U781" s="18">
        <v>0</v>
      </c>
      <c r="V781" s="18">
        <v>0</v>
      </c>
      <c r="W781" s="18">
        <v>86.962930208563634</v>
      </c>
      <c r="X781" s="18">
        <v>0</v>
      </c>
      <c r="Y781" s="18">
        <v>0</v>
      </c>
      <c r="Z781" s="18">
        <v>4.0238779571081142</v>
      </c>
      <c r="AA781" s="18">
        <v>0</v>
      </c>
      <c r="AB781" s="18">
        <v>0</v>
      </c>
      <c r="AC781" s="18">
        <v>2.3509470115704914</v>
      </c>
      <c r="AD781" s="18">
        <v>0</v>
      </c>
      <c r="AE781" s="18">
        <v>0</v>
      </c>
      <c r="AF781" s="18">
        <v>0</v>
      </c>
      <c r="AG781" s="18">
        <v>0</v>
      </c>
      <c r="AH781" s="18">
        <v>0</v>
      </c>
      <c r="AI781" s="18">
        <v>0</v>
      </c>
      <c r="AJ781" s="18">
        <v>0.1768737563564006</v>
      </c>
      <c r="AK781">
        <v>66.484090941254635</v>
      </c>
      <c r="AL781">
        <v>19.770576108941132</v>
      </c>
      <c r="AM781">
        <v>3.7014186704068708</v>
      </c>
      <c r="AN781">
        <v>14.308014065674909</v>
      </c>
      <c r="AO781">
        <v>6.4894561131992035</v>
      </c>
      <c r="AP781">
        <v>1917.2707939253453</v>
      </c>
      <c r="AQ781">
        <v>57.97897741204843</v>
      </c>
      <c r="AR781">
        <v>38.793115483473336</v>
      </c>
      <c r="AS781">
        <v>3.227907104478255</v>
      </c>
      <c r="AT781">
        <v>3.5499982006048119</v>
      </c>
      <c r="AU781">
        <v>2.8324857587200523</v>
      </c>
      <c r="AV781">
        <v>1.5777769780465833</v>
      </c>
      <c r="AW781">
        <v>1.3797612204866323</v>
      </c>
    </row>
    <row r="782" spans="1:49" x14ac:dyDescent="0.3">
      <c r="A782" s="22">
        <v>779</v>
      </c>
      <c r="B782" s="22" t="s">
        <v>114</v>
      </c>
      <c r="C782" s="22" t="s">
        <v>59</v>
      </c>
      <c r="D782" s="22" t="s">
        <v>46</v>
      </c>
      <c r="E782" s="22" t="str">
        <f t="shared" si="23"/>
        <v>Adult</v>
      </c>
      <c r="F782" s="26" t="s">
        <v>91</v>
      </c>
      <c r="G782" s="22">
        <v>2018</v>
      </c>
      <c r="H782" s="24" t="s">
        <v>97</v>
      </c>
      <c r="I782" s="21" t="s">
        <v>55</v>
      </c>
      <c r="J782" s="18">
        <v>0</v>
      </c>
      <c r="K782" s="18">
        <v>0</v>
      </c>
      <c r="L782" s="18">
        <v>0</v>
      </c>
      <c r="M782" s="18">
        <v>0</v>
      </c>
      <c r="N782" s="18">
        <v>0</v>
      </c>
      <c r="O782" s="18">
        <v>0</v>
      </c>
      <c r="P782" s="18">
        <v>0</v>
      </c>
      <c r="Q782" s="18">
        <v>0</v>
      </c>
      <c r="R782" s="18">
        <v>3.8855528081949844</v>
      </c>
      <c r="S782" s="18">
        <v>0</v>
      </c>
      <c r="T782" s="18">
        <v>0</v>
      </c>
      <c r="U782" s="18">
        <v>0</v>
      </c>
      <c r="V782" s="18">
        <v>0</v>
      </c>
      <c r="W782" s="18">
        <v>0</v>
      </c>
      <c r="X782" s="18">
        <v>0</v>
      </c>
      <c r="Y782" s="18">
        <v>0</v>
      </c>
      <c r="Z782" s="18">
        <v>45.920169551395269</v>
      </c>
      <c r="AA782" s="18">
        <v>0</v>
      </c>
      <c r="AB782" s="18">
        <v>0</v>
      </c>
      <c r="AC782" s="18">
        <v>50.194277640409744</v>
      </c>
      <c r="AD782" s="18">
        <v>0</v>
      </c>
      <c r="AE782" s="18">
        <v>0</v>
      </c>
      <c r="AF782" s="18">
        <v>0</v>
      </c>
      <c r="AG782" s="18">
        <v>0</v>
      </c>
      <c r="AH782" s="18">
        <v>0</v>
      </c>
      <c r="AI782" s="18">
        <v>0</v>
      </c>
      <c r="AJ782" s="18">
        <v>0</v>
      </c>
      <c r="AK782">
        <v>18.032132644433283</v>
      </c>
      <c r="AL782">
        <v>4.2438429687193366</v>
      </c>
      <c r="AM782">
        <v>17.979262818496984</v>
      </c>
      <c r="AN782">
        <v>48.896962204168133</v>
      </c>
      <c r="AO782">
        <v>11.366520664076297</v>
      </c>
      <c r="AP782">
        <v>761.76390462341544</v>
      </c>
      <c r="AQ782">
        <v>39.578832232011862</v>
      </c>
      <c r="AR782">
        <v>20.958379822702081</v>
      </c>
      <c r="AS782">
        <v>39.46278794528606</v>
      </c>
      <c r="AT782">
        <v>8.485562667696307</v>
      </c>
      <c r="AU782">
        <v>0.81141370684587821</v>
      </c>
      <c r="AV782">
        <v>3.7713611856428026</v>
      </c>
      <c r="AW782">
        <v>0.65504911100015517</v>
      </c>
    </row>
    <row r="783" spans="1:49" x14ac:dyDescent="0.3">
      <c r="A783" s="22">
        <v>780</v>
      </c>
      <c r="B783" s="22" t="s">
        <v>77</v>
      </c>
      <c r="C783" s="22" t="s">
        <v>59</v>
      </c>
      <c r="D783" s="22">
        <v>18</v>
      </c>
      <c r="E783" s="22" t="str">
        <f t="shared" si="23"/>
        <v>Adult</v>
      </c>
      <c r="F783" s="26" t="s">
        <v>91</v>
      </c>
      <c r="G783" s="22">
        <v>2018</v>
      </c>
      <c r="H783" s="24" t="s">
        <v>97</v>
      </c>
      <c r="I783" s="22" t="s">
        <v>49</v>
      </c>
      <c r="J783" s="18">
        <v>0</v>
      </c>
      <c r="K783" s="18">
        <v>0</v>
      </c>
      <c r="L783" s="18">
        <v>0</v>
      </c>
      <c r="M783" s="18">
        <v>0</v>
      </c>
      <c r="N783" s="18">
        <v>0</v>
      </c>
      <c r="O783" s="18">
        <v>0</v>
      </c>
      <c r="P783" s="18">
        <v>0</v>
      </c>
      <c r="Q783" s="18">
        <v>0</v>
      </c>
      <c r="R783" s="18">
        <v>0</v>
      </c>
      <c r="S783" s="18">
        <v>0</v>
      </c>
      <c r="T783" s="18">
        <v>26.642446260974872</v>
      </c>
      <c r="U783" s="18">
        <v>0</v>
      </c>
      <c r="V783" s="18">
        <v>0</v>
      </c>
      <c r="W783" s="18">
        <v>0</v>
      </c>
      <c r="X783" s="18">
        <v>0</v>
      </c>
      <c r="Y783" s="18">
        <v>0</v>
      </c>
      <c r="Z783" s="18">
        <v>59.037238873751129</v>
      </c>
      <c r="AA783" s="18">
        <v>0</v>
      </c>
      <c r="AB783" s="18">
        <v>0</v>
      </c>
      <c r="AC783" s="18">
        <v>11.413866182258552</v>
      </c>
      <c r="AD783" s="18">
        <v>0</v>
      </c>
      <c r="AE783" s="18">
        <v>0</v>
      </c>
      <c r="AF783" s="18">
        <v>0</v>
      </c>
      <c r="AG783" s="18">
        <v>0</v>
      </c>
      <c r="AH783" s="18">
        <v>0</v>
      </c>
      <c r="AI783" s="18">
        <v>0</v>
      </c>
      <c r="AJ783" s="18">
        <v>2.9064486830154403</v>
      </c>
      <c r="AK783">
        <v>29.011046215436238</v>
      </c>
      <c r="AL783">
        <v>7.3912562653479998</v>
      </c>
      <c r="AM783">
        <v>12.649982022481192</v>
      </c>
      <c r="AN783">
        <v>40.565994838746875</v>
      </c>
      <c r="AO783">
        <v>8.1990584317287301</v>
      </c>
      <c r="AP783">
        <v>974.63145284037137</v>
      </c>
      <c r="AQ783">
        <v>49.769037445740985</v>
      </c>
      <c r="AR783">
        <v>28.529662149938151</v>
      </c>
      <c r="AS783">
        <v>21.701300404320829</v>
      </c>
      <c r="AT783">
        <v>5.6365287228957843</v>
      </c>
      <c r="AU783">
        <v>1.4475675504070178</v>
      </c>
      <c r="AV783">
        <v>2.5051238768425708</v>
      </c>
      <c r="AW783">
        <v>0.99080397657084451</v>
      </c>
    </row>
    <row r="784" spans="1:49" x14ac:dyDescent="0.3">
      <c r="A784" s="22">
        <v>781</v>
      </c>
      <c r="B784" s="22" t="s">
        <v>44</v>
      </c>
      <c r="C784" s="22" t="s">
        <v>45</v>
      </c>
      <c r="D784" s="22" t="s">
        <v>46</v>
      </c>
      <c r="E784" s="22" t="str">
        <f t="shared" si="23"/>
        <v>Adult</v>
      </c>
      <c r="F784" s="26" t="s">
        <v>47</v>
      </c>
      <c r="G784" s="22">
        <v>2018</v>
      </c>
      <c r="H784" s="24" t="s">
        <v>92</v>
      </c>
      <c r="I784" s="22" t="s">
        <v>49</v>
      </c>
      <c r="J784" s="18">
        <v>1.522338665195808</v>
      </c>
      <c r="K784" s="18">
        <v>2.1180364037506894</v>
      </c>
      <c r="L784" s="18">
        <v>0</v>
      </c>
      <c r="M784" s="18">
        <v>0</v>
      </c>
      <c r="N784" s="18">
        <v>0</v>
      </c>
      <c r="O784" s="18">
        <v>0</v>
      </c>
      <c r="P784" s="18">
        <v>0</v>
      </c>
      <c r="Q784" s="18">
        <v>3.1010602439173862</v>
      </c>
      <c r="R784" s="18">
        <v>0</v>
      </c>
      <c r="S784" s="18">
        <v>0</v>
      </c>
      <c r="T784" s="18">
        <v>1.348287062572777</v>
      </c>
      <c r="U784" s="18">
        <v>0</v>
      </c>
      <c r="V784" s="18">
        <v>0</v>
      </c>
      <c r="W784" s="18">
        <v>89.967518538947104</v>
      </c>
      <c r="X784" s="18">
        <v>0</v>
      </c>
      <c r="Y784" s="18">
        <v>0</v>
      </c>
      <c r="Z784" s="18">
        <v>0</v>
      </c>
      <c r="AA784" s="18">
        <v>0.94012379726665429</v>
      </c>
      <c r="AB784" s="18">
        <v>0</v>
      </c>
      <c r="AC784" s="18">
        <v>0.35545749831464113</v>
      </c>
      <c r="AD784" s="18">
        <v>0</v>
      </c>
      <c r="AE784" s="18">
        <v>0</v>
      </c>
      <c r="AF784" s="18">
        <v>0</v>
      </c>
      <c r="AG784" s="18">
        <v>0</v>
      </c>
      <c r="AH784" s="18">
        <v>0</v>
      </c>
      <c r="AI784" s="18">
        <v>0</v>
      </c>
      <c r="AJ784" s="18">
        <v>0.64717779003493292</v>
      </c>
      <c r="AK784">
        <v>67.02337144173498</v>
      </c>
      <c r="AL784">
        <v>20.022147477369149</v>
      </c>
      <c r="AM784">
        <v>5.0526068647896407</v>
      </c>
      <c r="AN784">
        <v>12.167095619276163</v>
      </c>
      <c r="AO784">
        <v>6.0287950622751012</v>
      </c>
      <c r="AP784">
        <v>1958.3435453837185</v>
      </c>
      <c r="AQ784">
        <v>57.223400518637405</v>
      </c>
      <c r="AR784">
        <v>38.462770736737028</v>
      </c>
      <c r="AS784">
        <v>4.3138287446255923</v>
      </c>
      <c r="AT784">
        <v>3.5998125769471749</v>
      </c>
      <c r="AU784">
        <v>2.6729422959509104</v>
      </c>
      <c r="AV784">
        <v>1.5999167008654116</v>
      </c>
      <c r="AW784">
        <v>1.337726729390192</v>
      </c>
    </row>
    <row r="785" spans="1:49" x14ac:dyDescent="0.3">
      <c r="A785" s="22">
        <v>782</v>
      </c>
      <c r="B785" s="22" t="s">
        <v>44</v>
      </c>
      <c r="C785" s="22" t="s">
        <v>45</v>
      </c>
      <c r="D785" s="22" t="s">
        <v>46</v>
      </c>
      <c r="E785" s="22" t="str">
        <f t="shared" si="23"/>
        <v>Adult</v>
      </c>
      <c r="F785" s="26" t="s">
        <v>47</v>
      </c>
      <c r="G785" s="22">
        <v>2018</v>
      </c>
      <c r="H785" s="24" t="s">
        <v>92</v>
      </c>
      <c r="I785" s="22" t="s">
        <v>49</v>
      </c>
      <c r="J785" s="18">
        <v>0</v>
      </c>
      <c r="K785" s="18">
        <v>0</v>
      </c>
      <c r="L785" s="18">
        <v>0</v>
      </c>
      <c r="M785" s="18">
        <v>0</v>
      </c>
      <c r="N785" s="18">
        <v>0</v>
      </c>
      <c r="O785" s="18">
        <v>0</v>
      </c>
      <c r="P785" s="18">
        <v>0</v>
      </c>
      <c r="Q785" s="18">
        <v>0</v>
      </c>
      <c r="R785" s="18">
        <v>0</v>
      </c>
      <c r="S785" s="18">
        <v>0</v>
      </c>
      <c r="T785" s="18">
        <v>0</v>
      </c>
      <c r="U785" s="18">
        <v>0</v>
      </c>
      <c r="V785" s="18">
        <v>0</v>
      </c>
      <c r="W785" s="18">
        <v>99.372384937238508</v>
      </c>
      <c r="X785" s="18">
        <v>0</v>
      </c>
      <c r="Y785" s="18">
        <v>0</v>
      </c>
      <c r="Z785" s="18">
        <v>0</v>
      </c>
      <c r="AA785" s="18">
        <v>0</v>
      </c>
      <c r="AB785" s="18">
        <v>0</v>
      </c>
      <c r="AC785" s="18">
        <v>0</v>
      </c>
      <c r="AD785" s="18">
        <v>0</v>
      </c>
      <c r="AE785" s="18">
        <v>0</v>
      </c>
      <c r="AF785" s="18">
        <v>0</v>
      </c>
      <c r="AG785" s="18">
        <v>0</v>
      </c>
      <c r="AH785" s="18">
        <v>0</v>
      </c>
      <c r="AI785" s="18">
        <v>0</v>
      </c>
      <c r="AJ785" s="18">
        <v>0.62761506276150625</v>
      </c>
      <c r="AK785">
        <v>71.001569037656921</v>
      </c>
      <c r="AL785">
        <v>20.967573221757327</v>
      </c>
      <c r="AM785">
        <v>1.0930962343096198</v>
      </c>
      <c r="AN785">
        <v>11.725941422594145</v>
      </c>
      <c r="AO785">
        <v>6.310146443514645</v>
      </c>
      <c r="AP785">
        <v>1994.2229079497909</v>
      </c>
      <c r="AQ785">
        <v>59.529264736513234</v>
      </c>
      <c r="AR785">
        <v>39.554259529264741</v>
      </c>
      <c r="AS785">
        <v>0.91647573422203399</v>
      </c>
      <c r="AT785">
        <v>3.4383886255924168</v>
      </c>
      <c r="AU785">
        <v>3.218468468468469</v>
      </c>
      <c r="AV785">
        <v>1.5281727224855186</v>
      </c>
      <c r="AW785">
        <v>1.4709212557900155</v>
      </c>
    </row>
    <row r="786" spans="1:49" x14ac:dyDescent="0.3">
      <c r="A786" s="22">
        <v>783</v>
      </c>
      <c r="B786" s="22" t="s">
        <v>44</v>
      </c>
      <c r="C786" s="22" t="s">
        <v>45</v>
      </c>
      <c r="D786" s="22" t="s">
        <v>46</v>
      </c>
      <c r="E786" s="22" t="str">
        <f t="shared" si="23"/>
        <v>Adult</v>
      </c>
      <c r="F786" s="26" t="s">
        <v>47</v>
      </c>
      <c r="G786" s="22">
        <v>2018</v>
      </c>
      <c r="H786" s="24" t="s">
        <v>92</v>
      </c>
      <c r="I786" s="22" t="s">
        <v>49</v>
      </c>
      <c r="J786" s="18">
        <v>0</v>
      </c>
      <c r="K786" s="18">
        <v>7.0711479703186395</v>
      </c>
      <c r="L786" s="18">
        <v>0</v>
      </c>
      <c r="M786" s="18">
        <v>0</v>
      </c>
      <c r="N786" s="18">
        <v>0</v>
      </c>
      <c r="O786" s="18">
        <v>0</v>
      </c>
      <c r="P786" s="18">
        <v>87.385421213443919</v>
      </c>
      <c r="Q786" s="18">
        <v>0</v>
      </c>
      <c r="R786" s="18">
        <v>0</v>
      </c>
      <c r="S786" s="18">
        <v>1.2003491924923617</v>
      </c>
      <c r="T786" s="18">
        <v>0.24006983849847235</v>
      </c>
      <c r="U786" s="18">
        <v>0</v>
      </c>
      <c r="V786" s="18">
        <v>0</v>
      </c>
      <c r="W786" s="18">
        <v>0</v>
      </c>
      <c r="X786" s="18">
        <v>0</v>
      </c>
      <c r="Y786" s="18">
        <v>0</v>
      </c>
      <c r="Z786" s="18">
        <v>2.8371890004364912</v>
      </c>
      <c r="AA786" s="18">
        <v>0</v>
      </c>
      <c r="AB786" s="18">
        <v>0</v>
      </c>
      <c r="AC786" s="18">
        <v>1.2658227848101267</v>
      </c>
      <c r="AD786" s="18">
        <v>0</v>
      </c>
      <c r="AE786" s="18">
        <v>0</v>
      </c>
      <c r="AF786" s="18">
        <v>0</v>
      </c>
      <c r="AG786" s="18">
        <v>0</v>
      </c>
      <c r="AH786" s="18">
        <v>0</v>
      </c>
      <c r="AI786" s="18">
        <v>0</v>
      </c>
      <c r="AJ786" s="18">
        <v>0</v>
      </c>
      <c r="AK786">
        <v>55.47388446674794</v>
      </c>
      <c r="AL786">
        <v>10.534617464474515</v>
      </c>
      <c r="AM786">
        <v>25.15087630348479</v>
      </c>
      <c r="AN786">
        <v>19.387986635073066</v>
      </c>
      <c r="AO786">
        <v>4.9835132038411194</v>
      </c>
      <c r="AP786">
        <v>1744.3583090918223</v>
      </c>
      <c r="AQ786">
        <v>53.17275375418302</v>
      </c>
      <c r="AR786">
        <v>22.719661834836337</v>
      </c>
      <c r="AS786">
        <v>24.107584410980639</v>
      </c>
      <c r="AT786">
        <v>7.6533164153440314</v>
      </c>
      <c r="AU786">
        <v>1.5545219810453039</v>
      </c>
      <c r="AV786">
        <v>3.4014739623751247</v>
      </c>
      <c r="AW786">
        <v>1.1355088760730379</v>
      </c>
    </row>
    <row r="787" spans="1:49" x14ac:dyDescent="0.3">
      <c r="A787" s="22">
        <v>784</v>
      </c>
      <c r="B787" s="22" t="s">
        <v>80</v>
      </c>
      <c r="C787" s="22" t="s">
        <v>59</v>
      </c>
      <c r="D787" s="22">
        <v>7</v>
      </c>
      <c r="E787" s="22" t="str">
        <f t="shared" si="23"/>
        <v>Adult</v>
      </c>
      <c r="F787" s="26" t="s">
        <v>60</v>
      </c>
      <c r="G787" s="22">
        <v>2018</v>
      </c>
      <c r="H787" s="24" t="s">
        <v>92</v>
      </c>
      <c r="I787" s="22" t="s">
        <v>53</v>
      </c>
      <c r="J787" s="18">
        <v>0</v>
      </c>
      <c r="K787" s="18">
        <v>0</v>
      </c>
      <c r="L787" s="18">
        <v>0</v>
      </c>
      <c r="M787" s="18">
        <v>0</v>
      </c>
      <c r="N787" s="18">
        <v>0</v>
      </c>
      <c r="O787" s="18">
        <v>0</v>
      </c>
      <c r="P787" s="18">
        <v>2.3907846120408607</v>
      </c>
      <c r="Q787" s="18">
        <v>0</v>
      </c>
      <c r="R787" s="18">
        <v>0</v>
      </c>
      <c r="S787" s="18">
        <v>0</v>
      </c>
      <c r="T787" s="18">
        <v>47.815692240817206</v>
      </c>
      <c r="U787" s="18">
        <v>0</v>
      </c>
      <c r="V787" s="18">
        <v>0</v>
      </c>
      <c r="W787" s="18">
        <v>0</v>
      </c>
      <c r="X787" s="18">
        <v>0</v>
      </c>
      <c r="Y787" s="18">
        <v>0</v>
      </c>
      <c r="Z787" s="18">
        <v>0</v>
      </c>
      <c r="AA787" s="18">
        <v>0</v>
      </c>
      <c r="AB787" s="18">
        <v>0</v>
      </c>
      <c r="AC787" s="18">
        <v>49.793523147141919</v>
      </c>
      <c r="AD787" s="18">
        <v>0</v>
      </c>
      <c r="AE787" s="18">
        <v>0</v>
      </c>
      <c r="AF787" s="18">
        <v>0</v>
      </c>
      <c r="AG787" s="18">
        <v>0</v>
      </c>
      <c r="AH787" s="18">
        <v>0</v>
      </c>
      <c r="AI787" s="18">
        <v>0</v>
      </c>
      <c r="AJ787" s="18">
        <v>0</v>
      </c>
      <c r="AK787">
        <v>40.844885622690711</v>
      </c>
      <c r="AL787">
        <v>11.549315969958219</v>
      </c>
      <c r="AM787">
        <v>17.727426003836293</v>
      </c>
      <c r="AN787">
        <v>22.67094937953447</v>
      </c>
      <c r="AO787">
        <v>8.9224125190176036</v>
      </c>
      <c r="AP787">
        <v>1413.8143171853599</v>
      </c>
      <c r="AQ787">
        <v>48.303831649616313</v>
      </c>
      <c r="AR787">
        <v>30.731423604112816</v>
      </c>
      <c r="AS787">
        <v>20.964744746270846</v>
      </c>
      <c r="AT787">
        <v>5.0714961629661692</v>
      </c>
      <c r="AU787">
        <v>1.395130840011187</v>
      </c>
      <c r="AV787">
        <v>2.2539982946516304</v>
      </c>
      <c r="AW787">
        <v>0.9343793397264003</v>
      </c>
    </row>
    <row r="788" spans="1:49" x14ac:dyDescent="0.3">
      <c r="A788" s="22">
        <v>785</v>
      </c>
      <c r="B788" s="22" t="s">
        <v>80</v>
      </c>
      <c r="C788" s="22" t="s">
        <v>59</v>
      </c>
      <c r="D788" s="22">
        <v>7</v>
      </c>
      <c r="E788" s="22" t="str">
        <f t="shared" si="23"/>
        <v>Adult</v>
      </c>
      <c r="F788" s="26" t="s">
        <v>60</v>
      </c>
      <c r="G788" s="22">
        <v>2018</v>
      </c>
      <c r="H788" s="24" t="s">
        <v>92</v>
      </c>
      <c r="I788" s="22" t="s">
        <v>53</v>
      </c>
      <c r="J788" s="18">
        <v>0</v>
      </c>
      <c r="K788" s="18">
        <v>0</v>
      </c>
      <c r="L788" s="18">
        <v>0</v>
      </c>
      <c r="M788" s="18">
        <v>0</v>
      </c>
      <c r="N788" s="18">
        <v>0</v>
      </c>
      <c r="O788" s="18">
        <v>0</v>
      </c>
      <c r="P788" s="18">
        <v>0</v>
      </c>
      <c r="Q788" s="18">
        <v>0</v>
      </c>
      <c r="R788" s="18">
        <v>31.897001681841903</v>
      </c>
      <c r="S788" s="18">
        <v>0</v>
      </c>
      <c r="T788" s="18">
        <v>0</v>
      </c>
      <c r="U788" s="18">
        <v>0</v>
      </c>
      <c r="V788" s="18">
        <v>0</v>
      </c>
      <c r="W788" s="18">
        <v>0</v>
      </c>
      <c r="X788" s="18">
        <v>0</v>
      </c>
      <c r="Y788" s="18">
        <v>0</v>
      </c>
      <c r="Z788" s="18">
        <v>62.425332018790222</v>
      </c>
      <c r="AA788" s="18">
        <v>0</v>
      </c>
      <c r="AB788" s="18">
        <v>0</v>
      </c>
      <c r="AC788" s="18">
        <v>3.8682363857797357</v>
      </c>
      <c r="AD788" s="18">
        <v>0</v>
      </c>
      <c r="AE788" s="18">
        <v>0</v>
      </c>
      <c r="AF788" s="18">
        <v>0</v>
      </c>
      <c r="AG788" s="18">
        <v>0</v>
      </c>
      <c r="AH788" s="18">
        <v>0</v>
      </c>
      <c r="AI788" s="18">
        <v>0</v>
      </c>
      <c r="AJ788" s="18">
        <v>1.8094299135881224</v>
      </c>
      <c r="AK788">
        <v>28.62012312449772</v>
      </c>
      <c r="AL788">
        <v>7.0027594128374142</v>
      </c>
      <c r="AM788">
        <v>16.07181609813599</v>
      </c>
      <c r="AN788">
        <v>42.935659190893183</v>
      </c>
      <c r="AO788">
        <v>7.8184619845734487</v>
      </c>
      <c r="AP788">
        <v>1010.6930329133791</v>
      </c>
      <c r="AQ788">
        <v>47.346567459975148</v>
      </c>
      <c r="AR788">
        <v>26.065659951325877</v>
      </c>
      <c r="AS788">
        <v>26.587772588698982</v>
      </c>
      <c r="AT788">
        <v>6.3820469314859976</v>
      </c>
      <c r="AU788">
        <v>1.2403315116625682</v>
      </c>
      <c r="AV788">
        <v>2.8364653028826661</v>
      </c>
      <c r="AW788">
        <v>0.89921141274093264</v>
      </c>
    </row>
    <row r="789" spans="1:49" x14ac:dyDescent="0.3">
      <c r="A789" s="22">
        <v>786</v>
      </c>
      <c r="B789" s="22" t="s">
        <v>58</v>
      </c>
      <c r="C789" s="22" t="s">
        <v>59</v>
      </c>
      <c r="D789" s="22">
        <v>13</v>
      </c>
      <c r="E789" s="22" t="str">
        <f t="shared" si="23"/>
        <v>Adult</v>
      </c>
      <c r="F789" s="26" t="s">
        <v>60</v>
      </c>
      <c r="G789" s="22">
        <v>2018</v>
      </c>
      <c r="H789" s="24" t="s">
        <v>92</v>
      </c>
      <c r="I789" s="22" t="s">
        <v>49</v>
      </c>
      <c r="J789" s="18">
        <v>0</v>
      </c>
      <c r="K789" s="18">
        <v>0</v>
      </c>
      <c r="L789" s="18">
        <v>0</v>
      </c>
      <c r="M789" s="18">
        <v>0</v>
      </c>
      <c r="N789" s="18">
        <v>0</v>
      </c>
      <c r="O789" s="18">
        <v>0</v>
      </c>
      <c r="P789" s="18">
        <v>0</v>
      </c>
      <c r="Q789" s="18">
        <v>0</v>
      </c>
      <c r="R789" s="18">
        <v>90.588235294117652</v>
      </c>
      <c r="S789" s="18">
        <v>0</v>
      </c>
      <c r="T789" s="18">
        <v>0</v>
      </c>
      <c r="U789" s="18">
        <v>0</v>
      </c>
      <c r="V789" s="18">
        <v>0</v>
      </c>
      <c r="W789" s="18">
        <v>0</v>
      </c>
      <c r="X789" s="18">
        <v>0</v>
      </c>
      <c r="Y789" s="18">
        <v>0</v>
      </c>
      <c r="Z789" s="18">
        <v>0</v>
      </c>
      <c r="AA789" s="18">
        <v>0</v>
      </c>
      <c r="AB789" s="18">
        <v>0</v>
      </c>
      <c r="AC789" s="18">
        <v>5.4588235294117649</v>
      </c>
      <c r="AD789" s="18">
        <v>0</v>
      </c>
      <c r="AE789" s="18">
        <v>0</v>
      </c>
      <c r="AF789" s="18">
        <v>0</v>
      </c>
      <c r="AG789" s="18">
        <v>0</v>
      </c>
      <c r="AH789" s="18">
        <v>0</v>
      </c>
      <c r="AI789" s="18">
        <v>0</v>
      </c>
      <c r="AJ789" s="18">
        <v>3.9529411764705884</v>
      </c>
      <c r="AK789">
        <v>51.041635294117647</v>
      </c>
      <c r="AL789">
        <v>14.147150326797387</v>
      </c>
      <c r="AM789">
        <v>23.735467152194218</v>
      </c>
      <c r="AN789">
        <v>14.390914285714288</v>
      </c>
      <c r="AO789">
        <v>4.8254211764705879</v>
      </c>
      <c r="AP789">
        <v>1782.4889481964517</v>
      </c>
      <c r="AQ789">
        <v>47.877780279151011</v>
      </c>
      <c r="AR789">
        <v>29.858013752770891</v>
      </c>
      <c r="AS789">
        <v>22.264205968078119</v>
      </c>
      <c r="AT789">
        <v>5.2856653615018026</v>
      </c>
      <c r="AU789">
        <v>1.3473629514228678</v>
      </c>
      <c r="AV789">
        <v>2.3491846051119123</v>
      </c>
      <c r="AW789">
        <v>0.91856756169576148</v>
      </c>
    </row>
    <row r="790" spans="1:49" x14ac:dyDescent="0.3">
      <c r="A790" s="22">
        <v>787</v>
      </c>
      <c r="B790" s="22" t="s">
        <v>79</v>
      </c>
      <c r="C790" s="22" t="s">
        <v>59</v>
      </c>
      <c r="D790" s="22">
        <v>9</v>
      </c>
      <c r="E790" s="22" t="str">
        <f t="shared" si="23"/>
        <v>Adult</v>
      </c>
      <c r="F790" s="26" t="s">
        <v>60</v>
      </c>
      <c r="G790" s="22">
        <v>2018</v>
      </c>
      <c r="H790" s="24" t="s">
        <v>92</v>
      </c>
      <c r="I790" s="22" t="s">
        <v>49</v>
      </c>
      <c r="J790" s="18">
        <v>0</v>
      </c>
      <c r="K790" s="18">
        <v>0</v>
      </c>
      <c r="L790" s="18">
        <v>2.1721641190667738</v>
      </c>
      <c r="M790" s="18">
        <v>0</v>
      </c>
      <c r="N790" s="18">
        <v>0</v>
      </c>
      <c r="O790" s="18">
        <v>0</v>
      </c>
      <c r="P790" s="18">
        <v>0</v>
      </c>
      <c r="Q790" s="18">
        <v>55.309734513274336</v>
      </c>
      <c r="R790" s="18">
        <v>0</v>
      </c>
      <c r="S790" s="18">
        <v>0</v>
      </c>
      <c r="T790" s="18">
        <v>4.4247787610619467</v>
      </c>
      <c r="U790" s="18">
        <v>0</v>
      </c>
      <c r="V790" s="18">
        <v>0</v>
      </c>
      <c r="W790" s="18">
        <v>0</v>
      </c>
      <c r="X790" s="18">
        <v>0</v>
      </c>
      <c r="Y790" s="18">
        <v>0</v>
      </c>
      <c r="Z790" s="18">
        <v>28.761061946902654</v>
      </c>
      <c r="AA790" s="18">
        <v>0</v>
      </c>
      <c r="AB790" s="18">
        <v>0</v>
      </c>
      <c r="AC790" s="18">
        <v>9.3322606596942865</v>
      </c>
      <c r="AD790" s="18">
        <v>0</v>
      </c>
      <c r="AE790" s="18">
        <v>0</v>
      </c>
      <c r="AF790" s="18">
        <v>0</v>
      </c>
      <c r="AG790" s="18">
        <v>0</v>
      </c>
      <c r="AH790" s="18">
        <v>0</v>
      </c>
      <c r="AI790" s="18">
        <v>0</v>
      </c>
      <c r="AJ790" s="18">
        <v>0</v>
      </c>
      <c r="AK790">
        <v>36.552197283392935</v>
      </c>
      <c r="AL790">
        <v>13.029520872441227</v>
      </c>
      <c r="AM790">
        <v>22.205837872208598</v>
      </c>
      <c r="AN790">
        <v>27.068426809179019</v>
      </c>
      <c r="AO790">
        <v>6.4080289621882534</v>
      </c>
      <c r="AP790">
        <v>1472.6049230228966</v>
      </c>
      <c r="AQ790">
        <v>41.501473275247733</v>
      </c>
      <c r="AR790">
        <v>33.285952502117063</v>
      </c>
      <c r="AS790">
        <v>25.212574222635197</v>
      </c>
      <c r="AT790">
        <v>4.5096082757640614</v>
      </c>
      <c r="AU790">
        <v>1.0373726445723519</v>
      </c>
      <c r="AV790">
        <v>2.0042703447840275</v>
      </c>
      <c r="AW790">
        <v>0.70944476038722826</v>
      </c>
    </row>
    <row r="791" spans="1:49" x14ac:dyDescent="0.3">
      <c r="A791" s="22">
        <v>788</v>
      </c>
      <c r="B791" s="22" t="s">
        <v>58</v>
      </c>
      <c r="C791" s="22" t="s">
        <v>59</v>
      </c>
      <c r="D791" s="22">
        <v>13</v>
      </c>
      <c r="E791" s="22" t="str">
        <f t="shared" si="23"/>
        <v>Adult</v>
      </c>
      <c r="F791" s="26" t="s">
        <v>60</v>
      </c>
      <c r="G791" s="22">
        <v>2018</v>
      </c>
      <c r="H791" s="24" t="s">
        <v>92</v>
      </c>
      <c r="I791" s="22" t="s">
        <v>49</v>
      </c>
      <c r="J791" s="18">
        <v>0</v>
      </c>
      <c r="K791" s="18">
        <v>0</v>
      </c>
      <c r="L791" s="18">
        <v>0</v>
      </c>
      <c r="M791" s="18">
        <v>0</v>
      </c>
      <c r="N791" s="18">
        <v>0</v>
      </c>
      <c r="O791" s="18">
        <v>0</v>
      </c>
      <c r="P791" s="18">
        <v>0</v>
      </c>
      <c r="Q791" s="18">
        <v>0</v>
      </c>
      <c r="R791" s="18">
        <v>13.914780292942741</v>
      </c>
      <c r="S791" s="18">
        <v>2.9294274300932095</v>
      </c>
      <c r="T791" s="18">
        <v>0</v>
      </c>
      <c r="U791" s="18">
        <v>0</v>
      </c>
      <c r="V791" s="18">
        <v>0</v>
      </c>
      <c r="W791" s="18">
        <v>0</v>
      </c>
      <c r="X791" s="18">
        <v>0</v>
      </c>
      <c r="Y791" s="18">
        <v>0</v>
      </c>
      <c r="Z791" s="18">
        <v>68.548601864181109</v>
      </c>
      <c r="AA791" s="18">
        <v>0</v>
      </c>
      <c r="AB791" s="18">
        <v>0</v>
      </c>
      <c r="AC791" s="18">
        <v>9.6537949400798926</v>
      </c>
      <c r="AD791" s="18">
        <v>0</v>
      </c>
      <c r="AE791" s="18">
        <v>0</v>
      </c>
      <c r="AF791" s="18">
        <v>0</v>
      </c>
      <c r="AG791" s="18">
        <v>0</v>
      </c>
      <c r="AH791" s="18">
        <v>0</v>
      </c>
      <c r="AI791" s="18">
        <v>0</v>
      </c>
      <c r="AJ791" s="18">
        <v>4.9533954727030629</v>
      </c>
      <c r="AK791">
        <v>22.404250714368423</v>
      </c>
      <c r="AL791">
        <v>5.2276568279331261</v>
      </c>
      <c r="AM791">
        <v>14.173958921461068</v>
      </c>
      <c r="AN791">
        <v>47.383314628114896</v>
      </c>
      <c r="AO791">
        <v>8.4942743009320907</v>
      </c>
      <c r="AP791">
        <v>808.25211497791315</v>
      </c>
      <c r="AQ791">
        <v>46.346809986940343</v>
      </c>
      <c r="AR791">
        <v>24.332067460438182</v>
      </c>
      <c r="AS791">
        <v>29.321122552621485</v>
      </c>
      <c r="AT791">
        <v>6.9970563944403992</v>
      </c>
      <c r="AU791">
        <v>1.154762108669634</v>
      </c>
      <c r="AV791">
        <v>3.1098028419735102</v>
      </c>
      <c r="AW791">
        <v>0.86382207610878514</v>
      </c>
    </row>
    <row r="792" spans="1:49" x14ac:dyDescent="0.3">
      <c r="A792" s="22">
        <v>789</v>
      </c>
      <c r="B792" s="22" t="s">
        <v>58</v>
      </c>
      <c r="C792" s="22" t="s">
        <v>59</v>
      </c>
      <c r="D792" s="22">
        <v>13</v>
      </c>
      <c r="E792" s="22" t="str">
        <f t="shared" si="23"/>
        <v>Adult</v>
      </c>
      <c r="F792" s="26" t="s">
        <v>60</v>
      </c>
      <c r="G792" s="22">
        <v>2018</v>
      </c>
      <c r="H792" s="24" t="s">
        <v>92</v>
      </c>
      <c r="I792" s="22" t="s">
        <v>49</v>
      </c>
      <c r="J792" s="18">
        <v>0</v>
      </c>
      <c r="K792" s="18">
        <v>0</v>
      </c>
      <c r="L792" s="18">
        <v>0</v>
      </c>
      <c r="M792" s="18">
        <v>0</v>
      </c>
      <c r="N792" s="18">
        <v>0</v>
      </c>
      <c r="O792" s="18">
        <v>0</v>
      </c>
      <c r="P792" s="18">
        <v>0</v>
      </c>
      <c r="Q792" s="18">
        <v>0</v>
      </c>
      <c r="R792" s="18">
        <v>28.95818775695923</v>
      </c>
      <c r="S792" s="18">
        <v>0</v>
      </c>
      <c r="T792" s="18">
        <v>0</v>
      </c>
      <c r="U792" s="18">
        <v>0</v>
      </c>
      <c r="V792" s="18">
        <v>0</v>
      </c>
      <c r="W792" s="18">
        <v>61.751466597331685</v>
      </c>
      <c r="X792" s="18">
        <v>0</v>
      </c>
      <c r="Y792" s="18">
        <v>0</v>
      </c>
      <c r="Z792" s="18">
        <v>0</v>
      </c>
      <c r="AA792" s="18">
        <v>5.7526366251198464</v>
      </c>
      <c r="AB792" s="18">
        <v>0</v>
      </c>
      <c r="AC792" s="18">
        <v>0.61263955018931704</v>
      </c>
      <c r="AD792" s="18">
        <v>0</v>
      </c>
      <c r="AE792" s="18">
        <v>0</v>
      </c>
      <c r="AF792" s="18">
        <v>0</v>
      </c>
      <c r="AG792" s="18">
        <v>0</v>
      </c>
      <c r="AH792" s="18">
        <v>0</v>
      </c>
      <c r="AI792" s="18">
        <v>0</v>
      </c>
      <c r="AJ792" s="18">
        <v>2.9250694703999218</v>
      </c>
      <c r="AK792">
        <v>60.978812964239523</v>
      </c>
      <c r="AL792">
        <v>17.826463876359938</v>
      </c>
      <c r="AM792">
        <v>11.11357654791691</v>
      </c>
      <c r="AN792">
        <v>12.828440893183593</v>
      </c>
      <c r="AO792">
        <v>5.4802273719393169</v>
      </c>
      <c r="AP792">
        <v>1876.0163236719163</v>
      </c>
      <c r="AQ792">
        <v>54.347381731012575</v>
      </c>
      <c r="AR792">
        <v>35.747640495794691</v>
      </c>
      <c r="AS792">
        <v>9.9049777731927318</v>
      </c>
      <c r="AT792">
        <v>4.0441217064793049</v>
      </c>
      <c r="AU792">
        <v>2.1070742151792712</v>
      </c>
      <c r="AV792">
        <v>1.7973874251019133</v>
      </c>
      <c r="AW792">
        <v>1.1904548696592863</v>
      </c>
    </row>
    <row r="793" spans="1:49" x14ac:dyDescent="0.3">
      <c r="A793" s="22">
        <v>790</v>
      </c>
      <c r="B793" s="22" t="s">
        <v>79</v>
      </c>
      <c r="C793" s="22" t="s">
        <v>59</v>
      </c>
      <c r="D793" s="22">
        <v>9</v>
      </c>
      <c r="E793" s="22" t="str">
        <f t="shared" si="23"/>
        <v>Adult</v>
      </c>
      <c r="F793" s="26" t="s">
        <v>60</v>
      </c>
      <c r="G793" s="22">
        <v>2018</v>
      </c>
      <c r="H793" s="24" t="s">
        <v>92</v>
      </c>
      <c r="I793" s="22" t="s">
        <v>49</v>
      </c>
      <c r="J793" s="18">
        <v>86.067261496225129</v>
      </c>
      <c r="K793" s="18">
        <v>0</v>
      </c>
      <c r="L793" s="18">
        <v>6.5888812628689104</v>
      </c>
      <c r="M793" s="18">
        <v>0</v>
      </c>
      <c r="N793" s="18">
        <v>0</v>
      </c>
      <c r="O793" s="18">
        <v>0</v>
      </c>
      <c r="P793" s="18">
        <v>0</v>
      </c>
      <c r="Q793" s="18">
        <v>0</v>
      </c>
      <c r="R793" s="18">
        <v>1.2582932967284377</v>
      </c>
      <c r="S793" s="18">
        <v>0</v>
      </c>
      <c r="T793" s="18">
        <v>1.2582932967284377</v>
      </c>
      <c r="U793" s="18">
        <v>0</v>
      </c>
      <c r="V793" s="18">
        <v>0</v>
      </c>
      <c r="W793" s="18">
        <v>0</v>
      </c>
      <c r="X793" s="18">
        <v>0</v>
      </c>
      <c r="Y793" s="18">
        <v>0</v>
      </c>
      <c r="Z793" s="18">
        <v>0</v>
      </c>
      <c r="AA793" s="18">
        <v>0</v>
      </c>
      <c r="AB793" s="18">
        <v>0</v>
      </c>
      <c r="AC793" s="18">
        <v>4.6442461679249609</v>
      </c>
      <c r="AD793" s="18">
        <v>0</v>
      </c>
      <c r="AE793" s="18">
        <v>0</v>
      </c>
      <c r="AF793" s="18">
        <v>0</v>
      </c>
      <c r="AG793" s="18">
        <v>0</v>
      </c>
      <c r="AH793" s="18">
        <v>0</v>
      </c>
      <c r="AI793" s="18">
        <v>0</v>
      </c>
      <c r="AJ793" s="18">
        <v>0.18302447952413639</v>
      </c>
      <c r="AK793">
        <v>7.051486321738258</v>
      </c>
      <c r="AL793">
        <v>3.2544810659221537</v>
      </c>
      <c r="AM793">
        <v>62.90274946287834</v>
      </c>
      <c r="AN793">
        <v>24.5726756951209</v>
      </c>
      <c r="AO793">
        <v>2.2377487644905854</v>
      </c>
      <c r="AP793">
        <v>1292.0684000187809</v>
      </c>
      <c r="AQ793">
        <v>9.1249698001862676</v>
      </c>
      <c r="AR793">
        <v>9.4757814445591109</v>
      </c>
      <c r="AS793">
        <v>81.399248755254618</v>
      </c>
      <c r="AT793">
        <v>21.49474351444572</v>
      </c>
      <c r="AU793">
        <v>0.10658678220619447</v>
      </c>
      <c r="AV793">
        <v>9.5532193397536513</v>
      </c>
      <c r="AW793">
        <v>0.1004122890536874</v>
      </c>
    </row>
    <row r="794" spans="1:49" x14ac:dyDescent="0.3">
      <c r="A794" s="22">
        <v>791</v>
      </c>
      <c r="B794" s="22" t="s">
        <v>79</v>
      </c>
      <c r="C794" s="22" t="s">
        <v>59</v>
      </c>
      <c r="D794" s="22">
        <v>9</v>
      </c>
      <c r="E794" s="22" t="str">
        <f t="shared" si="23"/>
        <v>Adult</v>
      </c>
      <c r="F794" s="26" t="s">
        <v>60</v>
      </c>
      <c r="G794" s="22">
        <v>2018</v>
      </c>
      <c r="H794" s="24" t="s">
        <v>92</v>
      </c>
      <c r="I794" s="22" t="s">
        <v>49</v>
      </c>
      <c r="J794" s="18">
        <v>97.714285714285708</v>
      </c>
      <c r="K794" s="18">
        <v>0</v>
      </c>
      <c r="L794" s="18">
        <v>0</v>
      </c>
      <c r="M794" s="18">
        <v>0</v>
      </c>
      <c r="N794" s="18">
        <v>0</v>
      </c>
      <c r="O794" s="18">
        <v>0</v>
      </c>
      <c r="P794" s="18">
        <v>0</v>
      </c>
      <c r="Q794" s="18">
        <v>0</v>
      </c>
      <c r="R794" s="18">
        <v>0</v>
      </c>
      <c r="S794" s="18">
        <v>0</v>
      </c>
      <c r="T794" s="18">
        <v>0</v>
      </c>
      <c r="U794" s="18">
        <v>0</v>
      </c>
      <c r="V794" s="18">
        <v>0</v>
      </c>
      <c r="W794" s="18">
        <v>0</v>
      </c>
      <c r="X794" s="18">
        <v>0</v>
      </c>
      <c r="Y794" s="18">
        <v>0</v>
      </c>
      <c r="Z794" s="18">
        <v>0</v>
      </c>
      <c r="AA794" s="18">
        <v>0</v>
      </c>
      <c r="AB794" s="18">
        <v>0</v>
      </c>
      <c r="AC794" s="18">
        <v>0</v>
      </c>
      <c r="AD794" s="18">
        <v>0</v>
      </c>
      <c r="AE794" s="18">
        <v>0</v>
      </c>
      <c r="AF794" s="18">
        <v>0</v>
      </c>
      <c r="AG794" s="18">
        <v>0</v>
      </c>
      <c r="AH794" s="18">
        <v>0</v>
      </c>
      <c r="AI794" s="18">
        <v>0</v>
      </c>
      <c r="AJ794" s="18">
        <v>2.2857142857142856</v>
      </c>
      <c r="AK794">
        <v>5.0589637564462118</v>
      </c>
      <c r="AL794">
        <v>2.4379373925631045</v>
      </c>
      <c r="AM794">
        <v>65.979467384420502</v>
      </c>
      <c r="AN794">
        <v>22.669615271871887</v>
      </c>
      <c r="AO794">
        <v>1.568301908983986</v>
      </c>
      <c r="AP794">
        <v>1279.4777733835156</v>
      </c>
      <c r="AQ794">
        <v>6.6109686129284997</v>
      </c>
      <c r="AR794">
        <v>7.1681749082430457</v>
      </c>
      <c r="AS794">
        <v>86.220856478828438</v>
      </c>
      <c r="AT794">
        <v>29.138743003642549</v>
      </c>
      <c r="AU794">
        <v>7.3942643292838034E-2</v>
      </c>
      <c r="AV794">
        <v>12.950552446063355</v>
      </c>
      <c r="AW794">
        <v>7.0789561844022977E-2</v>
      </c>
    </row>
    <row r="795" spans="1:49" x14ac:dyDescent="0.3">
      <c r="A795" s="22">
        <v>792</v>
      </c>
      <c r="B795" s="22" t="s">
        <v>58</v>
      </c>
      <c r="C795" s="22" t="s">
        <v>59</v>
      </c>
      <c r="D795" s="22">
        <v>13</v>
      </c>
      <c r="E795" s="22" t="str">
        <f t="shared" si="23"/>
        <v>Adult</v>
      </c>
      <c r="F795" s="26" t="s">
        <v>60</v>
      </c>
      <c r="G795" s="22">
        <v>2018</v>
      </c>
      <c r="H795" s="24" t="s">
        <v>92</v>
      </c>
      <c r="I795" s="22" t="s">
        <v>49</v>
      </c>
      <c r="J795" s="18">
        <v>98.918918918918919</v>
      </c>
      <c r="K795" s="18">
        <v>0</v>
      </c>
      <c r="L795" s="18">
        <v>0</v>
      </c>
      <c r="M795" s="18">
        <v>0</v>
      </c>
      <c r="N795" s="18">
        <v>0</v>
      </c>
      <c r="O795" s="18">
        <v>0</v>
      </c>
      <c r="P795" s="18">
        <v>0</v>
      </c>
      <c r="Q795" s="18">
        <v>0</v>
      </c>
      <c r="R795" s="18">
        <v>0</v>
      </c>
      <c r="S795" s="18">
        <v>0</v>
      </c>
      <c r="T795" s="18">
        <v>0</v>
      </c>
      <c r="U795" s="18">
        <v>0</v>
      </c>
      <c r="V795" s="18">
        <v>0</v>
      </c>
      <c r="W795" s="18">
        <v>0</v>
      </c>
      <c r="X795" s="18">
        <v>0</v>
      </c>
      <c r="Y795" s="18">
        <v>0</v>
      </c>
      <c r="Z795" s="18">
        <v>0</v>
      </c>
      <c r="AA795" s="18">
        <v>0</v>
      </c>
      <c r="AB795" s="18">
        <v>0</v>
      </c>
      <c r="AC795" s="18">
        <v>0</v>
      </c>
      <c r="AD795" s="18">
        <v>0</v>
      </c>
      <c r="AE795" s="18">
        <v>0</v>
      </c>
      <c r="AF795" s="18">
        <v>0</v>
      </c>
      <c r="AG795" s="18">
        <v>0</v>
      </c>
      <c r="AH795" s="18">
        <v>0</v>
      </c>
      <c r="AI795" s="18">
        <v>0</v>
      </c>
      <c r="AJ795" s="18">
        <v>1.0810810810810809</v>
      </c>
      <c r="AK795">
        <v>5.1213312565256821</v>
      </c>
      <c r="AL795">
        <v>2.4679925714187902</v>
      </c>
      <c r="AM795">
        <v>66.792870016945372</v>
      </c>
      <c r="AN795">
        <v>22.949088954692499</v>
      </c>
      <c r="AO795">
        <v>1.5876361193365625</v>
      </c>
      <c r="AP795">
        <v>1295.2513258292108</v>
      </c>
      <c r="AQ795">
        <v>6.6109686129284997</v>
      </c>
      <c r="AR795">
        <v>7.1681749082430466</v>
      </c>
      <c r="AS795">
        <v>86.220856478828438</v>
      </c>
      <c r="AT795">
        <v>29.138743003642546</v>
      </c>
      <c r="AU795">
        <v>7.3942643292838034E-2</v>
      </c>
      <c r="AV795">
        <v>12.950552446063353</v>
      </c>
      <c r="AW795">
        <v>7.0789561844022977E-2</v>
      </c>
    </row>
    <row r="796" spans="1:49" x14ac:dyDescent="0.3">
      <c r="A796" s="22">
        <v>793</v>
      </c>
      <c r="B796" s="22" t="s">
        <v>80</v>
      </c>
      <c r="C796" s="22" t="s">
        <v>59</v>
      </c>
      <c r="D796" s="22">
        <v>7</v>
      </c>
      <c r="E796" s="22" t="str">
        <f t="shared" si="23"/>
        <v>Adult</v>
      </c>
      <c r="F796" s="26" t="s">
        <v>60</v>
      </c>
      <c r="G796" s="22">
        <v>2018</v>
      </c>
      <c r="H796" s="24" t="s">
        <v>92</v>
      </c>
      <c r="I796" s="22" t="s">
        <v>53</v>
      </c>
      <c r="J796" s="18">
        <v>0</v>
      </c>
      <c r="K796" s="18">
        <v>0</v>
      </c>
      <c r="L796" s="18">
        <v>87.651297838102565</v>
      </c>
      <c r="M796" s="18">
        <v>0</v>
      </c>
      <c r="N796" s="18">
        <v>0</v>
      </c>
      <c r="O796" s="18">
        <v>0</v>
      </c>
      <c r="P796" s="18">
        <v>0</v>
      </c>
      <c r="Q796" s="18">
        <v>0</v>
      </c>
      <c r="R796" s="18">
        <v>0</v>
      </c>
      <c r="S796" s="18">
        <v>0</v>
      </c>
      <c r="T796" s="18">
        <v>11.928916252711117</v>
      </c>
      <c r="U796" s="18">
        <v>0</v>
      </c>
      <c r="V796" s="18">
        <v>0</v>
      </c>
      <c r="W796" s="18">
        <v>0</v>
      </c>
      <c r="X796" s="18">
        <v>0</v>
      </c>
      <c r="Y796" s="18">
        <v>0</v>
      </c>
      <c r="Z796" s="18">
        <v>0</v>
      </c>
      <c r="AA796" s="18">
        <v>0</v>
      </c>
      <c r="AB796" s="18">
        <v>0</v>
      </c>
      <c r="AC796" s="18">
        <v>0</v>
      </c>
      <c r="AD796" s="18">
        <v>0</v>
      </c>
      <c r="AE796" s="18">
        <v>0</v>
      </c>
      <c r="AF796" s="18">
        <v>0</v>
      </c>
      <c r="AG796" s="18">
        <v>0</v>
      </c>
      <c r="AH796" s="18">
        <v>0</v>
      </c>
      <c r="AI796" s="18">
        <v>0</v>
      </c>
      <c r="AJ796" s="18">
        <v>0.41978590918631492</v>
      </c>
      <c r="AK796">
        <v>11.930773280626878</v>
      </c>
      <c r="AL796">
        <v>8.5086668299167414</v>
      </c>
      <c r="AM796">
        <v>44.605240327433002</v>
      </c>
      <c r="AN796">
        <v>32.8952911681709</v>
      </c>
      <c r="AO796">
        <v>1.964311376198139</v>
      </c>
      <c r="AP796">
        <v>1265.3781936682287</v>
      </c>
      <c r="AQ796">
        <v>15.76465678405582</v>
      </c>
      <c r="AR796">
        <v>25.296472449358031</v>
      </c>
      <c r="AS796">
        <v>58.938870766586163</v>
      </c>
      <c r="AT796">
        <v>6.6445207854745787</v>
      </c>
      <c r="AU796">
        <v>0.22462616514507225</v>
      </c>
      <c r="AV796">
        <v>2.9531203490998124</v>
      </c>
      <c r="AW796">
        <v>0.18715014603361715</v>
      </c>
    </row>
    <row r="797" spans="1:49" x14ac:dyDescent="0.3">
      <c r="A797" s="22">
        <v>794</v>
      </c>
      <c r="B797" s="22" t="s">
        <v>83</v>
      </c>
      <c r="C797" s="22" t="s">
        <v>59</v>
      </c>
      <c r="D797" s="22">
        <v>6</v>
      </c>
      <c r="E797" s="22" t="str">
        <f t="shared" si="23"/>
        <v>Adult</v>
      </c>
      <c r="F797" s="26" t="s">
        <v>66</v>
      </c>
      <c r="G797" s="22">
        <v>2018</v>
      </c>
      <c r="H797" s="24" t="s">
        <v>92</v>
      </c>
      <c r="I797" s="22" t="s">
        <v>49</v>
      </c>
      <c r="J797" s="18">
        <v>0</v>
      </c>
      <c r="K797" s="18">
        <v>0</v>
      </c>
      <c r="L797" s="18">
        <v>0</v>
      </c>
      <c r="M797" s="18">
        <v>0</v>
      </c>
      <c r="N797" s="18">
        <v>0</v>
      </c>
      <c r="O797" s="18">
        <v>0</v>
      </c>
      <c r="P797" s="18">
        <v>0</v>
      </c>
      <c r="Q797" s="18">
        <v>0</v>
      </c>
      <c r="R797" s="18">
        <v>7.1770334928229662</v>
      </c>
      <c r="S797" s="18">
        <v>0</v>
      </c>
      <c r="T797" s="18">
        <v>0</v>
      </c>
      <c r="U797" s="18">
        <v>0</v>
      </c>
      <c r="V797" s="18">
        <v>0</v>
      </c>
      <c r="W797" s="18">
        <v>82.644628099173559</v>
      </c>
      <c r="X797" s="18">
        <v>0</v>
      </c>
      <c r="Y797" s="18">
        <v>0</v>
      </c>
      <c r="Z797" s="18">
        <v>10.17833840800348</v>
      </c>
      <c r="AA797" s="18">
        <v>0</v>
      </c>
      <c r="AB797" s="18">
        <v>0</v>
      </c>
      <c r="AC797" s="18">
        <v>0</v>
      </c>
      <c r="AD797" s="18">
        <v>0</v>
      </c>
      <c r="AE797" s="18">
        <v>0</v>
      </c>
      <c r="AF797" s="18">
        <v>0</v>
      </c>
      <c r="AG797" s="18">
        <v>0</v>
      </c>
      <c r="AH797" s="18">
        <v>0</v>
      </c>
      <c r="AI797" s="18">
        <v>0</v>
      </c>
      <c r="AJ797" s="18">
        <v>0</v>
      </c>
      <c r="AK797">
        <v>64.705813626772652</v>
      </c>
      <c r="AL797">
        <v>18.855219660722057</v>
      </c>
      <c r="AM797">
        <v>3.8730032501303553</v>
      </c>
      <c r="AN797">
        <v>16.751043932144412</v>
      </c>
      <c r="AO797">
        <v>6.5251196172248811</v>
      </c>
      <c r="AP797">
        <v>1855.9711818181815</v>
      </c>
      <c r="AQ797">
        <v>58.291918238718864</v>
      </c>
      <c r="AR797">
        <v>38.21898586493532</v>
      </c>
      <c r="AS797">
        <v>3.4890958963458383</v>
      </c>
      <c r="AT797">
        <v>3.6371263825561178</v>
      </c>
      <c r="AU797">
        <v>2.8469367746246679</v>
      </c>
      <c r="AV797">
        <v>1.6165006144693854</v>
      </c>
      <c r="AW797">
        <v>1.3976168593021454</v>
      </c>
    </row>
    <row r="798" spans="1:49" x14ac:dyDescent="0.3">
      <c r="A798" s="22">
        <v>795</v>
      </c>
      <c r="B798" s="22" t="s">
        <v>72</v>
      </c>
      <c r="C798" s="22" t="s">
        <v>59</v>
      </c>
      <c r="D798" s="22">
        <v>6</v>
      </c>
      <c r="E798" s="22" t="str">
        <f t="shared" si="23"/>
        <v>Adult</v>
      </c>
      <c r="F798" s="26" t="s">
        <v>66</v>
      </c>
      <c r="G798" s="22">
        <v>2018</v>
      </c>
      <c r="H798" s="24" t="s">
        <v>92</v>
      </c>
      <c r="I798" s="22" t="s">
        <v>73</v>
      </c>
      <c r="J798" s="18">
        <v>0</v>
      </c>
      <c r="K798" s="18">
        <v>0</v>
      </c>
      <c r="L798" s="18">
        <v>0</v>
      </c>
      <c r="M798" s="18">
        <v>0</v>
      </c>
      <c r="N798" s="18">
        <v>0</v>
      </c>
      <c r="O798" s="18">
        <v>0</v>
      </c>
      <c r="P798" s="18">
        <v>0</v>
      </c>
      <c r="Q798" s="18">
        <v>0</v>
      </c>
      <c r="R798" s="18">
        <v>10.822967179703422</v>
      </c>
      <c r="S798" s="18">
        <v>0</v>
      </c>
      <c r="T798" s="18">
        <v>0</v>
      </c>
      <c r="U798" s="18">
        <v>0</v>
      </c>
      <c r="V798" s="18">
        <v>0</v>
      </c>
      <c r="W798" s="18">
        <v>0</v>
      </c>
      <c r="X798" s="18">
        <v>0</v>
      </c>
      <c r="Y798" s="18">
        <v>0</v>
      </c>
      <c r="Z798" s="18">
        <v>81.312811863096499</v>
      </c>
      <c r="AA798" s="18">
        <v>0</v>
      </c>
      <c r="AB798" s="18">
        <v>0</v>
      </c>
      <c r="AC798" s="18">
        <v>5.5028462998102468</v>
      </c>
      <c r="AD798" s="18">
        <v>0</v>
      </c>
      <c r="AE798" s="18">
        <v>0</v>
      </c>
      <c r="AF798" s="18">
        <v>0</v>
      </c>
      <c r="AG798" s="18">
        <v>0</v>
      </c>
      <c r="AH798" s="18">
        <v>0</v>
      </c>
      <c r="AI798" s="18">
        <v>0</v>
      </c>
      <c r="AJ798" s="18">
        <v>2.3613746573898373</v>
      </c>
      <c r="AK798">
        <v>20.349895391164278</v>
      </c>
      <c r="AL798">
        <v>4.425829292290393</v>
      </c>
      <c r="AM798">
        <v>13.422734499501683</v>
      </c>
      <c r="AN798">
        <v>52.019932130558317</v>
      </c>
      <c r="AO798">
        <v>8.8651001475859168</v>
      </c>
      <c r="AP798">
        <v>731.17806974789937</v>
      </c>
      <c r="AQ798">
        <v>46.534526269036014</v>
      </c>
      <c r="AR798">
        <v>22.771429404792119</v>
      </c>
      <c r="AS798">
        <v>30.69404432617187</v>
      </c>
      <c r="AT798">
        <v>7.6308026496856645</v>
      </c>
      <c r="AU798">
        <v>1.1401418976087296</v>
      </c>
      <c r="AV798">
        <v>3.3914678443047395</v>
      </c>
      <c r="AW798">
        <v>0.87036592069109475</v>
      </c>
    </row>
    <row r="799" spans="1:49" x14ac:dyDescent="0.3">
      <c r="A799" s="22">
        <v>796</v>
      </c>
      <c r="B799" s="22" t="s">
        <v>72</v>
      </c>
      <c r="C799" s="22" t="s">
        <v>59</v>
      </c>
      <c r="D799" s="22">
        <v>6</v>
      </c>
      <c r="E799" s="22" t="str">
        <f t="shared" si="23"/>
        <v>Adult</v>
      </c>
      <c r="F799" s="26" t="s">
        <v>66</v>
      </c>
      <c r="G799" s="22">
        <v>2018</v>
      </c>
      <c r="H799" s="24" t="s">
        <v>92</v>
      </c>
      <c r="I799" s="22" t="s">
        <v>73</v>
      </c>
      <c r="J799" s="18">
        <v>0</v>
      </c>
      <c r="K799" s="18">
        <v>0</v>
      </c>
      <c r="L799" s="18">
        <v>0</v>
      </c>
      <c r="M799" s="18">
        <v>0</v>
      </c>
      <c r="N799" s="18">
        <v>0</v>
      </c>
      <c r="O799" s="18">
        <v>0</v>
      </c>
      <c r="P799" s="18">
        <v>0</v>
      </c>
      <c r="Q799" s="18">
        <v>0</v>
      </c>
      <c r="R799" s="18">
        <v>20.669992872416252</v>
      </c>
      <c r="S799" s="18">
        <v>0</v>
      </c>
      <c r="T799" s="18">
        <v>0</v>
      </c>
      <c r="U799" s="18">
        <v>0</v>
      </c>
      <c r="V799" s="18">
        <v>0</v>
      </c>
      <c r="W799" s="18">
        <v>0</v>
      </c>
      <c r="X799" s="18">
        <v>0</v>
      </c>
      <c r="Y799" s="18">
        <v>0</v>
      </c>
      <c r="Z799" s="18">
        <v>76.148512926845086</v>
      </c>
      <c r="AA799" s="18">
        <v>0</v>
      </c>
      <c r="AB799" s="18">
        <v>0</v>
      </c>
      <c r="AC799" s="18">
        <v>1.3153631827901251</v>
      </c>
      <c r="AD799" s="18">
        <v>0</v>
      </c>
      <c r="AE799" s="18">
        <v>0</v>
      </c>
      <c r="AF799" s="18">
        <v>0</v>
      </c>
      <c r="AG799" s="18">
        <v>0</v>
      </c>
      <c r="AH799" s="18">
        <v>0</v>
      </c>
      <c r="AI799" s="18">
        <v>0</v>
      </c>
      <c r="AJ799" s="18">
        <v>1.8661310179485517</v>
      </c>
      <c r="AK799">
        <v>24.254730032927569</v>
      </c>
      <c r="AL799">
        <v>5.5917257032189323</v>
      </c>
      <c r="AM799">
        <v>14.290150238064619</v>
      </c>
      <c r="AN799">
        <v>48.507166461478654</v>
      </c>
      <c r="AO799">
        <v>8.2495405948292646</v>
      </c>
      <c r="AP799">
        <v>854.83111908608566</v>
      </c>
      <c r="AQ799">
        <v>47.440842652536745</v>
      </c>
      <c r="AR799">
        <v>24.608453793773489</v>
      </c>
      <c r="AS799">
        <v>27.950703553689753</v>
      </c>
      <c r="AT799">
        <v>6.8931994015377835</v>
      </c>
      <c r="AU799">
        <v>1.2199417250443676</v>
      </c>
      <c r="AV799">
        <v>3.0636441784612369</v>
      </c>
      <c r="AW799">
        <v>0.90261802218232234</v>
      </c>
    </row>
    <row r="800" spans="1:49" x14ac:dyDescent="0.3">
      <c r="A800" s="22">
        <v>797</v>
      </c>
      <c r="B800" s="22" t="s">
        <v>71</v>
      </c>
      <c r="C800" s="22" t="s">
        <v>59</v>
      </c>
      <c r="D800" s="22" t="s">
        <v>46</v>
      </c>
      <c r="E800" s="22" t="str">
        <f t="shared" si="23"/>
        <v>Adult</v>
      </c>
      <c r="F800" s="26" t="s">
        <v>66</v>
      </c>
      <c r="G800" s="22">
        <v>2018</v>
      </c>
      <c r="H800" s="24" t="s">
        <v>92</v>
      </c>
      <c r="I800" s="22" t="s">
        <v>49</v>
      </c>
      <c r="J800" s="18">
        <v>0</v>
      </c>
      <c r="K800" s="18">
        <v>0</v>
      </c>
      <c r="L800" s="18">
        <v>0</v>
      </c>
      <c r="M800" s="18">
        <v>0</v>
      </c>
      <c r="N800" s="18">
        <v>0</v>
      </c>
      <c r="O800" s="18">
        <v>0</v>
      </c>
      <c r="P800" s="18">
        <v>0</v>
      </c>
      <c r="Q800" s="18">
        <v>0</v>
      </c>
      <c r="R800" s="18">
        <v>0</v>
      </c>
      <c r="S800" s="18">
        <v>0</v>
      </c>
      <c r="T800" s="18">
        <v>2.9459025174076059</v>
      </c>
      <c r="U800" s="18">
        <v>0</v>
      </c>
      <c r="V800" s="18">
        <v>0</v>
      </c>
      <c r="W800" s="18">
        <v>96.411355115158017</v>
      </c>
      <c r="X800" s="18">
        <v>0</v>
      </c>
      <c r="Y800" s="18">
        <v>0</v>
      </c>
      <c r="Z800" s="18">
        <v>0</v>
      </c>
      <c r="AA800" s="18">
        <v>0</v>
      </c>
      <c r="AB800" s="18">
        <v>0</v>
      </c>
      <c r="AC800" s="18">
        <v>0</v>
      </c>
      <c r="AD800" s="18">
        <v>0</v>
      </c>
      <c r="AE800" s="18">
        <v>0</v>
      </c>
      <c r="AF800" s="18">
        <v>0</v>
      </c>
      <c r="AG800" s="18">
        <v>0</v>
      </c>
      <c r="AH800" s="18">
        <v>0</v>
      </c>
      <c r="AI800" s="18">
        <v>0</v>
      </c>
      <c r="AJ800" s="18">
        <v>0.64274236743438673</v>
      </c>
      <c r="AK800">
        <v>70.80553695768613</v>
      </c>
      <c r="AL800">
        <v>20.901780931976436</v>
      </c>
      <c r="AM800">
        <v>1.4063738618103874</v>
      </c>
      <c r="AN800">
        <v>11.456570255311554</v>
      </c>
      <c r="AO800">
        <v>6.2435658810926631</v>
      </c>
      <c r="AP800">
        <v>1993.7081475629352</v>
      </c>
      <c r="AQ800">
        <v>59.380234733937698</v>
      </c>
      <c r="AR800">
        <v>39.440326289589564</v>
      </c>
      <c r="AS800">
        <v>1.1794389764727284</v>
      </c>
      <c r="AT800">
        <v>3.4548209578172195</v>
      </c>
      <c r="AU800">
        <v>3.1739755086066821</v>
      </c>
      <c r="AV800">
        <v>1.5354759812520975</v>
      </c>
      <c r="AW800">
        <v>1.4618556839261139</v>
      </c>
    </row>
    <row r="801" spans="1:49" x14ac:dyDescent="0.3">
      <c r="A801" s="22">
        <v>798</v>
      </c>
      <c r="B801" s="22" t="s">
        <v>78</v>
      </c>
      <c r="C801" s="22" t="s">
        <v>59</v>
      </c>
      <c r="D801" s="22" t="s">
        <v>46</v>
      </c>
      <c r="E801" s="22" t="str">
        <f t="shared" si="23"/>
        <v>Adult</v>
      </c>
      <c r="F801" s="26" t="s">
        <v>66</v>
      </c>
      <c r="G801" s="22">
        <v>2018</v>
      </c>
      <c r="H801" s="24" t="s">
        <v>92</v>
      </c>
      <c r="I801" s="22" t="s">
        <v>49</v>
      </c>
      <c r="J801" s="18">
        <v>0.84112149532710279</v>
      </c>
      <c r="K801" s="18">
        <v>0</v>
      </c>
      <c r="L801" s="18">
        <v>0</v>
      </c>
      <c r="M801" s="18">
        <v>0</v>
      </c>
      <c r="N801" s="18">
        <v>0</v>
      </c>
      <c r="O801" s="18">
        <v>0</v>
      </c>
      <c r="P801" s="18">
        <v>0</v>
      </c>
      <c r="Q801" s="18">
        <v>0</v>
      </c>
      <c r="R801" s="18">
        <v>75.389408099688481</v>
      </c>
      <c r="S801" s="18">
        <v>0</v>
      </c>
      <c r="T801" s="18">
        <v>0</v>
      </c>
      <c r="U801" s="18">
        <v>0</v>
      </c>
      <c r="V801" s="18">
        <v>0</v>
      </c>
      <c r="W801" s="18">
        <v>0</v>
      </c>
      <c r="X801" s="18">
        <v>0</v>
      </c>
      <c r="Y801" s="18">
        <v>0</v>
      </c>
      <c r="Z801" s="18">
        <v>5.2647975077881615</v>
      </c>
      <c r="AA801" s="18">
        <v>0</v>
      </c>
      <c r="AB801" s="18">
        <v>0</v>
      </c>
      <c r="AC801" s="18">
        <v>16.261682242990652</v>
      </c>
      <c r="AD801" s="18">
        <v>0</v>
      </c>
      <c r="AE801" s="18">
        <v>0</v>
      </c>
      <c r="AF801" s="18">
        <v>0</v>
      </c>
      <c r="AG801" s="18">
        <v>0</v>
      </c>
      <c r="AH801" s="18">
        <v>0</v>
      </c>
      <c r="AI801" s="18">
        <v>0</v>
      </c>
      <c r="AJ801" s="18">
        <v>2.2429906542056073</v>
      </c>
      <c r="AK801">
        <v>45.326701205937354</v>
      </c>
      <c r="AL801">
        <v>12.476951420414752</v>
      </c>
      <c r="AM801">
        <v>23.659014109085458</v>
      </c>
      <c r="AN801">
        <v>20.228127763624318</v>
      </c>
      <c r="AO801">
        <v>6.1307008280409345</v>
      </c>
      <c r="AP801">
        <v>1622.8240725031842</v>
      </c>
      <c r="AQ801">
        <v>46.700221977498764</v>
      </c>
      <c r="AR801">
        <v>28.923832249541761</v>
      </c>
      <c r="AS801">
        <v>24.375945772959483</v>
      </c>
      <c r="AT801">
        <v>5.5290521691178975</v>
      </c>
      <c r="AU801">
        <v>1.254337625735616</v>
      </c>
      <c r="AV801">
        <v>2.4573565196079539</v>
      </c>
      <c r="AW801">
        <v>0.87618042157293063</v>
      </c>
    </row>
    <row r="802" spans="1:49" x14ac:dyDescent="0.3">
      <c r="A802" s="22">
        <v>799</v>
      </c>
      <c r="B802" s="22" t="s">
        <v>95</v>
      </c>
      <c r="C802" s="22" t="s">
        <v>59</v>
      </c>
      <c r="D802" s="22">
        <v>4</v>
      </c>
      <c r="E802" s="22" t="str">
        <f t="shared" si="23"/>
        <v>Adult</v>
      </c>
      <c r="F802" s="26" t="s">
        <v>66</v>
      </c>
      <c r="G802" s="22">
        <v>2018</v>
      </c>
      <c r="H802" s="24" t="s">
        <v>92</v>
      </c>
      <c r="I802" s="22" t="s">
        <v>49</v>
      </c>
      <c r="J802" s="18">
        <v>0</v>
      </c>
      <c r="K802" s="18">
        <v>0</v>
      </c>
      <c r="L802" s="18">
        <v>0</v>
      </c>
      <c r="M802" s="18">
        <v>0</v>
      </c>
      <c r="N802" s="18">
        <v>0</v>
      </c>
      <c r="O802" s="18">
        <v>0</v>
      </c>
      <c r="P802" s="18">
        <v>0</v>
      </c>
      <c r="Q802" s="18">
        <v>0</v>
      </c>
      <c r="R802" s="18">
        <v>6.9742081103700144</v>
      </c>
      <c r="S802" s="18">
        <v>0</v>
      </c>
      <c r="T802" s="18">
        <v>3.4871040551850072</v>
      </c>
      <c r="U802" s="18">
        <v>0</v>
      </c>
      <c r="V802" s="18">
        <v>0</v>
      </c>
      <c r="W802" s="18">
        <v>86.733788136238005</v>
      </c>
      <c r="X802" s="18">
        <v>0</v>
      </c>
      <c r="Y802" s="18">
        <v>0</v>
      </c>
      <c r="Z802" s="18">
        <v>0</v>
      </c>
      <c r="AA802" s="18">
        <v>0</v>
      </c>
      <c r="AB802" s="18">
        <v>0</v>
      </c>
      <c r="AC802" s="18">
        <v>1.6180162816058434</v>
      </c>
      <c r="AD802" s="18">
        <v>0</v>
      </c>
      <c r="AE802" s="18">
        <v>0</v>
      </c>
      <c r="AF802" s="18">
        <v>0</v>
      </c>
      <c r="AG802" s="18">
        <v>0</v>
      </c>
      <c r="AH802" s="18">
        <v>0</v>
      </c>
      <c r="AI802" s="18">
        <v>0</v>
      </c>
      <c r="AJ802" s="18">
        <v>1.1868834166011513</v>
      </c>
      <c r="AK802">
        <v>68.37087380487435</v>
      </c>
      <c r="AL802">
        <v>20.104735346413854</v>
      </c>
      <c r="AM802">
        <v>3.4693711126086013</v>
      </c>
      <c r="AN802">
        <v>11.941330485682647</v>
      </c>
      <c r="AO802">
        <v>6.1871826101290877</v>
      </c>
      <c r="AP802">
        <v>1957.5090387524037</v>
      </c>
      <c r="AQ802">
        <v>58.398760229790803</v>
      </c>
      <c r="AR802">
        <v>38.637887680668591</v>
      </c>
      <c r="AS802">
        <v>2.9633520895406176</v>
      </c>
      <c r="AT802">
        <v>3.5732997067428358</v>
      </c>
      <c r="AU802">
        <v>2.9002530349864837</v>
      </c>
      <c r="AV802">
        <v>1.5881332029968158</v>
      </c>
      <c r="AW802">
        <v>1.4037745161530102</v>
      </c>
    </row>
    <row r="803" spans="1:49" x14ac:dyDescent="0.3">
      <c r="A803" s="22">
        <v>800</v>
      </c>
      <c r="B803" s="22" t="s">
        <v>95</v>
      </c>
      <c r="C803" s="22" t="s">
        <v>59</v>
      </c>
      <c r="D803" s="22">
        <v>4</v>
      </c>
      <c r="E803" s="22" t="str">
        <f t="shared" si="23"/>
        <v>Adult</v>
      </c>
      <c r="F803" s="26" t="s">
        <v>66</v>
      </c>
      <c r="G803" s="22">
        <v>2018</v>
      </c>
      <c r="H803" s="24" t="s">
        <v>92</v>
      </c>
      <c r="I803" s="22" t="s">
        <v>49</v>
      </c>
      <c r="J803" s="18">
        <v>0</v>
      </c>
      <c r="K803" s="18">
        <v>0</v>
      </c>
      <c r="L803" s="18">
        <v>0</v>
      </c>
      <c r="M803" s="18">
        <v>0</v>
      </c>
      <c r="N803" s="18">
        <v>0</v>
      </c>
      <c r="O803" s="18">
        <v>0</v>
      </c>
      <c r="P803" s="18">
        <v>0</v>
      </c>
      <c r="Q803" s="18">
        <v>0</v>
      </c>
      <c r="R803" s="18">
        <v>12.430314901310835</v>
      </c>
      <c r="S803" s="18">
        <v>0</v>
      </c>
      <c r="T803" s="18">
        <v>0</v>
      </c>
      <c r="U803" s="18">
        <v>0</v>
      </c>
      <c r="V803" s="18">
        <v>0</v>
      </c>
      <c r="W803" s="18">
        <v>81.362061172216372</v>
      </c>
      <c r="X803" s="18">
        <v>0</v>
      </c>
      <c r="Y803" s="18">
        <v>0</v>
      </c>
      <c r="Z803" s="18">
        <v>3.9174325749585659</v>
      </c>
      <c r="AA803" s="18">
        <v>0</v>
      </c>
      <c r="AB803" s="18">
        <v>0</v>
      </c>
      <c r="AC803" s="18">
        <v>1.7477776103661296</v>
      </c>
      <c r="AD803" s="18">
        <v>0</v>
      </c>
      <c r="AE803" s="18">
        <v>0</v>
      </c>
      <c r="AF803" s="18">
        <v>0</v>
      </c>
      <c r="AG803" s="18">
        <v>0</v>
      </c>
      <c r="AH803" s="18">
        <v>0</v>
      </c>
      <c r="AI803" s="18">
        <v>0</v>
      </c>
      <c r="AJ803" s="18">
        <v>0.54241374114810914</v>
      </c>
      <c r="AK803">
        <v>65.949900896983294</v>
      </c>
      <c r="AL803">
        <v>19.274324912527415</v>
      </c>
      <c r="AM803">
        <v>4.8398900776155749</v>
      </c>
      <c r="AN803">
        <v>14.320731182332811</v>
      </c>
      <c r="AO803">
        <v>6.3329094470393255</v>
      </c>
      <c r="AP803">
        <v>1908.7054083045743</v>
      </c>
      <c r="AQ803">
        <v>57.771216982982651</v>
      </c>
      <c r="AR803">
        <v>37.98910507899479</v>
      </c>
      <c r="AS803">
        <v>4.2396779380225569</v>
      </c>
      <c r="AT803">
        <v>3.6727507342469257</v>
      </c>
      <c r="AU803">
        <v>2.7348972763136268</v>
      </c>
      <c r="AV803">
        <v>1.6323336596653002</v>
      </c>
      <c r="AW803">
        <v>1.3680530873859664</v>
      </c>
    </row>
    <row r="804" spans="1:49" x14ac:dyDescent="0.3">
      <c r="A804" s="22">
        <v>801</v>
      </c>
      <c r="B804" s="22" t="s">
        <v>71</v>
      </c>
      <c r="C804" s="22" t="s">
        <v>59</v>
      </c>
      <c r="D804" s="22" t="s">
        <v>46</v>
      </c>
      <c r="E804" s="22" t="str">
        <f t="shared" si="23"/>
        <v>Adult</v>
      </c>
      <c r="F804" s="26" t="s">
        <v>66</v>
      </c>
      <c r="G804" s="22">
        <v>2018</v>
      </c>
      <c r="H804" s="24" t="s">
        <v>92</v>
      </c>
      <c r="I804" s="22" t="s">
        <v>49</v>
      </c>
      <c r="J804" s="18">
        <v>0</v>
      </c>
      <c r="K804" s="18">
        <v>0</v>
      </c>
      <c r="L804" s="18">
        <v>0</v>
      </c>
      <c r="M804" s="18">
        <v>0</v>
      </c>
      <c r="N804" s="18">
        <v>0</v>
      </c>
      <c r="O804" s="18">
        <v>0</v>
      </c>
      <c r="P804" s="18">
        <v>0</v>
      </c>
      <c r="Q804" s="18">
        <v>0</v>
      </c>
      <c r="R804" s="18">
        <v>0</v>
      </c>
      <c r="S804" s="18">
        <v>0</v>
      </c>
      <c r="T804" s="18">
        <v>5.5616415269234016</v>
      </c>
      <c r="U804" s="18">
        <v>0</v>
      </c>
      <c r="V804" s="18">
        <v>0</v>
      </c>
      <c r="W804" s="18">
        <v>84.267295862475777</v>
      </c>
      <c r="X804" s="18">
        <v>0</v>
      </c>
      <c r="Y804" s="18">
        <v>0</v>
      </c>
      <c r="Z804" s="18">
        <v>5.0391842925760519</v>
      </c>
      <c r="AA804" s="18">
        <v>0</v>
      </c>
      <c r="AB804" s="18">
        <v>0</v>
      </c>
      <c r="AC804" s="18">
        <v>5.1318783180247749</v>
      </c>
      <c r="AD804" s="18">
        <v>0</v>
      </c>
      <c r="AE804" s="18">
        <v>0</v>
      </c>
      <c r="AF804" s="18">
        <v>0</v>
      </c>
      <c r="AG804" s="18">
        <v>0</v>
      </c>
      <c r="AH804" s="18">
        <v>0</v>
      </c>
      <c r="AI804" s="18">
        <v>0</v>
      </c>
      <c r="AJ804" s="18">
        <v>0</v>
      </c>
      <c r="AK804">
        <v>65.513768933390054</v>
      </c>
      <c r="AL804">
        <v>19.219306339709565</v>
      </c>
      <c r="AM804">
        <v>3.3596120109654475</v>
      </c>
      <c r="AN804">
        <v>15.245175697311875</v>
      </c>
      <c r="AO804">
        <v>6.7567691918766331</v>
      </c>
      <c r="AP804">
        <v>1874.5932338894977</v>
      </c>
      <c r="AQ804">
        <v>58.433488223656525</v>
      </c>
      <c r="AR804">
        <v>38.56998368652463</v>
      </c>
      <c r="AS804">
        <v>2.9965280898188453</v>
      </c>
      <c r="AT804">
        <v>3.5835518580633798</v>
      </c>
      <c r="AU804">
        <v>2.9015459428078176</v>
      </c>
      <c r="AV804">
        <v>1.5926897146948356</v>
      </c>
      <c r="AW804">
        <v>1.4057828219521769</v>
      </c>
    </row>
    <row r="805" spans="1:49" x14ac:dyDescent="0.3">
      <c r="A805" s="22">
        <v>802</v>
      </c>
      <c r="B805" s="22" t="s">
        <v>103</v>
      </c>
      <c r="C805" s="22" t="s">
        <v>59</v>
      </c>
      <c r="D805" s="22" t="s">
        <v>46</v>
      </c>
      <c r="E805" s="22" t="str">
        <f t="shared" si="23"/>
        <v>Adult</v>
      </c>
      <c r="F805" s="26" t="s">
        <v>66</v>
      </c>
      <c r="G805" s="22">
        <v>2018</v>
      </c>
      <c r="H805" s="24" t="s">
        <v>92</v>
      </c>
      <c r="I805" s="21" t="s">
        <v>55</v>
      </c>
      <c r="J805" s="18">
        <v>0</v>
      </c>
      <c r="K805" s="18">
        <v>1.903352014380882</v>
      </c>
      <c r="L805" s="18">
        <v>0</v>
      </c>
      <c r="M805" s="18">
        <v>0</v>
      </c>
      <c r="N805" s="18">
        <v>0</v>
      </c>
      <c r="O805" s="18">
        <v>0</v>
      </c>
      <c r="P805" s="18">
        <v>0</v>
      </c>
      <c r="Q805" s="18">
        <v>0</v>
      </c>
      <c r="R805" s="18">
        <v>0</v>
      </c>
      <c r="S805" s="18">
        <v>0</v>
      </c>
      <c r="T805" s="18">
        <v>2.3263191286877447</v>
      </c>
      <c r="U805" s="18">
        <v>0</v>
      </c>
      <c r="V805" s="18">
        <v>0</v>
      </c>
      <c r="W805" s="18">
        <v>0</v>
      </c>
      <c r="X805" s="18">
        <v>0</v>
      </c>
      <c r="Y805" s="18">
        <v>0</v>
      </c>
      <c r="Z805" s="18">
        <v>0</v>
      </c>
      <c r="AA805" s="18">
        <v>91.709844559585491</v>
      </c>
      <c r="AB805" s="18">
        <v>0</v>
      </c>
      <c r="AC805" s="18">
        <v>2.453209262979803</v>
      </c>
      <c r="AD805" s="18">
        <v>0</v>
      </c>
      <c r="AE805" s="18">
        <v>0</v>
      </c>
      <c r="AF805" s="18">
        <v>0</v>
      </c>
      <c r="AG805" s="18">
        <v>0</v>
      </c>
      <c r="AH805" s="18">
        <v>0</v>
      </c>
      <c r="AI805" s="18">
        <v>0</v>
      </c>
      <c r="AJ805" s="18">
        <v>1.607275034366078</v>
      </c>
      <c r="AK805">
        <v>13.595170241038097</v>
      </c>
      <c r="AL805">
        <v>5.7934090907185718</v>
      </c>
      <c r="AM805">
        <v>51.7204352246657</v>
      </c>
      <c r="AN805">
        <v>24.143561608158752</v>
      </c>
      <c r="AO805">
        <v>3.2033471373821438</v>
      </c>
      <c r="AP805">
        <v>1310.0249733794003</v>
      </c>
      <c r="AQ805">
        <v>17.351672758098228</v>
      </c>
      <c r="AR805">
        <v>16.636938563896528</v>
      </c>
      <c r="AS805">
        <v>66.011388678005218</v>
      </c>
      <c r="AT805">
        <v>11.27412279073193</v>
      </c>
      <c r="AU805">
        <v>0.23638082974400568</v>
      </c>
      <c r="AV805">
        <v>5.0107212403253012</v>
      </c>
      <c r="AW805">
        <v>0.20994584327535104</v>
      </c>
    </row>
    <row r="806" spans="1:49" x14ac:dyDescent="0.3">
      <c r="A806" s="22">
        <v>803</v>
      </c>
      <c r="B806" s="22" t="s">
        <v>103</v>
      </c>
      <c r="C806" s="22" t="s">
        <v>59</v>
      </c>
      <c r="D806" s="22" t="s">
        <v>46</v>
      </c>
      <c r="E806" s="22" t="str">
        <f t="shared" si="23"/>
        <v>Adult</v>
      </c>
      <c r="F806" s="26" t="s">
        <v>66</v>
      </c>
      <c r="G806" s="22">
        <v>2018</v>
      </c>
      <c r="H806" s="24" t="s">
        <v>92</v>
      </c>
      <c r="I806" s="21" t="s">
        <v>55</v>
      </c>
      <c r="J806" s="18">
        <v>0.99540393737557464</v>
      </c>
      <c r="K806" s="18">
        <v>0</v>
      </c>
      <c r="L806" s="18">
        <v>2.986211812126724</v>
      </c>
      <c r="M806" s="18">
        <v>0</v>
      </c>
      <c r="N806" s="18">
        <v>0</v>
      </c>
      <c r="O806" s="18">
        <v>0</v>
      </c>
      <c r="P806" s="18">
        <v>0</v>
      </c>
      <c r="Q806" s="18">
        <v>0</v>
      </c>
      <c r="R806" s="18">
        <v>0</v>
      </c>
      <c r="S806" s="18">
        <v>0</v>
      </c>
      <c r="T806" s="18">
        <v>1.3517831248310272</v>
      </c>
      <c r="U806" s="18">
        <v>0</v>
      </c>
      <c r="V806" s="18">
        <v>0</v>
      </c>
      <c r="W806" s="18">
        <v>92.167031238479126</v>
      </c>
      <c r="X806" s="18">
        <v>0</v>
      </c>
      <c r="Y806" s="18">
        <v>0</v>
      </c>
      <c r="Z806" s="18">
        <v>0.5431710374321036</v>
      </c>
      <c r="AA806" s="18">
        <v>1.3050851623368644</v>
      </c>
      <c r="AB806" s="18">
        <v>0</v>
      </c>
      <c r="AC806" s="18">
        <v>0.35637918745545255</v>
      </c>
      <c r="AD806" s="18">
        <v>0</v>
      </c>
      <c r="AE806" s="18">
        <v>0</v>
      </c>
      <c r="AF806" s="18">
        <v>0</v>
      </c>
      <c r="AG806" s="18">
        <v>0</v>
      </c>
      <c r="AH806" s="18">
        <v>0</v>
      </c>
      <c r="AI806" s="18">
        <v>0</v>
      </c>
      <c r="AJ806" s="18">
        <v>0.2949344999631332</v>
      </c>
      <c r="AK806">
        <v>67.241197601967926</v>
      </c>
      <c r="AL806">
        <v>20.047634002649332</v>
      </c>
      <c r="AM806">
        <v>4.1682868333422611</v>
      </c>
      <c r="AN806">
        <v>13.047100354982721</v>
      </c>
      <c r="AO806">
        <v>6.1132798347930652</v>
      </c>
      <c r="AP806">
        <v>1948.158570938054</v>
      </c>
      <c r="AQ806">
        <v>57.709513007637625</v>
      </c>
      <c r="AR806">
        <v>38.713069994939801</v>
      </c>
      <c r="AS806">
        <v>3.5774169974225707</v>
      </c>
      <c r="AT806">
        <v>3.5619906282144465</v>
      </c>
      <c r="AU806">
        <v>2.7767351098219981</v>
      </c>
      <c r="AV806">
        <v>1.5831069458730871</v>
      </c>
      <c r="AW806">
        <v>1.364597977272286</v>
      </c>
    </row>
    <row r="807" spans="1:49" x14ac:dyDescent="0.3">
      <c r="A807" s="22">
        <v>804</v>
      </c>
      <c r="B807" s="22" t="s">
        <v>83</v>
      </c>
      <c r="C807" s="22" t="s">
        <v>59</v>
      </c>
      <c r="D807" s="22">
        <v>6</v>
      </c>
      <c r="E807" s="22" t="str">
        <f t="shared" si="23"/>
        <v>Adult</v>
      </c>
      <c r="F807" s="26" t="s">
        <v>66</v>
      </c>
      <c r="G807" s="22">
        <v>2018</v>
      </c>
      <c r="H807" s="24" t="s">
        <v>92</v>
      </c>
      <c r="I807" s="22" t="s">
        <v>49</v>
      </c>
      <c r="J807" s="18">
        <v>0</v>
      </c>
      <c r="K807" s="18">
        <v>0</v>
      </c>
      <c r="L807" s="18">
        <v>0</v>
      </c>
      <c r="M807" s="18">
        <v>0</v>
      </c>
      <c r="N807" s="18">
        <v>0</v>
      </c>
      <c r="O807" s="18">
        <v>0</v>
      </c>
      <c r="P807" s="18">
        <v>0</v>
      </c>
      <c r="Q807" s="18">
        <v>0</v>
      </c>
      <c r="R807" s="18">
        <v>0</v>
      </c>
      <c r="S807" s="18">
        <v>0</v>
      </c>
      <c r="T807" s="18">
        <v>0</v>
      </c>
      <c r="U807" s="18">
        <v>0</v>
      </c>
      <c r="V807" s="18">
        <v>0</v>
      </c>
      <c r="W807" s="18">
        <v>97.379248552868916</v>
      </c>
      <c r="X807" s="18">
        <v>0</v>
      </c>
      <c r="Y807" s="18">
        <v>0</v>
      </c>
      <c r="Z807" s="18">
        <v>0</v>
      </c>
      <c r="AA807" s="18">
        <v>0</v>
      </c>
      <c r="AB807" s="18">
        <v>0</v>
      </c>
      <c r="AC807" s="18">
        <v>0.92309868785588822</v>
      </c>
      <c r="AD807" s="18">
        <v>0</v>
      </c>
      <c r="AE807" s="18">
        <v>0</v>
      </c>
      <c r="AF807" s="18">
        <v>0</v>
      </c>
      <c r="AG807" s="18">
        <v>0</v>
      </c>
      <c r="AH807" s="18">
        <v>0</v>
      </c>
      <c r="AI807" s="18">
        <v>0</v>
      </c>
      <c r="AJ807" s="18">
        <v>1.6976527592751967</v>
      </c>
      <c r="AK807">
        <v>69.729842068189058</v>
      </c>
      <c r="AL807">
        <v>20.587919844853403</v>
      </c>
      <c r="AM807">
        <v>1.285861228255136</v>
      </c>
      <c r="AN807">
        <v>11.87924400558474</v>
      </c>
      <c r="AO807">
        <v>6.3102314230810039</v>
      </c>
      <c r="AP807">
        <v>1961.9001036799316</v>
      </c>
      <c r="AQ807">
        <v>59.426214270200461</v>
      </c>
      <c r="AR807">
        <v>39.477929743243507</v>
      </c>
      <c r="AS807">
        <v>1.0958559865560495</v>
      </c>
      <c r="AT807">
        <v>3.4493870110047467</v>
      </c>
      <c r="AU807">
        <v>3.1878275564307628</v>
      </c>
      <c r="AV807">
        <v>1.5330608937798877</v>
      </c>
      <c r="AW807">
        <v>1.464645539017442</v>
      </c>
    </row>
    <row r="808" spans="1:49" x14ac:dyDescent="0.3">
      <c r="A808" s="22">
        <v>805</v>
      </c>
      <c r="B808" s="22" t="s">
        <v>77</v>
      </c>
      <c r="C808" s="22" t="s">
        <v>59</v>
      </c>
      <c r="D808" s="22">
        <v>18</v>
      </c>
      <c r="E808" s="22" t="str">
        <f t="shared" si="23"/>
        <v>Adult</v>
      </c>
      <c r="F808" s="26" t="s">
        <v>66</v>
      </c>
      <c r="G808" s="22">
        <v>2018</v>
      </c>
      <c r="H808" s="24" t="s">
        <v>92</v>
      </c>
      <c r="I808" s="22" t="s">
        <v>49</v>
      </c>
      <c r="J808" s="18">
        <v>2.7998617352229518</v>
      </c>
      <c r="K808" s="18">
        <v>0</v>
      </c>
      <c r="L808" s="18">
        <v>3.2665053577601104</v>
      </c>
      <c r="M808" s="18">
        <v>0</v>
      </c>
      <c r="N808" s="18">
        <v>0</v>
      </c>
      <c r="O808" s="18">
        <v>0</v>
      </c>
      <c r="P808" s="18">
        <v>1.9011406844106464</v>
      </c>
      <c r="Q808" s="18">
        <v>3.8022813688212929</v>
      </c>
      <c r="R808" s="18">
        <v>0</v>
      </c>
      <c r="S808" s="18">
        <v>0</v>
      </c>
      <c r="T808" s="18">
        <v>4.752851711026616</v>
      </c>
      <c r="U808" s="18">
        <v>0</v>
      </c>
      <c r="V808" s="18">
        <v>0</v>
      </c>
      <c r="W808" s="18">
        <v>76.045627376425855</v>
      </c>
      <c r="X808" s="18">
        <v>0</v>
      </c>
      <c r="Y808" s="18">
        <v>0</v>
      </c>
      <c r="Z808" s="18">
        <v>1.3480815762184584</v>
      </c>
      <c r="AA808" s="18">
        <v>0</v>
      </c>
      <c r="AB808" s="18">
        <v>0</v>
      </c>
      <c r="AC808" s="18">
        <v>4.0096785343933625</v>
      </c>
      <c r="AD808" s="18">
        <v>0</v>
      </c>
      <c r="AE808" s="18">
        <v>0</v>
      </c>
      <c r="AF808" s="18">
        <v>0</v>
      </c>
      <c r="AG808" s="18">
        <v>0</v>
      </c>
      <c r="AH808" s="18">
        <v>0</v>
      </c>
      <c r="AI808" s="18">
        <v>0</v>
      </c>
      <c r="AJ808" s="18">
        <v>2.0739716557207051</v>
      </c>
      <c r="AK808">
        <v>61.658253649248557</v>
      </c>
      <c r="AL808">
        <v>18.421988117192704</v>
      </c>
      <c r="AM808">
        <v>7.4464926360991273</v>
      </c>
      <c r="AN808">
        <v>14.13790055861843</v>
      </c>
      <c r="AO808">
        <v>6.0483071980761141</v>
      </c>
      <c r="AP808">
        <v>1848.4665508598023</v>
      </c>
      <c r="AQ808">
        <v>55.771958683044986</v>
      </c>
      <c r="AR808">
        <v>37.492438943319186</v>
      </c>
      <c r="AS808">
        <v>6.7356023736358406</v>
      </c>
      <c r="AT808">
        <v>3.7512100130416566</v>
      </c>
      <c r="AU808">
        <v>2.3835282109252738</v>
      </c>
      <c r="AV808">
        <v>1.6672044502407362</v>
      </c>
      <c r="AW808">
        <v>1.2610090119831858</v>
      </c>
    </row>
    <row r="809" spans="1:49" x14ac:dyDescent="0.3">
      <c r="A809" s="22">
        <v>806</v>
      </c>
      <c r="B809" s="22" t="s">
        <v>78</v>
      </c>
      <c r="C809" s="22" t="s">
        <v>59</v>
      </c>
      <c r="D809" s="22" t="s">
        <v>46</v>
      </c>
      <c r="E809" s="22" t="str">
        <f t="shared" si="23"/>
        <v>Adult</v>
      </c>
      <c r="F809" s="26" t="s">
        <v>66</v>
      </c>
      <c r="G809" s="22">
        <v>2018</v>
      </c>
      <c r="H809" s="24" t="s">
        <v>92</v>
      </c>
      <c r="I809" s="22" t="s">
        <v>49</v>
      </c>
      <c r="J809" s="18">
        <v>0</v>
      </c>
      <c r="K809" s="18">
        <v>0</v>
      </c>
      <c r="L809" s="18">
        <v>76.082055906221825</v>
      </c>
      <c r="M809" s="18">
        <v>0</v>
      </c>
      <c r="N809" s="18">
        <v>0</v>
      </c>
      <c r="O809" s="18">
        <v>0</v>
      </c>
      <c r="P809" s="18">
        <v>0</v>
      </c>
      <c r="Q809" s="18">
        <v>0</v>
      </c>
      <c r="R809" s="18">
        <v>0</v>
      </c>
      <c r="S809" s="18">
        <v>0</v>
      </c>
      <c r="T809" s="18">
        <v>14.464983468590322</v>
      </c>
      <c r="U809" s="18">
        <v>0</v>
      </c>
      <c r="V809" s="18">
        <v>0</v>
      </c>
      <c r="W809" s="18">
        <v>0</v>
      </c>
      <c r="X809" s="18">
        <v>0</v>
      </c>
      <c r="Y809" s="18">
        <v>0</v>
      </c>
      <c r="Z809" s="18">
        <v>0.78148482116020446</v>
      </c>
      <c r="AA809" s="18">
        <v>0.88668470093177032</v>
      </c>
      <c r="AB809" s="18">
        <v>0</v>
      </c>
      <c r="AC809" s="18">
        <v>4.358280733393447</v>
      </c>
      <c r="AD809" s="18">
        <v>0</v>
      </c>
      <c r="AE809" s="18">
        <v>0</v>
      </c>
      <c r="AF809" s="18">
        <v>0</v>
      </c>
      <c r="AG809" s="18">
        <v>0</v>
      </c>
      <c r="AH809" s="18">
        <v>0</v>
      </c>
      <c r="AI809" s="18">
        <v>0</v>
      </c>
      <c r="AJ809" s="18">
        <v>3.4265103697024344</v>
      </c>
      <c r="AK809">
        <v>13.995431793331692</v>
      </c>
      <c r="AL809">
        <v>8.4329437300415382</v>
      </c>
      <c r="AM809">
        <v>40.784227000630921</v>
      </c>
      <c r="AN809">
        <v>31.181648586137548</v>
      </c>
      <c r="AO809">
        <v>2.572203904385908</v>
      </c>
      <c r="AP809">
        <v>1233.1632381592174</v>
      </c>
      <c r="AQ809">
        <v>18.975883511886931</v>
      </c>
      <c r="AR809">
        <v>25.726305594199189</v>
      </c>
      <c r="AS809">
        <v>55.297810893913876</v>
      </c>
      <c r="AT809">
        <v>6.4959118129551161</v>
      </c>
      <c r="AU809">
        <v>0.28436075429686675</v>
      </c>
      <c r="AV809">
        <v>2.8870719168689409</v>
      </c>
      <c r="AW809">
        <v>0.23420043728179196</v>
      </c>
    </row>
    <row r="810" spans="1:49" x14ac:dyDescent="0.3">
      <c r="A810" s="22">
        <v>807</v>
      </c>
      <c r="B810" s="22" t="s">
        <v>95</v>
      </c>
      <c r="C810" s="22" t="s">
        <v>59</v>
      </c>
      <c r="D810" s="22">
        <v>4</v>
      </c>
      <c r="E810" s="22" t="str">
        <f t="shared" si="23"/>
        <v>Adult</v>
      </c>
      <c r="F810" s="26" t="s">
        <v>66</v>
      </c>
      <c r="G810" s="22">
        <v>2018</v>
      </c>
      <c r="H810" s="24" t="s">
        <v>92</v>
      </c>
      <c r="I810" s="22" t="s">
        <v>49</v>
      </c>
      <c r="J810" s="18">
        <v>0.23941476391044109</v>
      </c>
      <c r="K810" s="18">
        <v>0</v>
      </c>
      <c r="L810" s="18">
        <v>0</v>
      </c>
      <c r="M810" s="18">
        <v>0</v>
      </c>
      <c r="N810" s="18">
        <v>0</v>
      </c>
      <c r="O810" s="18">
        <v>0</v>
      </c>
      <c r="P810" s="18">
        <v>0</v>
      </c>
      <c r="Q810" s="18">
        <v>24.384837064952329</v>
      </c>
      <c r="R810" s="18">
        <v>0</v>
      </c>
      <c r="S810" s="18">
        <v>0</v>
      </c>
      <c r="T810" s="18">
        <v>65.839060075371307</v>
      </c>
      <c r="U810" s="18">
        <v>0</v>
      </c>
      <c r="V810" s="18">
        <v>0</v>
      </c>
      <c r="W810" s="18">
        <v>0</v>
      </c>
      <c r="X810" s="18">
        <v>0</v>
      </c>
      <c r="Y810" s="18">
        <v>0</v>
      </c>
      <c r="Z810" s="18">
        <v>1.1527377521613831</v>
      </c>
      <c r="AA810" s="18">
        <v>3.923741964087784</v>
      </c>
      <c r="AB810" s="18">
        <v>0</v>
      </c>
      <c r="AC810" s="18">
        <v>1.8000443360673901</v>
      </c>
      <c r="AD810" s="18">
        <v>0</v>
      </c>
      <c r="AE810" s="18">
        <v>0</v>
      </c>
      <c r="AF810" s="18">
        <v>0</v>
      </c>
      <c r="AG810" s="18">
        <v>0</v>
      </c>
      <c r="AH810" s="18">
        <v>0</v>
      </c>
      <c r="AI810" s="18">
        <v>0</v>
      </c>
      <c r="AJ810" s="18">
        <v>2.660164043449345</v>
      </c>
      <c r="AK810">
        <v>55.92079775432213</v>
      </c>
      <c r="AL810">
        <v>17.566536497601305</v>
      </c>
      <c r="AM810">
        <v>17.2223576110562</v>
      </c>
      <c r="AN810">
        <v>6.5208693313107293</v>
      </c>
      <c r="AO810">
        <v>4.1656924080150848</v>
      </c>
      <c r="AP810">
        <v>1883.8066607488868</v>
      </c>
      <c r="AQ810">
        <v>49.633317363925691</v>
      </c>
      <c r="AR810">
        <v>35.080728654874072</v>
      </c>
      <c r="AS810">
        <v>15.285953981200235</v>
      </c>
      <c r="AT810">
        <v>4.1637778383556689</v>
      </c>
      <c r="AU810">
        <v>1.6074324633505892</v>
      </c>
      <c r="AV810">
        <v>1.8505679281580749</v>
      </c>
      <c r="AW810">
        <v>0.98543947638069462</v>
      </c>
    </row>
    <row r="811" spans="1:49" x14ac:dyDescent="0.3">
      <c r="A811" s="22">
        <v>808</v>
      </c>
      <c r="B811" s="22" t="s">
        <v>70</v>
      </c>
      <c r="C811" s="22" t="s">
        <v>59</v>
      </c>
      <c r="D811" s="22">
        <v>26</v>
      </c>
      <c r="E811" s="22" t="str">
        <f t="shared" si="23"/>
        <v>Adult</v>
      </c>
      <c r="F811" s="26" t="s">
        <v>66</v>
      </c>
      <c r="G811" s="22">
        <v>2018</v>
      </c>
      <c r="H811" s="24" t="s">
        <v>92</v>
      </c>
      <c r="I811" s="22" t="s">
        <v>49</v>
      </c>
      <c r="J811" s="18">
        <v>0.31852769421341365</v>
      </c>
      <c r="K811" s="18">
        <v>3.6630684834542557</v>
      </c>
      <c r="L811" s="18">
        <v>0</v>
      </c>
      <c r="M811" s="18">
        <v>0</v>
      </c>
      <c r="N811" s="18">
        <v>0</v>
      </c>
      <c r="O811" s="18">
        <v>0</v>
      </c>
      <c r="P811" s="18">
        <v>30.820503745649741</v>
      </c>
      <c r="Q811" s="18">
        <v>47.041821506518026</v>
      </c>
      <c r="R811" s="18">
        <v>0</v>
      </c>
      <c r="S811" s="18">
        <v>0</v>
      </c>
      <c r="T811" s="18">
        <v>0</v>
      </c>
      <c r="U811" s="18">
        <v>0</v>
      </c>
      <c r="V811" s="18">
        <v>0</v>
      </c>
      <c r="W811" s="18">
        <v>0</v>
      </c>
      <c r="X811" s="18">
        <v>0</v>
      </c>
      <c r="Y811" s="18">
        <v>0</v>
      </c>
      <c r="Z811" s="18">
        <v>15.566566389429601</v>
      </c>
      <c r="AA811" s="18">
        <v>0</v>
      </c>
      <c r="AB811" s="18">
        <v>0</v>
      </c>
      <c r="AC811" s="18">
        <v>1.8816728602607209</v>
      </c>
      <c r="AD811" s="18">
        <v>0</v>
      </c>
      <c r="AE811" s="18">
        <v>0</v>
      </c>
      <c r="AF811" s="18">
        <v>0</v>
      </c>
      <c r="AG811" s="18">
        <v>0</v>
      </c>
      <c r="AH811" s="18">
        <v>0</v>
      </c>
      <c r="AI811" s="18">
        <v>0</v>
      </c>
      <c r="AJ811" s="18">
        <v>0.70783932047425235</v>
      </c>
      <c r="AK811">
        <v>45.15200632239894</v>
      </c>
      <c r="AL811">
        <v>13.312015887529343</v>
      </c>
      <c r="AM811">
        <v>24.667953741151297</v>
      </c>
      <c r="AN811">
        <v>20.692059658191781</v>
      </c>
      <c r="AO811">
        <v>5.2057821221036287</v>
      </c>
      <c r="AP811">
        <v>1668.1877699514137</v>
      </c>
      <c r="AQ811">
        <v>45.255190051686931</v>
      </c>
      <c r="AR811">
        <v>30.020483707504926</v>
      </c>
      <c r="AS811">
        <v>24.72432624080815</v>
      </c>
      <c r="AT811">
        <v>5.2448825672569521</v>
      </c>
      <c r="AU811">
        <v>1.188837346734009</v>
      </c>
      <c r="AV811">
        <v>2.3310589187808675</v>
      </c>
      <c r="AW811">
        <v>0.82665717708060904</v>
      </c>
    </row>
    <row r="812" spans="1:49" x14ac:dyDescent="0.3">
      <c r="A812" s="22">
        <v>809</v>
      </c>
      <c r="B812" s="22" t="s">
        <v>70</v>
      </c>
      <c r="C812" s="22" t="s">
        <v>59</v>
      </c>
      <c r="D812" s="22">
        <v>26</v>
      </c>
      <c r="E812" s="22" t="str">
        <f t="shared" si="23"/>
        <v>Adult</v>
      </c>
      <c r="F812" s="26" t="s">
        <v>66</v>
      </c>
      <c r="G812" s="22">
        <v>2018</v>
      </c>
      <c r="H812" s="24" t="s">
        <v>92</v>
      </c>
      <c r="I812" s="22" t="s">
        <v>49</v>
      </c>
      <c r="J812" s="18">
        <v>94.463590050943964</v>
      </c>
      <c r="K812" s="18">
        <v>0</v>
      </c>
      <c r="L812" s="18">
        <v>4.0455498951153732</v>
      </c>
      <c r="M812" s="18">
        <v>0</v>
      </c>
      <c r="N812" s="18">
        <v>0</v>
      </c>
      <c r="O812" s="18">
        <v>0</v>
      </c>
      <c r="P812" s="18">
        <v>0</v>
      </c>
      <c r="Q812" s="18">
        <v>0</v>
      </c>
      <c r="R812" s="18">
        <v>0.41204674857656576</v>
      </c>
      <c r="S812" s="18">
        <v>0</v>
      </c>
      <c r="T812" s="18">
        <v>0</v>
      </c>
      <c r="U812" s="18">
        <v>0</v>
      </c>
      <c r="V812" s="18">
        <v>0</v>
      </c>
      <c r="W812" s="18">
        <v>0</v>
      </c>
      <c r="X812" s="18">
        <v>0</v>
      </c>
      <c r="Y812" s="18">
        <v>0</v>
      </c>
      <c r="Z812" s="18">
        <v>0</v>
      </c>
      <c r="AA812" s="18">
        <v>0</v>
      </c>
      <c r="AB812" s="18">
        <v>0</v>
      </c>
      <c r="AC812" s="18">
        <v>0</v>
      </c>
      <c r="AD812" s="18">
        <v>0</v>
      </c>
      <c r="AE812" s="18">
        <v>0</v>
      </c>
      <c r="AF812" s="18">
        <v>0</v>
      </c>
      <c r="AG812" s="18">
        <v>0</v>
      </c>
      <c r="AH812" s="18">
        <v>0</v>
      </c>
      <c r="AI812" s="18">
        <v>0</v>
      </c>
      <c r="AJ812" s="18">
        <v>1.0788133053640994</v>
      </c>
      <c r="AK812">
        <v>5.3106272139595134</v>
      </c>
      <c r="AL812">
        <v>2.7083282739841148</v>
      </c>
      <c r="AM812">
        <v>65.880811696510023</v>
      </c>
      <c r="AN812">
        <v>23.473791753864923</v>
      </c>
      <c r="AO812">
        <v>1.6026359972522941</v>
      </c>
      <c r="AP812">
        <v>1292.2081682503331</v>
      </c>
      <c r="AQ812">
        <v>6.8714692569720324</v>
      </c>
      <c r="AR812">
        <v>7.8847442827450278</v>
      </c>
      <c r="AS812">
        <v>85.243786460282919</v>
      </c>
      <c r="AT812">
        <v>26.286118855799792</v>
      </c>
      <c r="AU812">
        <v>7.7426648245539367E-2</v>
      </c>
      <c r="AV812">
        <v>11.682719491466573</v>
      </c>
      <c r="AW812">
        <v>7.3784791858605189E-2</v>
      </c>
    </row>
    <row r="813" spans="1:49" x14ac:dyDescent="0.3">
      <c r="A813" s="22">
        <v>810</v>
      </c>
      <c r="B813" s="22" t="s">
        <v>95</v>
      </c>
      <c r="C813" s="22" t="s">
        <v>59</v>
      </c>
      <c r="D813" s="22">
        <v>4</v>
      </c>
      <c r="E813" s="22" t="str">
        <f t="shared" si="23"/>
        <v>Adult</v>
      </c>
      <c r="F813" s="26" t="s">
        <v>66</v>
      </c>
      <c r="G813" s="22">
        <v>2018</v>
      </c>
      <c r="H813" s="24" t="s">
        <v>92</v>
      </c>
      <c r="I813" s="22" t="s">
        <v>49</v>
      </c>
      <c r="J813" s="18">
        <v>0</v>
      </c>
      <c r="K813" s="18">
        <v>0</v>
      </c>
      <c r="L813" s="18">
        <v>0</v>
      </c>
      <c r="M813" s="18">
        <v>0</v>
      </c>
      <c r="N813" s="18">
        <v>0</v>
      </c>
      <c r="O813" s="18">
        <v>0</v>
      </c>
      <c r="P813" s="18">
        <v>0</v>
      </c>
      <c r="Q813" s="18">
        <v>0</v>
      </c>
      <c r="R813" s="18">
        <v>97.633136094674555</v>
      </c>
      <c r="S813" s="18">
        <v>0</v>
      </c>
      <c r="T813" s="18">
        <v>0</v>
      </c>
      <c r="U813" s="18">
        <v>0</v>
      </c>
      <c r="V813" s="18">
        <v>0</v>
      </c>
      <c r="W813" s="18">
        <v>0</v>
      </c>
      <c r="X813" s="18">
        <v>0</v>
      </c>
      <c r="Y813" s="18">
        <v>0</v>
      </c>
      <c r="Z813" s="18">
        <v>0</v>
      </c>
      <c r="AA813" s="18">
        <v>0</v>
      </c>
      <c r="AB813" s="18">
        <v>0</v>
      </c>
      <c r="AC813" s="18">
        <v>0</v>
      </c>
      <c r="AD813" s="18">
        <v>0</v>
      </c>
      <c r="AE813" s="18">
        <v>0</v>
      </c>
      <c r="AF813" s="18">
        <v>0</v>
      </c>
      <c r="AG813" s="18">
        <v>0</v>
      </c>
      <c r="AH813" s="18">
        <v>0</v>
      </c>
      <c r="AI813" s="18">
        <v>0</v>
      </c>
      <c r="AJ813" s="18">
        <v>2.3668639053254434</v>
      </c>
      <c r="AK813">
        <v>54.039940828402365</v>
      </c>
      <c r="AL813">
        <v>14.986686390532544</v>
      </c>
      <c r="AM813">
        <v>24.213017751479295</v>
      </c>
      <c r="AN813">
        <v>13.034023668639053</v>
      </c>
      <c r="AO813">
        <v>4.3934911242603549</v>
      </c>
      <c r="AP813">
        <v>1872.1886094674555</v>
      </c>
      <c r="AQ813">
        <v>48.26158038147139</v>
      </c>
      <c r="AR813">
        <v>30.114441416893733</v>
      </c>
      <c r="AS813">
        <v>21.623978201634884</v>
      </c>
      <c r="AT813">
        <v>5.2214983713355059</v>
      </c>
      <c r="AU813">
        <v>1.378580323785803</v>
      </c>
      <c r="AV813">
        <v>2.3206659428157801</v>
      </c>
      <c r="AW813">
        <v>0.93279966294501782</v>
      </c>
    </row>
    <row r="814" spans="1:49" x14ac:dyDescent="0.3">
      <c r="A814" s="22">
        <v>811</v>
      </c>
      <c r="B814" s="22" t="s">
        <v>103</v>
      </c>
      <c r="C814" s="22" t="s">
        <v>59</v>
      </c>
      <c r="D814" s="22" t="s">
        <v>46</v>
      </c>
      <c r="E814" s="22" t="str">
        <f t="shared" si="23"/>
        <v>Adult</v>
      </c>
      <c r="F814" s="26" t="s">
        <v>66</v>
      </c>
      <c r="G814" s="22">
        <v>2018</v>
      </c>
      <c r="H814" s="24" t="s">
        <v>92</v>
      </c>
      <c r="I814" s="21" t="s">
        <v>55</v>
      </c>
      <c r="J814" s="18">
        <v>0</v>
      </c>
      <c r="K814" s="18">
        <v>0</v>
      </c>
      <c r="L814" s="18">
        <v>0</v>
      </c>
      <c r="M814" s="18">
        <v>0</v>
      </c>
      <c r="N814" s="18">
        <v>0</v>
      </c>
      <c r="O814" s="18">
        <v>0</v>
      </c>
      <c r="P814" s="18">
        <v>0</v>
      </c>
      <c r="Q814" s="18">
        <v>0</v>
      </c>
      <c r="R814" s="18">
        <v>4.2432493759927397</v>
      </c>
      <c r="S814" s="18">
        <v>0</v>
      </c>
      <c r="T814" s="18">
        <v>0</v>
      </c>
      <c r="U814" s="18">
        <v>0</v>
      </c>
      <c r="V814" s="18">
        <v>0</v>
      </c>
      <c r="W814" s="18">
        <v>94.395280235988196</v>
      </c>
      <c r="X814" s="18">
        <v>0</v>
      </c>
      <c r="Y814" s="18">
        <v>0</v>
      </c>
      <c r="Z814" s="18">
        <v>0</v>
      </c>
      <c r="AA814" s="18">
        <v>0</v>
      </c>
      <c r="AB814" s="18">
        <v>0</v>
      </c>
      <c r="AC814" s="18">
        <v>0</v>
      </c>
      <c r="AD814" s="18">
        <v>0</v>
      </c>
      <c r="AE814" s="18">
        <v>0</v>
      </c>
      <c r="AF814" s="18">
        <v>0</v>
      </c>
      <c r="AG814" s="18">
        <v>0</v>
      </c>
      <c r="AH814" s="18">
        <v>0</v>
      </c>
      <c r="AI814" s="18">
        <v>0</v>
      </c>
      <c r="AJ814" s="18">
        <v>1.3614703880190604</v>
      </c>
      <c r="AK814">
        <v>69.794066258225541</v>
      </c>
      <c r="AL814">
        <v>20.568742909008396</v>
      </c>
      <c r="AM814">
        <v>2.0906739278420661</v>
      </c>
      <c r="AN814">
        <v>11.70511685954164</v>
      </c>
      <c r="AO814">
        <v>6.185046516904924</v>
      </c>
      <c r="AP814">
        <v>1975.7089641479461</v>
      </c>
      <c r="AQ814">
        <v>59.06521704429268</v>
      </c>
      <c r="AR814">
        <v>39.165490579762938</v>
      </c>
      <c r="AS814">
        <v>1.7692923759443824</v>
      </c>
      <c r="AT814">
        <v>3.4948533560884063</v>
      </c>
      <c r="AU814">
        <v>3.0801351491412232</v>
      </c>
      <c r="AV814">
        <v>1.5532681582615142</v>
      </c>
      <c r="AW814">
        <v>1.4429102288927009</v>
      </c>
    </row>
    <row r="815" spans="1:49" x14ac:dyDescent="0.3">
      <c r="A815" s="22">
        <v>812</v>
      </c>
      <c r="B815" s="22" t="s">
        <v>78</v>
      </c>
      <c r="C815" s="22" t="s">
        <v>59</v>
      </c>
      <c r="D815" s="22" t="s">
        <v>46</v>
      </c>
      <c r="E815" s="22" t="str">
        <f t="shared" si="23"/>
        <v>Adult</v>
      </c>
      <c r="F815" s="26" t="s">
        <v>66</v>
      </c>
      <c r="G815" s="22">
        <v>2018</v>
      </c>
      <c r="H815" s="24" t="s">
        <v>92</v>
      </c>
      <c r="I815" s="22" t="s">
        <v>49</v>
      </c>
      <c r="J815" s="18">
        <v>45.401785714285715</v>
      </c>
      <c r="K815" s="18">
        <v>0</v>
      </c>
      <c r="L815" s="18">
        <v>54.241071428571416</v>
      </c>
      <c r="M815" s="18">
        <v>0</v>
      </c>
      <c r="N815" s="18">
        <v>0</v>
      </c>
      <c r="O815" s="18">
        <v>0</v>
      </c>
      <c r="P815" s="18">
        <v>0</v>
      </c>
      <c r="Q815" s="18">
        <v>0</v>
      </c>
      <c r="R815" s="18">
        <v>0</v>
      </c>
      <c r="S815" s="18">
        <v>0</v>
      </c>
      <c r="T815" s="18">
        <v>0</v>
      </c>
      <c r="U815" s="18">
        <v>0</v>
      </c>
      <c r="V815" s="18">
        <v>0</v>
      </c>
      <c r="W815" s="18">
        <v>0</v>
      </c>
      <c r="X815" s="18">
        <v>0</v>
      </c>
      <c r="Y815" s="18">
        <v>0</v>
      </c>
      <c r="Z815" s="18">
        <v>0</v>
      </c>
      <c r="AA815" s="18">
        <v>0</v>
      </c>
      <c r="AB815" s="18">
        <v>0</v>
      </c>
      <c r="AC815" s="18">
        <v>0</v>
      </c>
      <c r="AD815" s="18">
        <v>0</v>
      </c>
      <c r="AE815" s="18">
        <v>0</v>
      </c>
      <c r="AF815" s="18">
        <v>0</v>
      </c>
      <c r="AG815" s="18">
        <v>0</v>
      </c>
      <c r="AH815" s="18">
        <v>0</v>
      </c>
      <c r="AI815" s="18">
        <v>0</v>
      </c>
      <c r="AJ815" s="18">
        <v>0.3571428571428571</v>
      </c>
      <c r="AK815">
        <v>4.9234224220799767</v>
      </c>
      <c r="AL815">
        <v>4.9974350784289321</v>
      </c>
      <c r="AM815">
        <v>57.392906309373004</v>
      </c>
      <c r="AN815">
        <v>30.68915042296209</v>
      </c>
      <c r="AO815">
        <v>1.6399429100131184</v>
      </c>
      <c r="AP815">
        <v>1229.9325240403903</v>
      </c>
      <c r="AQ815">
        <v>6.693019437095062</v>
      </c>
      <c r="AR815">
        <v>15.285676569710949</v>
      </c>
      <c r="AS815">
        <v>78.021303993193982</v>
      </c>
      <c r="AT815">
        <v>12.469662487550247</v>
      </c>
      <c r="AU815">
        <v>7.8913214971485388E-2</v>
      </c>
      <c r="AV815">
        <v>5.5420722166889984</v>
      </c>
      <c r="AW815">
        <v>7.1731175917570472E-2</v>
      </c>
    </row>
    <row r="816" spans="1:49" x14ac:dyDescent="0.3">
      <c r="A816" s="22">
        <v>813</v>
      </c>
      <c r="B816" s="22" t="s">
        <v>83</v>
      </c>
      <c r="C816" s="22" t="s">
        <v>59</v>
      </c>
      <c r="D816" s="22">
        <v>6</v>
      </c>
      <c r="E816" s="22" t="str">
        <f t="shared" si="23"/>
        <v>Adult</v>
      </c>
      <c r="F816" s="26" t="s">
        <v>66</v>
      </c>
      <c r="G816" s="22">
        <v>2018</v>
      </c>
      <c r="H816" s="24" t="s">
        <v>92</v>
      </c>
      <c r="I816" s="22" t="s">
        <v>49</v>
      </c>
      <c r="J816" s="18">
        <v>38.687607573149741</v>
      </c>
      <c r="K816" s="18">
        <v>0</v>
      </c>
      <c r="L816" s="18">
        <v>0.46471600688468162</v>
      </c>
      <c r="M816" s="18">
        <v>0</v>
      </c>
      <c r="N816" s="18">
        <v>0</v>
      </c>
      <c r="O816" s="18">
        <v>0</v>
      </c>
      <c r="P816" s="18">
        <v>0</v>
      </c>
      <c r="Q816" s="18">
        <v>0.23666092943201381</v>
      </c>
      <c r="R816" s="18">
        <v>0.23666092943201381</v>
      </c>
      <c r="S816" s="18">
        <v>0</v>
      </c>
      <c r="T816" s="18">
        <v>0.23666092943201381</v>
      </c>
      <c r="U816" s="18">
        <v>0</v>
      </c>
      <c r="V816" s="18">
        <v>0</v>
      </c>
      <c r="W816" s="18">
        <v>0</v>
      </c>
      <c r="X816" s="18">
        <v>58.950086058519787</v>
      </c>
      <c r="Y816" s="18">
        <v>0</v>
      </c>
      <c r="Z816" s="18">
        <v>0</v>
      </c>
      <c r="AA816" s="18">
        <v>0</v>
      </c>
      <c r="AB816" s="18">
        <v>0</v>
      </c>
      <c r="AC816" s="18">
        <v>0</v>
      </c>
      <c r="AD816" s="18">
        <v>0</v>
      </c>
      <c r="AE816" s="18">
        <v>0</v>
      </c>
      <c r="AF816" s="18">
        <v>0</v>
      </c>
      <c r="AG816" s="18">
        <v>0</v>
      </c>
      <c r="AH816" s="18">
        <v>0</v>
      </c>
      <c r="AI816" s="18">
        <v>0</v>
      </c>
      <c r="AJ816" s="18">
        <v>1.1876075731497417</v>
      </c>
      <c r="AK816">
        <v>40.95077842472304</v>
      </c>
      <c r="AL816">
        <v>15.420895302234902</v>
      </c>
      <c r="AM816">
        <v>27.181050560470414</v>
      </c>
      <c r="AN816">
        <v>16.164317366998073</v>
      </c>
      <c r="AO816">
        <v>6.1114939164284019</v>
      </c>
      <c r="AP816">
        <v>1719.2982619025115</v>
      </c>
      <c r="AQ816">
        <v>39.82421377566618</v>
      </c>
      <c r="AR816">
        <v>33.742492162361764</v>
      </c>
      <c r="AS816">
        <v>26.433294061972052</v>
      </c>
      <c r="AT816">
        <v>4.418150026303552</v>
      </c>
      <c r="AU816">
        <v>0.96124197135728151</v>
      </c>
      <c r="AV816">
        <v>1.9636222339126896</v>
      </c>
      <c r="AW816">
        <v>0.66179798012447255</v>
      </c>
    </row>
    <row r="817" spans="1:49" x14ac:dyDescent="0.3">
      <c r="A817" s="22">
        <v>814</v>
      </c>
      <c r="B817" s="22" t="s">
        <v>77</v>
      </c>
      <c r="C817" s="22" t="s">
        <v>59</v>
      </c>
      <c r="D817" s="22">
        <v>18</v>
      </c>
      <c r="E817" s="22" t="str">
        <f t="shared" si="23"/>
        <v>Adult</v>
      </c>
      <c r="F817" s="26" t="s">
        <v>66</v>
      </c>
      <c r="G817" s="22">
        <v>2018</v>
      </c>
      <c r="H817" s="24" t="s">
        <v>92</v>
      </c>
      <c r="I817" s="22" t="s">
        <v>49</v>
      </c>
      <c r="J817" s="18">
        <v>89.382151029748286</v>
      </c>
      <c r="K817" s="18">
        <v>0</v>
      </c>
      <c r="L817" s="18">
        <v>8.2379862700228852</v>
      </c>
      <c r="M817" s="18">
        <v>0</v>
      </c>
      <c r="N817" s="18">
        <v>0</v>
      </c>
      <c r="O817" s="18">
        <v>0</v>
      </c>
      <c r="P817" s="18">
        <v>0</v>
      </c>
      <c r="Q817" s="18">
        <v>0</v>
      </c>
      <c r="R817" s="18">
        <v>0</v>
      </c>
      <c r="S817" s="18">
        <v>0</v>
      </c>
      <c r="T817" s="18">
        <v>0</v>
      </c>
      <c r="U817" s="18">
        <v>0</v>
      </c>
      <c r="V817" s="18">
        <v>0</v>
      </c>
      <c r="W817" s="18">
        <v>0</v>
      </c>
      <c r="X817" s="18">
        <v>0</v>
      </c>
      <c r="Y817" s="18">
        <v>0</v>
      </c>
      <c r="Z817" s="18">
        <v>0</v>
      </c>
      <c r="AA817" s="18">
        <v>0</v>
      </c>
      <c r="AB817" s="18">
        <v>0</v>
      </c>
      <c r="AC817" s="18">
        <v>0</v>
      </c>
      <c r="AD817" s="18">
        <v>0</v>
      </c>
      <c r="AE817" s="18">
        <v>0</v>
      </c>
      <c r="AF817" s="18">
        <v>0</v>
      </c>
      <c r="AG817" s="18">
        <v>0</v>
      </c>
      <c r="AH817" s="18">
        <v>0</v>
      </c>
      <c r="AI817" s="18">
        <v>0</v>
      </c>
      <c r="AJ817" s="18">
        <v>2.3798627002288333</v>
      </c>
      <c r="AK817">
        <v>5.0183391220292641</v>
      </c>
      <c r="AL817">
        <v>2.8170100561865326</v>
      </c>
      <c r="AM817">
        <v>64.414013583605183</v>
      </c>
      <c r="AN817">
        <v>23.79780416594809</v>
      </c>
      <c r="AO817">
        <v>1.5729703720020927</v>
      </c>
      <c r="AP817">
        <v>1266.8848555519453</v>
      </c>
      <c r="AQ817">
        <v>6.6230667887945973</v>
      </c>
      <c r="AR817">
        <v>8.3650789453605636</v>
      </c>
      <c r="AS817">
        <v>85.011854265844846</v>
      </c>
      <c r="AT817">
        <v>24.647534556417956</v>
      </c>
      <c r="AU817">
        <v>7.4643205626562598E-2</v>
      </c>
      <c r="AV817">
        <v>10.954459802852424</v>
      </c>
      <c r="AW817">
        <v>7.0928296325754855E-2</v>
      </c>
    </row>
    <row r="818" spans="1:49" x14ac:dyDescent="0.3">
      <c r="A818" s="22">
        <v>815</v>
      </c>
      <c r="B818" s="22" t="s">
        <v>70</v>
      </c>
      <c r="C818" s="22" t="s">
        <v>59</v>
      </c>
      <c r="D818" s="22">
        <v>26</v>
      </c>
      <c r="E818" s="22" t="str">
        <f t="shared" si="23"/>
        <v>Adult</v>
      </c>
      <c r="F818" s="26" t="s">
        <v>66</v>
      </c>
      <c r="G818" s="22">
        <v>2018</v>
      </c>
      <c r="H818" s="24" t="s">
        <v>92</v>
      </c>
      <c r="I818" s="22" t="s">
        <v>49</v>
      </c>
      <c r="J818" s="18">
        <v>56.007827788649713</v>
      </c>
      <c r="K818" s="18">
        <v>0</v>
      </c>
      <c r="L818" s="18">
        <v>38.888454011741679</v>
      </c>
      <c r="M818" s="18">
        <v>0</v>
      </c>
      <c r="N818" s="18">
        <v>0</v>
      </c>
      <c r="O818" s="18">
        <v>0</v>
      </c>
      <c r="P818" s="18">
        <v>0</v>
      </c>
      <c r="Q818" s="18">
        <v>0</v>
      </c>
      <c r="R818" s="18">
        <v>0</v>
      </c>
      <c r="S818" s="18">
        <v>0</v>
      </c>
      <c r="T818" s="18">
        <v>0</v>
      </c>
      <c r="U818" s="18">
        <v>0</v>
      </c>
      <c r="V818" s="18">
        <v>0</v>
      </c>
      <c r="W818" s="18">
        <v>0</v>
      </c>
      <c r="X818" s="18">
        <v>0</v>
      </c>
      <c r="Y818" s="18">
        <v>0</v>
      </c>
      <c r="Z818" s="18">
        <v>4.0704500978473588</v>
      </c>
      <c r="AA818" s="18">
        <v>0</v>
      </c>
      <c r="AB818" s="18">
        <v>0</v>
      </c>
      <c r="AC818" s="18">
        <v>0</v>
      </c>
      <c r="AD818" s="18">
        <v>0</v>
      </c>
      <c r="AE818" s="18">
        <v>0</v>
      </c>
      <c r="AF818" s="18">
        <v>0</v>
      </c>
      <c r="AG818" s="18">
        <v>0</v>
      </c>
      <c r="AH818" s="18">
        <v>0</v>
      </c>
      <c r="AI818" s="18">
        <v>0</v>
      </c>
      <c r="AJ818" s="18">
        <v>1.0332681017612524</v>
      </c>
      <c r="AK818">
        <v>5.417652521331334</v>
      </c>
      <c r="AL818">
        <v>4.294362095953618</v>
      </c>
      <c r="AM818">
        <v>57.460347076868622</v>
      </c>
      <c r="AN818">
        <v>29.860520938095281</v>
      </c>
      <c r="AO818">
        <v>1.9338492659898943</v>
      </c>
      <c r="AP818">
        <v>1212.8740553316784</v>
      </c>
      <c r="AQ818">
        <v>7.4684712529272961</v>
      </c>
      <c r="AR818">
        <v>13.319923972287114</v>
      </c>
      <c r="AS818">
        <v>79.211604774785584</v>
      </c>
      <c r="AT818">
        <v>14.641988307750536</v>
      </c>
      <c r="AU818">
        <v>8.7728573154961922E-2</v>
      </c>
      <c r="AV818">
        <v>6.5075503590002377</v>
      </c>
      <c r="AW818">
        <v>8.0712718724681901E-2</v>
      </c>
    </row>
    <row r="819" spans="1:49" x14ac:dyDescent="0.3">
      <c r="A819" s="22">
        <v>816</v>
      </c>
      <c r="B819" s="22" t="s">
        <v>95</v>
      </c>
      <c r="C819" s="22" t="s">
        <v>59</v>
      </c>
      <c r="D819" s="22">
        <v>4</v>
      </c>
      <c r="E819" s="22" t="str">
        <f t="shared" si="23"/>
        <v>Adult</v>
      </c>
      <c r="F819" s="26" t="s">
        <v>66</v>
      </c>
      <c r="G819" s="22">
        <v>2018</v>
      </c>
      <c r="H819" s="24" t="s">
        <v>92</v>
      </c>
      <c r="I819" s="22" t="s">
        <v>49</v>
      </c>
      <c r="J819" s="18">
        <v>89.446654611211557</v>
      </c>
      <c r="K819" s="18">
        <v>0</v>
      </c>
      <c r="L819" s="18">
        <v>4.4918625678119346</v>
      </c>
      <c r="M819" s="18">
        <v>0</v>
      </c>
      <c r="N819" s="18">
        <v>0</v>
      </c>
      <c r="O819" s="18">
        <v>0</v>
      </c>
      <c r="P819" s="18">
        <v>0</v>
      </c>
      <c r="Q819" s="18">
        <v>0</v>
      </c>
      <c r="R819" s="18">
        <v>0</v>
      </c>
      <c r="S819" s="18">
        <v>2.3869801084990958</v>
      </c>
      <c r="T819" s="18">
        <v>0</v>
      </c>
      <c r="U819" s="18">
        <v>0</v>
      </c>
      <c r="V819" s="18">
        <v>0</v>
      </c>
      <c r="W819" s="18">
        <v>0</v>
      </c>
      <c r="X819" s="18">
        <v>2.8933092224231465</v>
      </c>
      <c r="Y819" s="18">
        <v>0</v>
      </c>
      <c r="Z819" s="18">
        <v>0</v>
      </c>
      <c r="AA819" s="18">
        <v>0</v>
      </c>
      <c r="AB819" s="18">
        <v>0</v>
      </c>
      <c r="AC819" s="18">
        <v>0</v>
      </c>
      <c r="AD819" s="18">
        <v>0</v>
      </c>
      <c r="AE819" s="18">
        <v>0</v>
      </c>
      <c r="AF819" s="18">
        <v>0</v>
      </c>
      <c r="AG819" s="18">
        <v>0</v>
      </c>
      <c r="AH819" s="18">
        <v>0</v>
      </c>
      <c r="AI819" s="18">
        <v>0</v>
      </c>
      <c r="AJ819" s="18">
        <v>0.78119349005424954</v>
      </c>
      <c r="AK819">
        <v>8.176501095412549</v>
      </c>
      <c r="AL819">
        <v>3.6925399106949595</v>
      </c>
      <c r="AM819">
        <v>63.054875064562324</v>
      </c>
      <c r="AN819">
        <v>23.397056560851219</v>
      </c>
      <c r="AO819">
        <v>1.8741810755313577</v>
      </c>
      <c r="AP819">
        <v>1329.9019608351243</v>
      </c>
      <c r="AQ819">
        <v>10.279787709272103</v>
      </c>
      <c r="AR819">
        <v>10.445382857629026</v>
      </c>
      <c r="AS819">
        <v>79.274829433098844</v>
      </c>
      <c r="AT819">
        <v>19.290617808534037</v>
      </c>
      <c r="AU819">
        <v>0.12249914245283522</v>
      </c>
      <c r="AV819">
        <v>8.5736079149040165</v>
      </c>
      <c r="AW819">
        <v>0.114576052004443</v>
      </c>
    </row>
    <row r="820" spans="1:49" x14ac:dyDescent="0.3">
      <c r="A820" s="22">
        <v>817</v>
      </c>
      <c r="B820" s="22" t="s">
        <v>71</v>
      </c>
      <c r="C820" s="22" t="s">
        <v>59</v>
      </c>
      <c r="D820" s="22" t="s">
        <v>46</v>
      </c>
      <c r="E820" s="22" t="str">
        <f t="shared" si="23"/>
        <v>Adult</v>
      </c>
      <c r="F820" s="26" t="s">
        <v>66</v>
      </c>
      <c r="G820" s="22">
        <v>2018</v>
      </c>
      <c r="H820" s="24" t="s">
        <v>92</v>
      </c>
      <c r="I820" s="22" t="s">
        <v>49</v>
      </c>
      <c r="J820" s="18">
        <v>56.612102262276998</v>
      </c>
      <c r="K820" s="18">
        <v>0</v>
      </c>
      <c r="L820" s="18">
        <v>7.5482803016369324</v>
      </c>
      <c r="M820" s="18">
        <v>0</v>
      </c>
      <c r="N820" s="18">
        <v>0</v>
      </c>
      <c r="O820" s="18">
        <v>0</v>
      </c>
      <c r="P820" s="18">
        <v>0</v>
      </c>
      <c r="Q820" s="18">
        <v>0</v>
      </c>
      <c r="R820" s="18">
        <v>0</v>
      </c>
      <c r="S820" s="18">
        <v>0</v>
      </c>
      <c r="T820" s="18">
        <v>0</v>
      </c>
      <c r="U820" s="18">
        <v>0</v>
      </c>
      <c r="V820" s="18">
        <v>0</v>
      </c>
      <c r="W820" s="18">
        <v>0</v>
      </c>
      <c r="X820" s="18">
        <v>0</v>
      </c>
      <c r="Y820" s="18">
        <v>0</v>
      </c>
      <c r="Z820" s="18">
        <v>0</v>
      </c>
      <c r="AA820" s="18">
        <v>34.073937833363985</v>
      </c>
      <c r="AB820" s="18">
        <v>0</v>
      </c>
      <c r="AC820" s="18">
        <v>0</v>
      </c>
      <c r="AD820" s="18">
        <v>0</v>
      </c>
      <c r="AE820" s="18">
        <v>0</v>
      </c>
      <c r="AF820" s="18">
        <v>0</v>
      </c>
      <c r="AG820" s="18">
        <v>0</v>
      </c>
      <c r="AH820" s="18">
        <v>0</v>
      </c>
      <c r="AI820" s="18">
        <v>0</v>
      </c>
      <c r="AJ820" s="18">
        <v>1.7656796027220896</v>
      </c>
      <c r="AK820">
        <v>7.6005622091322298</v>
      </c>
      <c r="AL820">
        <v>3.8734029612197309</v>
      </c>
      <c r="AM820">
        <v>60.369042247404138</v>
      </c>
      <c r="AN820">
        <v>24.338064340840219</v>
      </c>
      <c r="AO820">
        <v>2.0532486386815894</v>
      </c>
      <c r="AP820">
        <v>1282.1692059143743</v>
      </c>
      <c r="AQ820">
        <v>9.9114375505581762</v>
      </c>
      <c r="AR820">
        <v>11.364913361584629</v>
      </c>
      <c r="AS820">
        <v>78.723649087857197</v>
      </c>
      <c r="AT820">
        <v>17.547775208787677</v>
      </c>
      <c r="AU820">
        <v>0.11831059954909585</v>
      </c>
      <c r="AV820">
        <v>7.7990112039056356</v>
      </c>
      <c r="AW820">
        <v>0.11001882237959483</v>
      </c>
    </row>
    <row r="821" spans="1:49" x14ac:dyDescent="0.3">
      <c r="A821" s="22">
        <v>818</v>
      </c>
      <c r="B821" s="22" t="s">
        <v>72</v>
      </c>
      <c r="C821" s="22" t="s">
        <v>59</v>
      </c>
      <c r="D821" s="22">
        <v>6</v>
      </c>
      <c r="E821" s="22" t="str">
        <f t="shared" si="23"/>
        <v>Adult</v>
      </c>
      <c r="F821" s="26" t="s">
        <v>66</v>
      </c>
      <c r="G821" s="22">
        <v>2018</v>
      </c>
      <c r="H821" s="24" t="s">
        <v>92</v>
      </c>
      <c r="I821" s="22" t="s">
        <v>73</v>
      </c>
      <c r="J821" s="18">
        <v>94.334862385321102</v>
      </c>
      <c r="K821" s="18">
        <v>0</v>
      </c>
      <c r="L821" s="18">
        <v>3.0963302752293576</v>
      </c>
      <c r="M821" s="18">
        <v>0</v>
      </c>
      <c r="N821" s="18">
        <v>0</v>
      </c>
      <c r="O821" s="18">
        <v>0</v>
      </c>
      <c r="P821" s="18">
        <v>0</v>
      </c>
      <c r="Q821" s="18">
        <v>0</v>
      </c>
      <c r="R821" s="18">
        <v>0</v>
      </c>
      <c r="S821" s="18">
        <v>0</v>
      </c>
      <c r="T821" s="18">
        <v>0</v>
      </c>
      <c r="U821" s="18">
        <v>0</v>
      </c>
      <c r="V821" s="18">
        <v>0</v>
      </c>
      <c r="W821" s="18">
        <v>0</v>
      </c>
      <c r="X821" s="18">
        <v>0</v>
      </c>
      <c r="Y821" s="18">
        <v>0</v>
      </c>
      <c r="Z821" s="18">
        <v>0</v>
      </c>
      <c r="AA821" s="18">
        <v>0</v>
      </c>
      <c r="AB821" s="18">
        <v>0</v>
      </c>
      <c r="AC821" s="18">
        <v>0</v>
      </c>
      <c r="AD821" s="18">
        <v>0</v>
      </c>
      <c r="AE821" s="18">
        <v>0</v>
      </c>
      <c r="AF821" s="18">
        <v>0</v>
      </c>
      <c r="AG821" s="18">
        <v>0</v>
      </c>
      <c r="AH821" s="18">
        <v>0</v>
      </c>
      <c r="AI821" s="18">
        <v>0</v>
      </c>
      <c r="AJ821" s="18">
        <v>2.5688073394495405</v>
      </c>
      <c r="AK821">
        <v>5.0308700678631801</v>
      </c>
      <c r="AL821">
        <v>2.5742354897420849</v>
      </c>
      <c r="AM821">
        <v>65.22381734752571</v>
      </c>
      <c r="AN821">
        <v>23.036188814195487</v>
      </c>
      <c r="AO821">
        <v>1.5660809412239776</v>
      </c>
      <c r="AP821">
        <v>1271.5011127093996</v>
      </c>
      <c r="AQ821">
        <v>6.615499325473027</v>
      </c>
      <c r="AR821">
        <v>7.6164100963890036</v>
      </c>
      <c r="AS821">
        <v>85.768090578137944</v>
      </c>
      <c r="AT821">
        <v>27.291476516170544</v>
      </c>
      <c r="AU821">
        <v>7.4203754493341004E-2</v>
      </c>
      <c r="AV821">
        <v>12.129545118298017</v>
      </c>
      <c r="AW821">
        <v>7.0841513074316589E-2</v>
      </c>
    </row>
    <row r="822" spans="1:49" x14ac:dyDescent="0.3">
      <c r="A822" s="22">
        <v>819</v>
      </c>
      <c r="B822" s="22" t="s">
        <v>78</v>
      </c>
      <c r="C822" s="22" t="s">
        <v>59</v>
      </c>
      <c r="D822" s="22" t="s">
        <v>46</v>
      </c>
      <c r="E822" s="22" t="str">
        <f t="shared" si="23"/>
        <v>Adult</v>
      </c>
      <c r="F822" s="26" t="s">
        <v>66</v>
      </c>
      <c r="G822" s="22">
        <v>2018</v>
      </c>
      <c r="H822" s="24" t="s">
        <v>92</v>
      </c>
      <c r="I822" s="22" t="s">
        <v>49</v>
      </c>
      <c r="J822" s="18">
        <v>96.27428571428571</v>
      </c>
      <c r="K822" s="18">
        <v>0</v>
      </c>
      <c r="L822" s="18">
        <v>1.44</v>
      </c>
      <c r="M822" s="18">
        <v>0</v>
      </c>
      <c r="N822" s="18">
        <v>0</v>
      </c>
      <c r="O822" s="18">
        <v>0</v>
      </c>
      <c r="P822" s="18">
        <v>0</v>
      </c>
      <c r="Q822" s="18">
        <v>0</v>
      </c>
      <c r="R822" s="18">
        <v>0</v>
      </c>
      <c r="S822" s="18">
        <v>0</v>
      </c>
      <c r="T822" s="18">
        <v>0</v>
      </c>
      <c r="U822" s="18">
        <v>0</v>
      </c>
      <c r="V822" s="18">
        <v>0</v>
      </c>
      <c r="W822" s="18">
        <v>0</v>
      </c>
      <c r="X822" s="18">
        <v>0</v>
      </c>
      <c r="Y822" s="18">
        <v>0</v>
      </c>
      <c r="Z822" s="18">
        <v>0</v>
      </c>
      <c r="AA822" s="18">
        <v>0</v>
      </c>
      <c r="AB822" s="18">
        <v>0</v>
      </c>
      <c r="AC822" s="18">
        <v>0</v>
      </c>
      <c r="AD822" s="18">
        <v>0</v>
      </c>
      <c r="AE822" s="18">
        <v>0</v>
      </c>
      <c r="AF822" s="18">
        <v>0</v>
      </c>
      <c r="AG822" s="18">
        <v>0</v>
      </c>
      <c r="AH822" s="18">
        <v>0</v>
      </c>
      <c r="AI822" s="18">
        <v>0</v>
      </c>
      <c r="AJ822" s="18">
        <v>2.2857142857142856</v>
      </c>
      <c r="AK822">
        <v>5.0527146063512154</v>
      </c>
      <c r="AL822">
        <v>2.5046098941463852</v>
      </c>
      <c r="AM822">
        <v>65.716938391386947</v>
      </c>
      <c r="AN822">
        <v>22.870640731023251</v>
      </c>
      <c r="AO822">
        <v>1.5693820913779062</v>
      </c>
      <c r="AP822">
        <v>1277.492022339969</v>
      </c>
      <c r="AQ822">
        <v>6.6130658149589561</v>
      </c>
      <c r="AR822">
        <v>7.3756565653693045</v>
      </c>
      <c r="AS822">
        <v>86.011277619671731</v>
      </c>
      <c r="AT822">
        <v>28.255758776301448</v>
      </c>
      <c r="AU822">
        <v>7.4063323588079058E-2</v>
      </c>
      <c r="AV822">
        <v>12.558115011689528</v>
      </c>
      <c r="AW822">
        <v>7.0813608698787903E-2</v>
      </c>
    </row>
    <row r="823" spans="1:49" x14ac:dyDescent="0.3">
      <c r="A823" s="22">
        <v>820</v>
      </c>
      <c r="B823" s="22" t="s">
        <v>99</v>
      </c>
      <c r="C823" s="22" t="s">
        <v>59</v>
      </c>
      <c r="D823" s="22">
        <v>4</v>
      </c>
      <c r="E823" s="22" t="s">
        <v>46</v>
      </c>
      <c r="F823" s="26" t="s">
        <v>66</v>
      </c>
      <c r="G823" s="22">
        <v>2018</v>
      </c>
      <c r="H823" s="24" t="s">
        <v>92</v>
      </c>
      <c r="I823" s="21" t="s">
        <v>51</v>
      </c>
      <c r="J823" s="18">
        <v>0</v>
      </c>
      <c r="K823" s="18">
        <v>0</v>
      </c>
      <c r="L823" s="18">
        <v>0</v>
      </c>
      <c r="M823" s="18">
        <v>0</v>
      </c>
      <c r="N823" s="18">
        <v>0</v>
      </c>
      <c r="O823" s="18">
        <v>0</v>
      </c>
      <c r="P823" s="18">
        <v>0.78782452999104757</v>
      </c>
      <c r="Q823" s="18">
        <v>0.78782452999104757</v>
      </c>
      <c r="R823" s="18">
        <v>0.19695613249776189</v>
      </c>
      <c r="S823" s="18">
        <v>0</v>
      </c>
      <c r="T823" s="18">
        <v>0</v>
      </c>
      <c r="U823" s="18">
        <v>0</v>
      </c>
      <c r="V823" s="18">
        <v>0</v>
      </c>
      <c r="W823" s="18">
        <v>86.660698299015209</v>
      </c>
      <c r="X823" s="18">
        <v>0</v>
      </c>
      <c r="Y823" s="18">
        <v>0</v>
      </c>
      <c r="Z823" s="18">
        <v>11.265890778871977</v>
      </c>
      <c r="AA823" s="18">
        <v>0</v>
      </c>
      <c r="AB823" s="18">
        <v>0</v>
      </c>
      <c r="AC823" s="18">
        <v>0</v>
      </c>
      <c r="AD823" s="18">
        <v>0</v>
      </c>
      <c r="AE823" s="18">
        <v>0</v>
      </c>
      <c r="AF823" s="18">
        <v>0</v>
      </c>
      <c r="AG823" s="18">
        <v>0</v>
      </c>
      <c r="AH823" s="18">
        <v>0</v>
      </c>
      <c r="AI823" s="18">
        <v>0</v>
      </c>
      <c r="AJ823" s="18">
        <v>0.30080572963294533</v>
      </c>
      <c r="AK823">
        <v>64.76385170150995</v>
      </c>
      <c r="AL823">
        <v>18.906744852282898</v>
      </c>
      <c r="AM823">
        <v>2.7033927031453775</v>
      </c>
      <c r="AN823">
        <v>17.148911369740375</v>
      </c>
      <c r="AO823">
        <v>6.6388988361683072</v>
      </c>
      <c r="AP823">
        <v>1839.3240677887193</v>
      </c>
      <c r="AQ823">
        <v>58.872257445697272</v>
      </c>
      <c r="AR823">
        <v>38.670278598484877</v>
      </c>
      <c r="AS823">
        <v>2.4574639558178637</v>
      </c>
      <c r="AT823">
        <v>3.568422006631617</v>
      </c>
      <c r="AU823">
        <v>2.9969199194311398</v>
      </c>
      <c r="AV823">
        <v>1.5859653362807185</v>
      </c>
      <c r="AW823">
        <v>1.4314487931829878</v>
      </c>
    </row>
    <row r="824" spans="1:49" x14ac:dyDescent="0.3">
      <c r="A824" s="22">
        <v>821</v>
      </c>
      <c r="B824" s="23" t="s">
        <v>74</v>
      </c>
      <c r="C824" s="22" t="s">
        <v>59</v>
      </c>
      <c r="D824" s="22">
        <v>17</v>
      </c>
      <c r="E824" s="22" t="str">
        <f t="shared" ref="E824:E832" si="24">IF(AND( OR(D824 &gt;= 4, D824="Adult"),D824&lt;&gt;"Subadult"),"Adult","Subadult")</f>
        <v>Adult</v>
      </c>
      <c r="F824" s="26" t="s">
        <v>66</v>
      </c>
      <c r="G824" s="22">
        <v>2018</v>
      </c>
      <c r="H824" s="24" t="s">
        <v>92</v>
      </c>
      <c r="I824" s="22" t="s">
        <v>49</v>
      </c>
      <c r="J824" s="18">
        <v>0</v>
      </c>
      <c r="K824" s="18">
        <v>0</v>
      </c>
      <c r="L824" s="18">
        <v>0</v>
      </c>
      <c r="M824" s="18">
        <v>0</v>
      </c>
      <c r="N824" s="18">
        <v>0</v>
      </c>
      <c r="O824" s="18">
        <v>0</v>
      </c>
      <c r="P824" s="18">
        <v>0</v>
      </c>
      <c r="Q824" s="18">
        <v>0</v>
      </c>
      <c r="R824" s="18">
        <v>0</v>
      </c>
      <c r="S824" s="18">
        <v>0</v>
      </c>
      <c r="T824" s="18">
        <v>0</v>
      </c>
      <c r="U824" s="18">
        <v>0</v>
      </c>
      <c r="V824" s="18">
        <v>0</v>
      </c>
      <c r="W824" s="18">
        <v>13.527223537368954</v>
      </c>
      <c r="X824" s="18">
        <v>0</v>
      </c>
      <c r="Y824" s="18">
        <v>0</v>
      </c>
      <c r="Z824" s="18">
        <v>83.530605343253299</v>
      </c>
      <c r="AA824" s="18">
        <v>0</v>
      </c>
      <c r="AB824" s="18">
        <v>0</v>
      </c>
      <c r="AC824" s="18">
        <v>2.9421711193777473</v>
      </c>
      <c r="AD824" s="18">
        <v>0</v>
      </c>
      <c r="AE824" s="18">
        <v>0</v>
      </c>
      <c r="AF824" s="18">
        <v>0</v>
      </c>
      <c r="AG824" s="18">
        <v>0</v>
      </c>
      <c r="AH824" s="18">
        <v>0</v>
      </c>
      <c r="AI824" s="18">
        <v>0</v>
      </c>
      <c r="AJ824" s="18">
        <v>0</v>
      </c>
      <c r="AK824">
        <v>23.968788520846182</v>
      </c>
      <c r="AL824">
        <v>5.5740474580092432</v>
      </c>
      <c r="AM824">
        <v>10.54987719569408</v>
      </c>
      <c r="AN824">
        <v>52.409860379728485</v>
      </c>
      <c r="AO824">
        <v>9.0936388231315526</v>
      </c>
      <c r="AP824">
        <v>786.84775615086085</v>
      </c>
      <c r="AQ824">
        <v>50.932107378560218</v>
      </c>
      <c r="AR824">
        <v>26.650093837225501</v>
      </c>
      <c r="AS824">
        <v>22.417798784214277</v>
      </c>
      <c r="AT824">
        <v>6.1927470077315263</v>
      </c>
      <c r="AU824">
        <v>1.486535631716752</v>
      </c>
      <c r="AV824">
        <v>2.7523320034362335</v>
      </c>
      <c r="AW824">
        <v>1.037992558015542</v>
      </c>
    </row>
    <row r="825" spans="1:49" x14ac:dyDescent="0.3">
      <c r="A825" s="22">
        <v>822</v>
      </c>
      <c r="B825" s="23" t="s">
        <v>74</v>
      </c>
      <c r="C825" s="22" t="s">
        <v>59</v>
      </c>
      <c r="D825" s="22">
        <v>17</v>
      </c>
      <c r="E825" s="22" t="str">
        <f t="shared" si="24"/>
        <v>Adult</v>
      </c>
      <c r="F825" s="26" t="s">
        <v>66</v>
      </c>
      <c r="G825" s="22">
        <v>2018</v>
      </c>
      <c r="H825" s="24" t="s">
        <v>92</v>
      </c>
      <c r="I825" s="22" t="s">
        <v>49</v>
      </c>
      <c r="J825" s="18">
        <v>0</v>
      </c>
      <c r="K825" s="18">
        <v>0</v>
      </c>
      <c r="L825" s="18">
        <v>0</v>
      </c>
      <c r="M825" s="18">
        <v>0</v>
      </c>
      <c r="N825" s="18">
        <v>0</v>
      </c>
      <c r="O825" s="18">
        <v>0</v>
      </c>
      <c r="P825" s="18">
        <v>0</v>
      </c>
      <c r="Q825" s="18">
        <v>0</v>
      </c>
      <c r="R825" s="18">
        <v>1.8343524180100057</v>
      </c>
      <c r="S825" s="18">
        <v>0</v>
      </c>
      <c r="T825" s="18">
        <v>0</v>
      </c>
      <c r="U825" s="18">
        <v>0</v>
      </c>
      <c r="V825" s="18">
        <v>0</v>
      </c>
      <c r="W825" s="18">
        <v>96.720400222345745</v>
      </c>
      <c r="X825" s="18">
        <v>0</v>
      </c>
      <c r="Y825" s="18">
        <v>0</v>
      </c>
      <c r="Z825" s="18">
        <v>1.4452473596442468</v>
      </c>
      <c r="AA825" s="18">
        <v>0</v>
      </c>
      <c r="AB825" s="18">
        <v>0</v>
      </c>
      <c r="AC825" s="18">
        <v>0</v>
      </c>
      <c r="AD825" s="18">
        <v>0</v>
      </c>
      <c r="AE825" s="18">
        <v>0</v>
      </c>
      <c r="AF825" s="18">
        <v>0</v>
      </c>
      <c r="AG825" s="18">
        <v>0</v>
      </c>
      <c r="AH825" s="18">
        <v>0</v>
      </c>
      <c r="AI825" s="18">
        <v>0</v>
      </c>
      <c r="AJ825" s="18">
        <v>0</v>
      </c>
      <c r="AK825">
        <v>70.361118246430138</v>
      </c>
      <c r="AL825">
        <v>20.734380211228462</v>
      </c>
      <c r="AM825">
        <v>1.6869640214964878</v>
      </c>
      <c r="AN825">
        <v>12.515647581989995</v>
      </c>
      <c r="AO825">
        <v>6.359783212896053</v>
      </c>
      <c r="AP825">
        <v>1984.6713190661476</v>
      </c>
      <c r="AQ825">
        <v>59.276207892895037</v>
      </c>
      <c r="AR825">
        <v>39.30259766707583</v>
      </c>
      <c r="AS825">
        <v>1.4211944400291496</v>
      </c>
      <c r="AT825">
        <v>3.4748124387585904</v>
      </c>
      <c r="AU825">
        <v>3.1381311270238186</v>
      </c>
      <c r="AV825">
        <v>1.5443610838927064</v>
      </c>
      <c r="AW825">
        <v>1.4555669996791205</v>
      </c>
    </row>
    <row r="826" spans="1:49" x14ac:dyDescent="0.3">
      <c r="A826" s="22">
        <v>823</v>
      </c>
      <c r="B826" s="22" t="s">
        <v>77</v>
      </c>
      <c r="C826" s="22" t="s">
        <v>59</v>
      </c>
      <c r="D826" s="22">
        <v>18</v>
      </c>
      <c r="E826" s="22" t="str">
        <f t="shared" si="24"/>
        <v>Adult</v>
      </c>
      <c r="F826" s="26" t="s">
        <v>66</v>
      </c>
      <c r="G826" s="22">
        <v>2018</v>
      </c>
      <c r="H826" s="24" t="s">
        <v>92</v>
      </c>
      <c r="I826" s="22" t="s">
        <v>49</v>
      </c>
      <c r="J826" s="18">
        <v>0</v>
      </c>
      <c r="K826" s="18">
        <v>0</v>
      </c>
      <c r="L826" s="18">
        <v>0</v>
      </c>
      <c r="M826" s="18">
        <v>0</v>
      </c>
      <c r="N826" s="18">
        <v>0</v>
      </c>
      <c r="O826" s="18">
        <v>0</v>
      </c>
      <c r="P826" s="18">
        <v>0</v>
      </c>
      <c r="Q826" s="18">
        <v>0</v>
      </c>
      <c r="R826" s="18">
        <v>17.132844441560128</v>
      </c>
      <c r="S826" s="18">
        <v>0</v>
      </c>
      <c r="T826" s="18">
        <v>0</v>
      </c>
      <c r="U826" s="18">
        <v>0</v>
      </c>
      <c r="V826" s="18">
        <v>0</v>
      </c>
      <c r="W826" s="18">
        <v>80.472451164903617</v>
      </c>
      <c r="X826" s="18">
        <v>0</v>
      </c>
      <c r="Y826" s="18">
        <v>0</v>
      </c>
      <c r="Z826" s="18">
        <v>0</v>
      </c>
      <c r="AA826" s="18">
        <v>0</v>
      </c>
      <c r="AB826" s="18">
        <v>0</v>
      </c>
      <c r="AC826" s="18">
        <v>1.2421312220131091</v>
      </c>
      <c r="AD826" s="18">
        <v>0</v>
      </c>
      <c r="AE826" s="18">
        <v>0</v>
      </c>
      <c r="AF826" s="18">
        <v>0</v>
      </c>
      <c r="AG826" s="18">
        <v>0</v>
      </c>
      <c r="AH826" s="18">
        <v>0</v>
      </c>
      <c r="AI826" s="18">
        <v>0</v>
      </c>
      <c r="AJ826" s="18">
        <v>1.1525731715231358</v>
      </c>
      <c r="AK826">
        <v>67.185625040560708</v>
      </c>
      <c r="AL826">
        <v>19.664612131438336</v>
      </c>
      <c r="AM826">
        <v>5.423030806825941</v>
      </c>
      <c r="AN826">
        <v>12.305743767556992</v>
      </c>
      <c r="AO826">
        <v>6.0513990525017842</v>
      </c>
      <c r="AP826">
        <v>1953.7994341530145</v>
      </c>
      <c r="AQ826">
        <v>57.495341181995585</v>
      </c>
      <c r="AR826">
        <v>37.863799909708291</v>
      </c>
      <c r="AS826">
        <v>4.6408589082961385</v>
      </c>
      <c r="AT826">
        <v>3.6923512837207331</v>
      </c>
      <c r="AU826">
        <v>2.6780365618998658</v>
      </c>
      <c r="AV826">
        <v>1.6410450149869924</v>
      </c>
      <c r="AW826">
        <v>1.3526832771009396</v>
      </c>
    </row>
    <row r="827" spans="1:49" x14ac:dyDescent="0.3">
      <c r="A827" s="22">
        <v>824</v>
      </c>
      <c r="B827" s="22" t="s">
        <v>83</v>
      </c>
      <c r="C827" s="22" t="s">
        <v>59</v>
      </c>
      <c r="D827" s="22">
        <v>6</v>
      </c>
      <c r="E827" s="22" t="str">
        <f t="shared" si="24"/>
        <v>Adult</v>
      </c>
      <c r="F827" s="26" t="s">
        <v>66</v>
      </c>
      <c r="G827" s="22">
        <v>2018</v>
      </c>
      <c r="H827" s="24" t="s">
        <v>92</v>
      </c>
      <c r="I827" s="22" t="s">
        <v>49</v>
      </c>
      <c r="J827" s="18">
        <v>0</v>
      </c>
      <c r="K827" s="18">
        <v>0</v>
      </c>
      <c r="L827" s="18">
        <v>0</v>
      </c>
      <c r="M827" s="18">
        <v>0</v>
      </c>
      <c r="N827" s="18">
        <v>0</v>
      </c>
      <c r="O827" s="18">
        <v>0</v>
      </c>
      <c r="P827" s="18">
        <v>0</v>
      </c>
      <c r="Q827" s="18">
        <v>46.787553167674062</v>
      </c>
      <c r="R827" s="18">
        <v>0</v>
      </c>
      <c r="S827" s="18">
        <v>0</v>
      </c>
      <c r="T827" s="18">
        <v>14.77501678979181</v>
      </c>
      <c r="U827" s="18">
        <v>0</v>
      </c>
      <c r="V827" s="18">
        <v>0</v>
      </c>
      <c r="W827" s="18">
        <v>26.863666890530563</v>
      </c>
      <c r="X827" s="18">
        <v>0</v>
      </c>
      <c r="Y827" s="18">
        <v>0</v>
      </c>
      <c r="Z827" s="18">
        <v>4.6563689276919638</v>
      </c>
      <c r="AA827" s="18">
        <v>0</v>
      </c>
      <c r="AB827" s="18">
        <v>0</v>
      </c>
      <c r="AC827" s="18">
        <v>5.842847548690397</v>
      </c>
      <c r="AD827" s="18">
        <v>0</v>
      </c>
      <c r="AE827" s="18">
        <v>0</v>
      </c>
      <c r="AF827" s="18">
        <v>0</v>
      </c>
      <c r="AG827" s="18">
        <v>0</v>
      </c>
      <c r="AH827" s="18">
        <v>0</v>
      </c>
      <c r="AI827" s="18">
        <v>0</v>
      </c>
      <c r="AJ827" s="18">
        <v>1.0745466756212223</v>
      </c>
      <c r="AK827">
        <v>53.62283300931778</v>
      </c>
      <c r="AL827">
        <v>17.951796507723309</v>
      </c>
      <c r="AM827">
        <v>16.703646411194558</v>
      </c>
      <c r="AN827">
        <v>13.145102177875856</v>
      </c>
      <c r="AO827">
        <v>5.424618312066265</v>
      </c>
      <c r="AP827">
        <v>1851.2053205315171</v>
      </c>
      <c r="AQ827">
        <v>48.431892344516889</v>
      </c>
      <c r="AR827">
        <v>36.481452226306573</v>
      </c>
      <c r="AS827">
        <v>15.086655429176535</v>
      </c>
      <c r="AT827">
        <v>3.917517636201822</v>
      </c>
      <c r="AU827">
        <v>1.547313451880481</v>
      </c>
      <c r="AV827">
        <v>1.7411189494230319</v>
      </c>
      <c r="AW827">
        <v>0.93918304445222844</v>
      </c>
    </row>
    <row r="828" spans="1:49" x14ac:dyDescent="0.3">
      <c r="A828" s="22">
        <v>825</v>
      </c>
      <c r="B828" s="22" t="s">
        <v>72</v>
      </c>
      <c r="C828" s="22" t="s">
        <v>59</v>
      </c>
      <c r="D828" s="22">
        <v>6</v>
      </c>
      <c r="E828" s="22" t="str">
        <f t="shared" si="24"/>
        <v>Adult</v>
      </c>
      <c r="F828" s="26" t="s">
        <v>66</v>
      </c>
      <c r="G828" s="22">
        <v>2018</v>
      </c>
      <c r="H828" s="24" t="s">
        <v>92</v>
      </c>
      <c r="I828" s="22" t="s">
        <v>73</v>
      </c>
      <c r="J828" s="18">
        <v>0</v>
      </c>
      <c r="K828" s="18">
        <v>0</v>
      </c>
      <c r="L828" s="18">
        <v>0</v>
      </c>
      <c r="M828" s="18">
        <v>0</v>
      </c>
      <c r="N828" s="18">
        <v>0</v>
      </c>
      <c r="O828" s="18">
        <v>0</v>
      </c>
      <c r="P828" s="18">
        <v>0</v>
      </c>
      <c r="Q828" s="18">
        <v>0</v>
      </c>
      <c r="R828" s="18">
        <v>0</v>
      </c>
      <c r="S828" s="18">
        <v>0</v>
      </c>
      <c r="T828" s="18">
        <v>0</v>
      </c>
      <c r="U828" s="18">
        <v>0</v>
      </c>
      <c r="V828" s="18">
        <v>0</v>
      </c>
      <c r="W828" s="18">
        <v>97.56664150066787</v>
      </c>
      <c r="X828" s="18">
        <v>0</v>
      </c>
      <c r="Y828" s="18">
        <v>0</v>
      </c>
      <c r="Z828" s="18">
        <v>0</v>
      </c>
      <c r="AA828" s="18">
        <v>0</v>
      </c>
      <c r="AB828" s="18">
        <v>0</v>
      </c>
      <c r="AC828" s="18">
        <v>1.1789302514664033</v>
      </c>
      <c r="AD828" s="18">
        <v>0</v>
      </c>
      <c r="AE828" s="18">
        <v>0</v>
      </c>
      <c r="AF828" s="18">
        <v>0</v>
      </c>
      <c r="AG828" s="18">
        <v>0</v>
      </c>
      <c r="AH828" s="18">
        <v>0</v>
      </c>
      <c r="AI828" s="18">
        <v>0</v>
      </c>
      <c r="AJ828" s="18">
        <v>1.2544282478657298</v>
      </c>
      <c r="AK828">
        <v>69.905962526859867</v>
      </c>
      <c r="AL828">
        <v>20.638794516393393</v>
      </c>
      <c r="AM828">
        <v>1.3474225258274091</v>
      </c>
      <c r="AN828">
        <v>12.009024914338813</v>
      </c>
      <c r="AO828">
        <v>6.357230965793601</v>
      </c>
      <c r="AP828">
        <v>1967.7880477876506</v>
      </c>
      <c r="AQ828">
        <v>59.39804821780421</v>
      </c>
      <c r="AR828">
        <v>39.457067064699757</v>
      </c>
      <c r="AS828">
        <v>1.1448847174960297</v>
      </c>
      <c r="AT828">
        <v>3.4524005264014193</v>
      </c>
      <c r="AU828">
        <v>3.1795357242502118</v>
      </c>
      <c r="AV828">
        <v>1.5344002339561862</v>
      </c>
      <c r="AW828">
        <v>1.4629357853641567</v>
      </c>
    </row>
    <row r="829" spans="1:49" x14ac:dyDescent="0.3">
      <c r="A829" s="22">
        <v>826</v>
      </c>
      <c r="B829" s="22" t="s">
        <v>72</v>
      </c>
      <c r="C829" s="22" t="s">
        <v>59</v>
      </c>
      <c r="D829" s="22">
        <v>6</v>
      </c>
      <c r="E829" s="22" t="str">
        <f t="shared" si="24"/>
        <v>Adult</v>
      </c>
      <c r="F829" s="26" t="s">
        <v>66</v>
      </c>
      <c r="G829" s="22">
        <v>2018</v>
      </c>
      <c r="H829" s="24" t="s">
        <v>92</v>
      </c>
      <c r="I829" s="22" t="s">
        <v>73</v>
      </c>
      <c r="J829" s="18">
        <v>92.513966480446925</v>
      </c>
      <c r="K829" s="18">
        <v>0</v>
      </c>
      <c r="L829" s="18">
        <v>7.0391061452513961</v>
      </c>
      <c r="M829" s="18">
        <v>0</v>
      </c>
      <c r="N829" s="18">
        <v>0</v>
      </c>
      <c r="O829" s="18">
        <v>0</v>
      </c>
      <c r="P829" s="18">
        <v>0</v>
      </c>
      <c r="Q829" s="18">
        <v>0</v>
      </c>
      <c r="R829" s="18">
        <v>0</v>
      </c>
      <c r="S829" s="18">
        <v>0</v>
      </c>
      <c r="T829" s="18">
        <v>0</v>
      </c>
      <c r="U829" s="18">
        <v>0</v>
      </c>
      <c r="V829" s="18">
        <v>0</v>
      </c>
      <c r="W829" s="18">
        <v>0</v>
      </c>
      <c r="X829" s="18">
        <v>0</v>
      </c>
      <c r="Y829" s="18">
        <v>0</v>
      </c>
      <c r="Z829" s="18">
        <v>0</v>
      </c>
      <c r="AA829" s="18">
        <v>0</v>
      </c>
      <c r="AB829" s="18">
        <v>0</v>
      </c>
      <c r="AC829" s="18">
        <v>0</v>
      </c>
      <c r="AD829" s="18">
        <v>0</v>
      </c>
      <c r="AE829" s="18">
        <v>0</v>
      </c>
      <c r="AF829" s="18">
        <v>0</v>
      </c>
      <c r="AG829" s="18">
        <v>0</v>
      </c>
      <c r="AH829" s="18">
        <v>0</v>
      </c>
      <c r="AI829" s="18">
        <v>0</v>
      </c>
      <c r="AJ829" s="18">
        <v>0.44692737430167584</v>
      </c>
      <c r="AK829">
        <v>5.1236157882260525</v>
      </c>
      <c r="AL829">
        <v>2.8097275519121427</v>
      </c>
      <c r="AM829">
        <v>65.937756535675987</v>
      </c>
      <c r="AN829">
        <v>24.07887832267788</v>
      </c>
      <c r="AO829">
        <v>1.6030944272062437</v>
      </c>
      <c r="AP829">
        <v>1293.8480957585771</v>
      </c>
      <c r="AQ829">
        <v>6.621090702994274</v>
      </c>
      <c r="AR829">
        <v>8.1695796322181273</v>
      </c>
      <c r="AS829">
        <v>85.209329664787575</v>
      </c>
      <c r="AT829">
        <v>25.29119674807675</v>
      </c>
      <c r="AU829">
        <v>7.4528047916608553E-2</v>
      </c>
      <c r="AV829">
        <v>11.240531888034113</v>
      </c>
      <c r="AW829">
        <v>7.0905633325989023E-2</v>
      </c>
    </row>
    <row r="830" spans="1:49" x14ac:dyDescent="0.3">
      <c r="A830" s="22">
        <v>827</v>
      </c>
      <c r="B830" s="22" t="s">
        <v>72</v>
      </c>
      <c r="C830" s="22" t="s">
        <v>59</v>
      </c>
      <c r="D830" s="22">
        <v>6</v>
      </c>
      <c r="E830" s="22" t="str">
        <f t="shared" si="24"/>
        <v>Adult</v>
      </c>
      <c r="F830" s="26" t="s">
        <v>66</v>
      </c>
      <c r="G830" s="22">
        <v>2018</v>
      </c>
      <c r="H830" s="24" t="s">
        <v>92</v>
      </c>
      <c r="I830" s="22" t="s">
        <v>73</v>
      </c>
      <c r="J830" s="18">
        <v>95.532594960231904</v>
      </c>
      <c r="K830" s="18">
        <v>0</v>
      </c>
      <c r="L830" s="18">
        <v>3.6125771203449042</v>
      </c>
      <c r="M830" s="18">
        <v>0</v>
      </c>
      <c r="N830" s="18">
        <v>0</v>
      </c>
      <c r="O830" s="18">
        <v>0</v>
      </c>
      <c r="P830" s="18">
        <v>0.40883074407195419</v>
      </c>
      <c r="Q830" s="18">
        <v>0</v>
      </c>
      <c r="R830" s="18">
        <v>0</v>
      </c>
      <c r="S830" s="18">
        <v>0</v>
      </c>
      <c r="T830" s="18">
        <v>0</v>
      </c>
      <c r="U830" s="18">
        <v>0</v>
      </c>
      <c r="V830" s="18">
        <v>0</v>
      </c>
      <c r="W830" s="18">
        <v>0</v>
      </c>
      <c r="X830" s="18">
        <v>0</v>
      </c>
      <c r="Y830" s="18">
        <v>0</v>
      </c>
      <c r="Z830" s="18">
        <v>0</v>
      </c>
      <c r="AA830" s="18">
        <v>0</v>
      </c>
      <c r="AB830" s="18">
        <v>0</v>
      </c>
      <c r="AC830" s="18">
        <v>0</v>
      </c>
      <c r="AD830" s="18">
        <v>0</v>
      </c>
      <c r="AE830" s="18">
        <v>0</v>
      </c>
      <c r="AF830" s="18">
        <v>0</v>
      </c>
      <c r="AG830" s="18">
        <v>0</v>
      </c>
      <c r="AH830" s="18">
        <v>0</v>
      </c>
      <c r="AI830" s="18">
        <v>0</v>
      </c>
      <c r="AJ830" s="18">
        <v>0.44599717535122269</v>
      </c>
      <c r="AK830">
        <v>5.368389687042642</v>
      </c>
      <c r="AL830">
        <v>2.6870989620844488</v>
      </c>
      <c r="AM830">
        <v>66.378196408418731</v>
      </c>
      <c r="AN830">
        <v>23.577035435026367</v>
      </c>
      <c r="AO830">
        <v>1.6144188815450988</v>
      </c>
      <c r="AP830">
        <v>1300.691582469731</v>
      </c>
      <c r="AQ830">
        <v>6.9009038558486866</v>
      </c>
      <c r="AR830">
        <v>7.771916441688008</v>
      </c>
      <c r="AS830">
        <v>85.327179702463312</v>
      </c>
      <c r="AT830">
        <v>26.700388451568518</v>
      </c>
      <c r="AU830">
        <v>7.7729193196723889E-2</v>
      </c>
      <c r="AV830">
        <v>11.866839311808231</v>
      </c>
      <c r="AW830">
        <v>7.4124284140885469E-2</v>
      </c>
    </row>
    <row r="831" spans="1:49" x14ac:dyDescent="0.3">
      <c r="A831" s="22">
        <v>828</v>
      </c>
      <c r="B831" s="22" t="s">
        <v>71</v>
      </c>
      <c r="C831" s="22" t="s">
        <v>59</v>
      </c>
      <c r="D831" s="22" t="s">
        <v>46</v>
      </c>
      <c r="E831" s="22" t="str">
        <f t="shared" si="24"/>
        <v>Adult</v>
      </c>
      <c r="F831" s="26" t="s">
        <v>66</v>
      </c>
      <c r="G831" s="22">
        <v>2018</v>
      </c>
      <c r="H831" s="24" t="s">
        <v>92</v>
      </c>
      <c r="I831" s="22" t="s">
        <v>49</v>
      </c>
      <c r="J831" s="18">
        <v>93.19587628865979</v>
      </c>
      <c r="K831" s="18">
        <v>0</v>
      </c>
      <c r="L831" s="18">
        <v>4.3298969072164946</v>
      </c>
      <c r="M831" s="18">
        <v>0</v>
      </c>
      <c r="N831" s="18">
        <v>0</v>
      </c>
      <c r="O831" s="18">
        <v>0</v>
      </c>
      <c r="P831" s="18">
        <v>0</v>
      </c>
      <c r="Q831" s="18">
        <v>0</v>
      </c>
      <c r="R831" s="18">
        <v>0</v>
      </c>
      <c r="S831" s="18">
        <v>0</v>
      </c>
      <c r="T831" s="18">
        <v>0</v>
      </c>
      <c r="U831" s="18">
        <v>0</v>
      </c>
      <c r="V831" s="18">
        <v>0</v>
      </c>
      <c r="W831" s="18">
        <v>0</v>
      </c>
      <c r="X831" s="18">
        <v>0</v>
      </c>
      <c r="Y831" s="18">
        <v>0</v>
      </c>
      <c r="Z831" s="18">
        <v>0</v>
      </c>
      <c r="AA831" s="18">
        <v>0</v>
      </c>
      <c r="AB831" s="18">
        <v>0</v>
      </c>
      <c r="AC831" s="18">
        <v>0</v>
      </c>
      <c r="AD831" s="18">
        <v>0</v>
      </c>
      <c r="AE831" s="18">
        <v>0</v>
      </c>
      <c r="AF831" s="18">
        <v>0</v>
      </c>
      <c r="AG831" s="18">
        <v>0</v>
      </c>
      <c r="AH831" s="18">
        <v>0</v>
      </c>
      <c r="AI831" s="18">
        <v>0</v>
      </c>
      <c r="AJ831" s="18">
        <v>2.474226804123711</v>
      </c>
      <c r="AK831">
        <v>5.0304134941206415</v>
      </c>
      <c r="AL831">
        <v>2.6337098058930675</v>
      </c>
      <c r="AM831">
        <v>65.062787063455261</v>
      </c>
      <c r="AN831">
        <v>23.230338554350592</v>
      </c>
      <c r="AO831">
        <v>1.5685242780567106</v>
      </c>
      <c r="AP831">
        <v>1271.0384762203662</v>
      </c>
      <c r="AQ831">
        <v>6.6173066508424734</v>
      </c>
      <c r="AR831">
        <v>7.7952135007216867</v>
      </c>
      <c r="AS831">
        <v>85.587479848435848</v>
      </c>
      <c r="AT831">
        <v>26.613866266032268</v>
      </c>
      <c r="AU831">
        <v>7.4308328004463062E-2</v>
      </c>
      <c r="AV831">
        <v>11.828385007125455</v>
      </c>
      <c r="AW831">
        <v>7.0862238103375205E-2</v>
      </c>
    </row>
    <row r="832" spans="1:49" x14ac:dyDescent="0.3">
      <c r="A832" s="22">
        <v>829</v>
      </c>
      <c r="B832" s="22" t="s">
        <v>83</v>
      </c>
      <c r="C832" s="22" t="s">
        <v>59</v>
      </c>
      <c r="D832" s="22">
        <v>6</v>
      </c>
      <c r="E832" s="22" t="str">
        <f t="shared" si="24"/>
        <v>Adult</v>
      </c>
      <c r="F832" s="26" t="s">
        <v>66</v>
      </c>
      <c r="G832" s="22">
        <v>2018</v>
      </c>
      <c r="H832" s="24" t="s">
        <v>92</v>
      </c>
      <c r="I832" s="22" t="s">
        <v>49</v>
      </c>
      <c r="J832" s="18">
        <v>87.874015748031496</v>
      </c>
      <c r="K832" s="18">
        <v>0</v>
      </c>
      <c r="L832" s="18">
        <v>11.13610798650169</v>
      </c>
      <c r="M832" s="18">
        <v>0</v>
      </c>
      <c r="N832" s="18">
        <v>0</v>
      </c>
      <c r="O832" s="18">
        <v>0</v>
      </c>
      <c r="P832" s="18">
        <v>0</v>
      </c>
      <c r="Q832" s="18">
        <v>0</v>
      </c>
      <c r="R832" s="18">
        <v>0</v>
      </c>
      <c r="S832" s="18">
        <v>0</v>
      </c>
      <c r="T832" s="18">
        <v>0</v>
      </c>
      <c r="U832" s="18">
        <v>0</v>
      </c>
      <c r="V832" s="18">
        <v>0</v>
      </c>
      <c r="W832" s="18">
        <v>0</v>
      </c>
      <c r="X832" s="18">
        <v>0</v>
      </c>
      <c r="Y832" s="18">
        <v>0</v>
      </c>
      <c r="Z832" s="18">
        <v>0</v>
      </c>
      <c r="AA832" s="18">
        <v>0</v>
      </c>
      <c r="AB832" s="18">
        <v>0</v>
      </c>
      <c r="AC832" s="18">
        <v>0</v>
      </c>
      <c r="AD832" s="18">
        <v>0</v>
      </c>
      <c r="AE832" s="18">
        <v>0</v>
      </c>
      <c r="AF832" s="18">
        <v>0</v>
      </c>
      <c r="AG832" s="18">
        <v>0</v>
      </c>
      <c r="AH832" s="18">
        <v>0</v>
      </c>
      <c r="AI832" s="18">
        <v>0</v>
      </c>
      <c r="AJ832" s="18">
        <v>0.98987626546681673</v>
      </c>
      <c r="AK832">
        <v>5.077725975988276</v>
      </c>
      <c r="AL832">
        <v>2.9858737785230929</v>
      </c>
      <c r="AM832">
        <v>64.824210204804189</v>
      </c>
      <c r="AN832">
        <v>24.524860338626134</v>
      </c>
      <c r="AO832">
        <v>1.5974534365914836</v>
      </c>
      <c r="AP832">
        <v>1281.0889444908889</v>
      </c>
      <c r="AQ832">
        <v>6.6271415957198405</v>
      </c>
      <c r="AR832">
        <v>8.7682102035997733</v>
      </c>
      <c r="AS832">
        <v>84.604648200680373</v>
      </c>
      <c r="AT832">
        <v>23.410881157665063</v>
      </c>
      <c r="AU832">
        <v>7.4881576274654901E-2</v>
      </c>
      <c r="AV832">
        <v>10.40483607007336</v>
      </c>
      <c r="AW832">
        <v>7.0975031813056894E-2</v>
      </c>
    </row>
    <row r="833" spans="1:49" x14ac:dyDescent="0.3">
      <c r="A833" s="22">
        <v>830</v>
      </c>
      <c r="B833" s="22" t="s">
        <v>106</v>
      </c>
      <c r="C833" s="22" t="s">
        <v>59</v>
      </c>
      <c r="D833" s="22" t="s">
        <v>84</v>
      </c>
      <c r="E833" s="22" t="s">
        <v>84</v>
      </c>
      <c r="F833" s="26" t="s">
        <v>131</v>
      </c>
      <c r="G833" s="22">
        <v>2018</v>
      </c>
      <c r="H833" s="24" t="s">
        <v>92</v>
      </c>
      <c r="I833" s="21" t="s">
        <v>55</v>
      </c>
      <c r="J833" s="18">
        <v>0</v>
      </c>
      <c r="K833" s="18">
        <v>0</v>
      </c>
      <c r="L833" s="18">
        <v>0</v>
      </c>
      <c r="M833" s="18">
        <v>0</v>
      </c>
      <c r="N833" s="18">
        <v>0</v>
      </c>
      <c r="O833" s="18">
        <v>0</v>
      </c>
      <c r="P833" s="18">
        <v>0</v>
      </c>
      <c r="Q833" s="18">
        <v>0</v>
      </c>
      <c r="R833" s="18">
        <v>0</v>
      </c>
      <c r="S833" s="18">
        <v>0</v>
      </c>
      <c r="T833" s="18">
        <v>0</v>
      </c>
      <c r="U833" s="18">
        <v>0</v>
      </c>
      <c r="V833" s="18">
        <v>0</v>
      </c>
      <c r="W833" s="18">
        <v>0</v>
      </c>
      <c r="X833" s="18">
        <v>0</v>
      </c>
      <c r="Y833" s="18">
        <v>0</v>
      </c>
      <c r="Z833" s="18">
        <v>94.324890497048173</v>
      </c>
      <c r="AA833" s="18">
        <v>1.1235955056179774</v>
      </c>
      <c r="AB833" s="18">
        <v>0</v>
      </c>
      <c r="AC833" s="18">
        <v>3.8659302989906679</v>
      </c>
      <c r="AD833" s="18">
        <v>0</v>
      </c>
      <c r="AE833" s="18">
        <v>0</v>
      </c>
      <c r="AF833" s="18">
        <v>0</v>
      </c>
      <c r="AG833" s="18">
        <v>0</v>
      </c>
      <c r="AH833" s="18">
        <v>0</v>
      </c>
      <c r="AI833" s="18">
        <v>0</v>
      </c>
      <c r="AJ833" s="18">
        <v>0.68558369834317268</v>
      </c>
      <c r="AK833">
        <v>16.383870382236083</v>
      </c>
      <c r="AL833">
        <v>3.1587696146187505</v>
      </c>
      <c r="AM833">
        <v>12.479057886896985</v>
      </c>
      <c r="AN833">
        <v>57.885791445940839</v>
      </c>
      <c r="AO833">
        <v>9.4069269719641646</v>
      </c>
      <c r="AP833">
        <v>601.42107356186239</v>
      </c>
      <c r="AQ833">
        <v>45.548505836121137</v>
      </c>
      <c r="AR833">
        <v>19.758687902001856</v>
      </c>
      <c r="AS833">
        <v>34.692806261876981</v>
      </c>
      <c r="AT833">
        <v>9.1373958187883524</v>
      </c>
      <c r="AU833">
        <v>1.0477075783479537</v>
      </c>
      <c r="AV833">
        <v>4.0610648083503786</v>
      </c>
      <c r="AW833">
        <v>0.83649689573323738</v>
      </c>
    </row>
    <row r="834" spans="1:49" x14ac:dyDescent="0.3">
      <c r="A834" s="22">
        <v>831</v>
      </c>
      <c r="B834" s="22" t="s">
        <v>115</v>
      </c>
      <c r="C834" s="22" t="s">
        <v>59</v>
      </c>
      <c r="D834" s="22" t="s">
        <v>84</v>
      </c>
      <c r="E834" s="22" t="s">
        <v>84</v>
      </c>
      <c r="F834" s="26" t="s">
        <v>131</v>
      </c>
      <c r="G834" s="22">
        <v>2018</v>
      </c>
      <c r="H834" s="24" t="s">
        <v>92</v>
      </c>
      <c r="I834" s="21" t="s">
        <v>55</v>
      </c>
      <c r="J834" s="18">
        <v>0</v>
      </c>
      <c r="K834" s="18">
        <v>0</v>
      </c>
      <c r="L834" s="18">
        <v>0</v>
      </c>
      <c r="M834" s="18">
        <v>0</v>
      </c>
      <c r="N834" s="18">
        <v>0</v>
      </c>
      <c r="O834" s="18">
        <v>0</v>
      </c>
      <c r="P834" s="18">
        <v>0</v>
      </c>
      <c r="Q834" s="18">
        <v>0</v>
      </c>
      <c r="R834" s="18">
        <v>0</v>
      </c>
      <c r="S834" s="18">
        <v>0</v>
      </c>
      <c r="T834" s="18">
        <v>0</v>
      </c>
      <c r="U834" s="18">
        <v>0</v>
      </c>
      <c r="V834" s="18">
        <v>0</v>
      </c>
      <c r="W834" s="18">
        <v>0</v>
      </c>
      <c r="X834" s="18">
        <v>0</v>
      </c>
      <c r="Y834" s="18">
        <v>0</v>
      </c>
      <c r="Z834" s="18">
        <v>0.89748015188125652</v>
      </c>
      <c r="AA834" s="18">
        <v>0</v>
      </c>
      <c r="AB834" s="18">
        <v>0</v>
      </c>
      <c r="AC834" s="18">
        <v>99.102519848118746</v>
      </c>
      <c r="AD834" s="18">
        <v>0</v>
      </c>
      <c r="AE834" s="18">
        <v>0</v>
      </c>
      <c r="AF834" s="18">
        <v>0</v>
      </c>
      <c r="AG834" s="18">
        <v>0</v>
      </c>
      <c r="AH834" s="18">
        <v>0</v>
      </c>
      <c r="AI834" s="18">
        <v>0</v>
      </c>
      <c r="AJ834" s="18">
        <v>0</v>
      </c>
      <c r="AK834">
        <v>16.506574206188407</v>
      </c>
      <c r="AL834">
        <v>4.4186140835346901</v>
      </c>
      <c r="AM834">
        <v>23.153149399512074</v>
      </c>
      <c r="AN834">
        <v>42.240657823364074</v>
      </c>
      <c r="AO834">
        <v>13.681004487400758</v>
      </c>
      <c r="AP834">
        <v>829.33884050988718</v>
      </c>
      <c r="AQ834">
        <v>33.278306434772595</v>
      </c>
      <c r="AR834">
        <v>20.043467603708994</v>
      </c>
      <c r="AS834">
        <v>46.678225961518407</v>
      </c>
      <c r="AT834">
        <v>8.9756024979611944</v>
      </c>
      <c r="AU834">
        <v>0.5986767664077024</v>
      </c>
      <c r="AV834">
        <v>3.989156665760532</v>
      </c>
      <c r="AW834">
        <v>0.49876291587592253</v>
      </c>
    </row>
    <row r="835" spans="1:49" x14ac:dyDescent="0.3">
      <c r="A835" s="22">
        <v>832</v>
      </c>
      <c r="B835" s="22" t="s">
        <v>108</v>
      </c>
      <c r="C835" s="22" t="s">
        <v>59</v>
      </c>
      <c r="D835" s="22" t="s">
        <v>84</v>
      </c>
      <c r="E835" s="22" t="s">
        <v>84</v>
      </c>
      <c r="F835" s="26" t="s">
        <v>131</v>
      </c>
      <c r="G835" s="22">
        <v>2018</v>
      </c>
      <c r="H835" s="24" t="s">
        <v>92</v>
      </c>
      <c r="I835" s="21" t="s">
        <v>55</v>
      </c>
      <c r="J835" s="18">
        <v>0</v>
      </c>
      <c r="K835" s="18">
        <v>0</v>
      </c>
      <c r="L835" s="18">
        <v>9.0588827377956722</v>
      </c>
      <c r="M835" s="18">
        <v>0</v>
      </c>
      <c r="N835" s="18">
        <v>0</v>
      </c>
      <c r="O835" s="18">
        <v>0</v>
      </c>
      <c r="P835" s="18">
        <v>0</v>
      </c>
      <c r="Q835" s="18">
        <v>0</v>
      </c>
      <c r="R835" s="18">
        <v>1.8453279651065257</v>
      </c>
      <c r="S835" s="18">
        <v>0</v>
      </c>
      <c r="T835" s="18">
        <v>0</v>
      </c>
      <c r="U835" s="18">
        <v>0</v>
      </c>
      <c r="V835" s="18">
        <v>0</v>
      </c>
      <c r="W835" s="18">
        <v>67.102835094782748</v>
      </c>
      <c r="X835" s="18">
        <v>0</v>
      </c>
      <c r="Y835" s="18">
        <v>0</v>
      </c>
      <c r="Z835" s="18">
        <v>8.7233685623217578</v>
      </c>
      <c r="AA835" s="18">
        <v>0</v>
      </c>
      <c r="AB835" s="18">
        <v>0</v>
      </c>
      <c r="AC835" s="18">
        <v>9.2434155343063242</v>
      </c>
      <c r="AD835" s="18">
        <v>0</v>
      </c>
      <c r="AE835" s="18">
        <v>0</v>
      </c>
      <c r="AF835" s="18">
        <v>0</v>
      </c>
      <c r="AG835" s="18">
        <v>0</v>
      </c>
      <c r="AH835" s="18">
        <v>0</v>
      </c>
      <c r="AI835" s="18">
        <v>0</v>
      </c>
      <c r="AJ835" s="18">
        <v>4.0261701056869654</v>
      </c>
      <c r="AK835">
        <v>52.364851242502304</v>
      </c>
      <c r="AL835">
        <v>15.767360528621223</v>
      </c>
      <c r="AM835">
        <v>8.825589173109222</v>
      </c>
      <c r="AN835">
        <v>20.598243343638412</v>
      </c>
      <c r="AO835">
        <v>6.5822714309679569</v>
      </c>
      <c r="AP835">
        <v>1616.2722668357546</v>
      </c>
      <c r="AQ835">
        <v>54.170348074382368</v>
      </c>
      <c r="AR835">
        <v>36.699763725328346</v>
      </c>
      <c r="AS835">
        <v>9.1298882002893134</v>
      </c>
      <c r="AT835">
        <v>3.8808296610290247</v>
      </c>
      <c r="AU835">
        <v>2.1292627308881831</v>
      </c>
      <c r="AV835">
        <v>1.7248131826795663</v>
      </c>
      <c r="AW835">
        <v>1.1819934430726597</v>
      </c>
    </row>
    <row r="836" spans="1:49" x14ac:dyDescent="0.3">
      <c r="A836" s="22">
        <v>833</v>
      </c>
      <c r="B836" s="22" t="s">
        <v>108</v>
      </c>
      <c r="C836" s="22" t="s">
        <v>59</v>
      </c>
      <c r="D836" s="22" t="s">
        <v>84</v>
      </c>
      <c r="E836" s="22" t="s">
        <v>84</v>
      </c>
      <c r="F836" s="26" t="s">
        <v>131</v>
      </c>
      <c r="G836" s="22">
        <v>2018</v>
      </c>
      <c r="H836" s="24" t="s">
        <v>92</v>
      </c>
      <c r="I836" s="21" t="s">
        <v>55</v>
      </c>
      <c r="J836" s="18">
        <v>0</v>
      </c>
      <c r="K836" s="18">
        <v>0</v>
      </c>
      <c r="L836" s="18">
        <v>10.573722341883689</v>
      </c>
      <c r="M836" s="18">
        <v>0</v>
      </c>
      <c r="N836" s="18">
        <v>0</v>
      </c>
      <c r="O836" s="18">
        <v>0</v>
      </c>
      <c r="P836" s="18">
        <v>17.231251223810457</v>
      </c>
      <c r="Q836" s="18">
        <v>4.3078128059526142</v>
      </c>
      <c r="R836" s="18">
        <v>8.6156256119052284</v>
      </c>
      <c r="S836" s="18">
        <v>0</v>
      </c>
      <c r="T836" s="18">
        <v>6.4617192089289208</v>
      </c>
      <c r="U836" s="18">
        <v>0</v>
      </c>
      <c r="V836" s="18">
        <v>0</v>
      </c>
      <c r="W836" s="18">
        <v>15.664773839827687</v>
      </c>
      <c r="X836" s="18">
        <v>0</v>
      </c>
      <c r="Y836" s="18">
        <v>0</v>
      </c>
      <c r="Z836" s="18">
        <v>9.1638926962991967</v>
      </c>
      <c r="AA836" s="18">
        <v>0</v>
      </c>
      <c r="AB836" s="18">
        <v>0</v>
      </c>
      <c r="AC836" s="18">
        <v>23.281770119443895</v>
      </c>
      <c r="AD836" s="18">
        <v>0</v>
      </c>
      <c r="AE836" s="18">
        <v>0</v>
      </c>
      <c r="AF836" s="18">
        <v>0</v>
      </c>
      <c r="AG836" s="18">
        <v>0</v>
      </c>
      <c r="AH836" s="18">
        <v>0</v>
      </c>
      <c r="AI836" s="18">
        <v>0</v>
      </c>
      <c r="AJ836" s="18">
        <v>4.6994321519483053</v>
      </c>
      <c r="AK836">
        <v>38.736006913236857</v>
      </c>
      <c r="AL836">
        <v>10.705694254073929</v>
      </c>
      <c r="AM836">
        <v>19.778913814926479</v>
      </c>
      <c r="AN836">
        <v>25.739301798651709</v>
      </c>
      <c r="AO836">
        <v>6.9136880751909136</v>
      </c>
      <c r="AP836">
        <v>1381.1176924131521</v>
      </c>
      <c r="AQ836">
        <v>46.894340659534123</v>
      </c>
      <c r="AR836">
        <v>29.161035301384132</v>
      </c>
      <c r="AS836">
        <v>23.944624039081745</v>
      </c>
      <c r="AT836">
        <v>5.4657754405695034</v>
      </c>
      <c r="AU836">
        <v>1.2706742637320385</v>
      </c>
      <c r="AV836">
        <v>2.4292335291420017</v>
      </c>
      <c r="AW836">
        <v>0.88303847917393608</v>
      </c>
    </row>
    <row r="837" spans="1:49" x14ac:dyDescent="0.3">
      <c r="A837" s="22">
        <v>834</v>
      </c>
      <c r="B837" s="22" t="s">
        <v>108</v>
      </c>
      <c r="C837" s="22" t="s">
        <v>59</v>
      </c>
      <c r="D837" s="22" t="s">
        <v>84</v>
      </c>
      <c r="E837" s="22" t="s">
        <v>84</v>
      </c>
      <c r="F837" s="26" t="s">
        <v>131</v>
      </c>
      <c r="G837" s="22">
        <v>2018</v>
      </c>
      <c r="H837" s="24" t="s">
        <v>92</v>
      </c>
      <c r="I837" s="21" t="s">
        <v>55</v>
      </c>
      <c r="J837" s="18">
        <v>47.049061300694945</v>
      </c>
      <c r="K837" s="18">
        <v>0</v>
      </c>
      <c r="L837" s="18">
        <v>25.204854268229436</v>
      </c>
      <c r="M837" s="18">
        <v>0</v>
      </c>
      <c r="N837" s="18">
        <v>0</v>
      </c>
      <c r="O837" s="18">
        <v>0</v>
      </c>
      <c r="P837" s="18">
        <v>0</v>
      </c>
      <c r="Q837" s="18">
        <v>0</v>
      </c>
      <c r="R837" s="18">
        <v>22.819209625557512</v>
      </c>
      <c r="S837" s="18">
        <v>0</v>
      </c>
      <c r="T837" s="18">
        <v>0</v>
      </c>
      <c r="U837" s="18">
        <v>0</v>
      </c>
      <c r="V837" s="18">
        <v>0</v>
      </c>
      <c r="W837" s="18">
        <v>0</v>
      </c>
      <c r="X837" s="18">
        <v>0</v>
      </c>
      <c r="Y837" s="18">
        <v>0</v>
      </c>
      <c r="Z837" s="18">
        <v>0.35957542440272444</v>
      </c>
      <c r="AA837" s="18">
        <v>0</v>
      </c>
      <c r="AB837" s="18">
        <v>0</v>
      </c>
      <c r="AC837" s="18">
        <v>2.9077204992566461</v>
      </c>
      <c r="AD837" s="18">
        <v>0</v>
      </c>
      <c r="AE837" s="18">
        <v>0</v>
      </c>
      <c r="AF837" s="18">
        <v>0</v>
      </c>
      <c r="AG837" s="18">
        <v>0</v>
      </c>
      <c r="AH837" s="18">
        <v>0</v>
      </c>
      <c r="AI837" s="18">
        <v>0</v>
      </c>
      <c r="AJ837" s="18">
        <v>1.659578881858728</v>
      </c>
      <c r="AK837">
        <v>16.801292742491555</v>
      </c>
      <c r="AL837">
        <v>6.6124272456530129</v>
      </c>
      <c r="AM837">
        <v>50.570012873107906</v>
      </c>
      <c r="AN837">
        <v>24.76496583398157</v>
      </c>
      <c r="AO837">
        <v>2.6380869079191438</v>
      </c>
      <c r="AP837">
        <v>1375.2077428742889</v>
      </c>
      <c r="AQ837">
        <v>20.427285703563562</v>
      </c>
      <c r="AR837">
        <v>18.088867974342552</v>
      </c>
      <c r="AS837">
        <v>61.483846322093903</v>
      </c>
      <c r="AT837">
        <v>10.188589320190875</v>
      </c>
      <c r="AU837">
        <v>0.29381909389661104</v>
      </c>
      <c r="AV837">
        <v>4.5282619200848337</v>
      </c>
      <c r="AW837">
        <v>0.25671218940031015</v>
      </c>
    </row>
    <row r="838" spans="1:49" x14ac:dyDescent="0.3">
      <c r="A838" s="22">
        <v>835</v>
      </c>
      <c r="B838" s="22" t="s">
        <v>111</v>
      </c>
      <c r="C838" s="22" t="s">
        <v>59</v>
      </c>
      <c r="D838" s="22" t="s">
        <v>84</v>
      </c>
      <c r="E838" s="22" t="s">
        <v>84</v>
      </c>
      <c r="F838" s="26" t="s">
        <v>131</v>
      </c>
      <c r="G838" s="22">
        <v>2018</v>
      </c>
      <c r="H838" s="24" t="s">
        <v>92</v>
      </c>
      <c r="I838" s="21" t="s">
        <v>55</v>
      </c>
      <c r="J838" s="18">
        <v>0</v>
      </c>
      <c r="K838" s="18">
        <v>0.45987452806086226</v>
      </c>
      <c r="L838" s="18">
        <v>35.257047151332777</v>
      </c>
      <c r="M838" s="18">
        <v>0</v>
      </c>
      <c r="N838" s="18">
        <v>0</v>
      </c>
      <c r="O838" s="18">
        <v>0</v>
      </c>
      <c r="P838" s="18">
        <v>0.62452096403326984</v>
      </c>
      <c r="Q838" s="18">
        <v>51.522979532744763</v>
      </c>
      <c r="R838" s="18">
        <v>0</v>
      </c>
      <c r="S838" s="18">
        <v>0</v>
      </c>
      <c r="T838" s="18">
        <v>6.245209640332698</v>
      </c>
      <c r="U838" s="18">
        <v>0</v>
      </c>
      <c r="V838" s="18">
        <v>0</v>
      </c>
      <c r="W838" s="18">
        <v>0</v>
      </c>
      <c r="X838" s="18">
        <v>0</v>
      </c>
      <c r="Y838" s="18">
        <v>0</v>
      </c>
      <c r="Z838" s="18">
        <v>1.4761404604422741</v>
      </c>
      <c r="AA838" s="18">
        <v>0</v>
      </c>
      <c r="AB838" s="18">
        <v>0</v>
      </c>
      <c r="AC838" s="18">
        <v>1.8934340136826857</v>
      </c>
      <c r="AD838" s="18">
        <v>0</v>
      </c>
      <c r="AE838" s="18">
        <v>0</v>
      </c>
      <c r="AF838" s="18">
        <v>0</v>
      </c>
      <c r="AG838" s="18">
        <v>0</v>
      </c>
      <c r="AH838" s="18">
        <v>0</v>
      </c>
      <c r="AI838" s="18">
        <v>0</v>
      </c>
      <c r="AJ838" s="18">
        <v>2.5207937093706523</v>
      </c>
      <c r="AK838">
        <v>32.099779806868483</v>
      </c>
      <c r="AL838">
        <v>13.909005608072086</v>
      </c>
      <c r="AM838">
        <v>33.241579037650567</v>
      </c>
      <c r="AN838">
        <v>19.951129477254323</v>
      </c>
      <c r="AO838">
        <v>3.3476776336332925</v>
      </c>
      <c r="AP838">
        <v>1615.7643108560303</v>
      </c>
      <c r="AQ838">
        <v>33.216993020875272</v>
      </c>
      <c r="AR838">
        <v>32.384475103206782</v>
      </c>
      <c r="AS838">
        <v>34.398531875917939</v>
      </c>
      <c r="AT838">
        <v>4.6977735638123708</v>
      </c>
      <c r="AU838">
        <v>0.68079282681345221</v>
      </c>
      <c r="AV838">
        <v>2.0878993616943871</v>
      </c>
      <c r="AW838">
        <v>0.49738690309734573</v>
      </c>
    </row>
    <row r="839" spans="1:49" x14ac:dyDescent="0.3">
      <c r="A839" s="22">
        <v>836</v>
      </c>
      <c r="B839" s="22" t="s">
        <v>110</v>
      </c>
      <c r="C839" s="22" t="s">
        <v>59</v>
      </c>
      <c r="D839" s="22" t="s">
        <v>84</v>
      </c>
      <c r="E839" s="22" t="s">
        <v>84</v>
      </c>
      <c r="F839" s="26" t="s">
        <v>131</v>
      </c>
      <c r="G839" s="22">
        <v>2018</v>
      </c>
      <c r="H839" s="24" t="s">
        <v>92</v>
      </c>
      <c r="I839" s="21" t="s">
        <v>55</v>
      </c>
      <c r="J839" s="18">
        <v>0</v>
      </c>
      <c r="K839" s="18">
        <v>0</v>
      </c>
      <c r="L839" s="18">
        <v>0</v>
      </c>
      <c r="M839" s="18">
        <v>0</v>
      </c>
      <c r="N839" s="18">
        <v>0</v>
      </c>
      <c r="O839" s="18">
        <v>0</v>
      </c>
      <c r="P839" s="18">
        <v>0</v>
      </c>
      <c r="Q839" s="18">
        <v>0</v>
      </c>
      <c r="R839" s="18">
        <v>0</v>
      </c>
      <c r="S839" s="18">
        <v>0</v>
      </c>
      <c r="T839" s="18">
        <v>7.4163969795037783</v>
      </c>
      <c r="U839" s="18">
        <v>0</v>
      </c>
      <c r="V839" s="18">
        <v>0</v>
      </c>
      <c r="W839" s="18">
        <v>0</v>
      </c>
      <c r="X839" s="18">
        <v>0</v>
      </c>
      <c r="Y839" s="18">
        <v>0</v>
      </c>
      <c r="Z839" s="18">
        <v>0.1752966558791802</v>
      </c>
      <c r="AA839" s="18">
        <v>90.298004314994614</v>
      </c>
      <c r="AB839" s="18">
        <v>0</v>
      </c>
      <c r="AC839" s="18">
        <v>0.97761596548004326</v>
      </c>
      <c r="AD839" s="18">
        <v>0</v>
      </c>
      <c r="AE839" s="18">
        <v>0</v>
      </c>
      <c r="AF839" s="18">
        <v>0</v>
      </c>
      <c r="AG839" s="18">
        <v>0</v>
      </c>
      <c r="AH839" s="18">
        <v>0</v>
      </c>
      <c r="AI839" s="18">
        <v>0</v>
      </c>
      <c r="AJ839" s="18">
        <v>1.1326860841423949</v>
      </c>
      <c r="AK839">
        <v>16.448925237237138</v>
      </c>
      <c r="AL839">
        <v>6.5524358767809385</v>
      </c>
      <c r="AM839">
        <v>49.938569091578231</v>
      </c>
      <c r="AN839">
        <v>22.975272536609999</v>
      </c>
      <c r="AO839">
        <v>3.1535899582611444</v>
      </c>
      <c r="AP839">
        <v>1356.5015428622921</v>
      </c>
      <c r="AQ839">
        <v>20.27465662783435</v>
      </c>
      <c r="AR839">
        <v>18.171939352487936</v>
      </c>
      <c r="AS839">
        <v>61.553404019677693</v>
      </c>
      <c r="AT839">
        <v>10.131727433467082</v>
      </c>
      <c r="AU839">
        <v>0.29117777682394291</v>
      </c>
      <c r="AV839">
        <v>4.5029899704298151</v>
      </c>
      <c r="AW839">
        <v>0.25430629421299938</v>
      </c>
    </row>
    <row r="840" spans="1:49" x14ac:dyDescent="0.3">
      <c r="A840" s="22">
        <v>837</v>
      </c>
      <c r="B840" s="22" t="s">
        <v>107</v>
      </c>
      <c r="C840" s="22" t="s">
        <v>59</v>
      </c>
      <c r="D840" s="22" t="s">
        <v>84</v>
      </c>
      <c r="E840" s="22" t="s">
        <v>84</v>
      </c>
      <c r="F840" s="26" t="s">
        <v>131</v>
      </c>
      <c r="G840" s="22">
        <v>2018</v>
      </c>
      <c r="H840" s="24" t="s">
        <v>92</v>
      </c>
      <c r="I840" s="21" t="s">
        <v>55</v>
      </c>
      <c r="J840" s="18">
        <v>5.8716926422616895</v>
      </c>
      <c r="K840" s="18">
        <v>0</v>
      </c>
      <c r="L840" s="18">
        <v>11.743385284523379</v>
      </c>
      <c r="M840" s="18">
        <v>0</v>
      </c>
      <c r="N840" s="18">
        <v>0</v>
      </c>
      <c r="O840" s="18">
        <v>0</v>
      </c>
      <c r="P840" s="18">
        <v>0</v>
      </c>
      <c r="Q840" s="18">
        <v>0</v>
      </c>
      <c r="R840" s="18">
        <v>0</v>
      </c>
      <c r="S840" s="18">
        <v>0</v>
      </c>
      <c r="T840" s="18">
        <v>27.908662558898151</v>
      </c>
      <c r="U840" s="18">
        <v>0</v>
      </c>
      <c r="V840" s="18">
        <v>0</v>
      </c>
      <c r="W840" s="18">
        <v>36.245016310257334</v>
      </c>
      <c r="X840" s="18">
        <v>0</v>
      </c>
      <c r="Y840" s="18">
        <v>0</v>
      </c>
      <c r="Z840" s="18">
        <v>15.077926785067053</v>
      </c>
      <c r="AA840" s="18">
        <v>0</v>
      </c>
      <c r="AB840" s="18">
        <v>0</v>
      </c>
      <c r="AC840" s="18">
        <v>3.1533164189923877</v>
      </c>
      <c r="AD840" s="18">
        <v>0</v>
      </c>
      <c r="AE840" s="18">
        <v>0</v>
      </c>
      <c r="AF840" s="18">
        <v>0</v>
      </c>
      <c r="AG840" s="18">
        <v>0</v>
      </c>
      <c r="AH840" s="18">
        <v>0</v>
      </c>
      <c r="AI840" s="18">
        <v>0</v>
      </c>
      <c r="AJ840" s="18">
        <v>0</v>
      </c>
      <c r="AK840">
        <v>47.958810907507683</v>
      </c>
      <c r="AL840">
        <v>14.533705215846837</v>
      </c>
      <c r="AM840">
        <v>15.91575728169342</v>
      </c>
      <c r="AN840">
        <v>21.037011257969429</v>
      </c>
      <c r="AO840">
        <v>5.5898125944430586</v>
      </c>
      <c r="AP840">
        <v>1614.7407703436004</v>
      </c>
      <c r="AQ840">
        <v>49.659445844232842</v>
      </c>
      <c r="AR840">
        <v>33.860418976342153</v>
      </c>
      <c r="AS840">
        <v>16.480135179425005</v>
      </c>
      <c r="AT840">
        <v>4.3949266371217863</v>
      </c>
      <c r="AU840">
        <v>1.5750298026239988</v>
      </c>
      <c r="AV840">
        <v>1.9533007276096832</v>
      </c>
      <c r="AW840">
        <v>0.98646998780691242</v>
      </c>
    </row>
    <row r="841" spans="1:49" x14ac:dyDescent="0.3">
      <c r="A841" s="22">
        <v>838</v>
      </c>
      <c r="B841" s="22" t="s">
        <v>100</v>
      </c>
      <c r="C841" s="22" t="s">
        <v>59</v>
      </c>
      <c r="D841" s="22">
        <v>3</v>
      </c>
      <c r="E841" s="22" t="s">
        <v>84</v>
      </c>
      <c r="F841" s="26" t="s">
        <v>131</v>
      </c>
      <c r="G841" s="22">
        <v>2018</v>
      </c>
      <c r="H841" s="24" t="s">
        <v>92</v>
      </c>
      <c r="I841" s="21" t="s">
        <v>51</v>
      </c>
      <c r="J841" s="18">
        <v>0</v>
      </c>
      <c r="K841" s="18">
        <v>0</v>
      </c>
      <c r="L841" s="18">
        <v>12.67936342290634</v>
      </c>
      <c r="M841" s="18">
        <v>0</v>
      </c>
      <c r="N841" s="18">
        <v>0</v>
      </c>
      <c r="O841" s="18">
        <v>0</v>
      </c>
      <c r="P841" s="18">
        <v>0</v>
      </c>
      <c r="Q841" s="18">
        <v>0</v>
      </c>
      <c r="R841" s="18">
        <v>25.828332898512912</v>
      </c>
      <c r="S841" s="18">
        <v>0</v>
      </c>
      <c r="T841" s="18">
        <v>0</v>
      </c>
      <c r="U841" s="18">
        <v>0</v>
      </c>
      <c r="V841" s="18">
        <v>0</v>
      </c>
      <c r="W841" s="18">
        <v>0</v>
      </c>
      <c r="X841" s="18">
        <v>0</v>
      </c>
      <c r="Y841" s="18">
        <v>0</v>
      </c>
      <c r="Z841" s="18">
        <v>0</v>
      </c>
      <c r="AA841" s="18">
        <v>0</v>
      </c>
      <c r="AB841" s="18">
        <v>0</v>
      </c>
      <c r="AC841" s="18">
        <v>58.862509783459416</v>
      </c>
      <c r="AD841" s="18">
        <v>0</v>
      </c>
      <c r="AE841" s="18">
        <v>0</v>
      </c>
      <c r="AF841" s="18">
        <v>0</v>
      </c>
      <c r="AG841" s="18">
        <v>0</v>
      </c>
      <c r="AH841" s="18">
        <v>0</v>
      </c>
      <c r="AI841" s="18">
        <v>0</v>
      </c>
      <c r="AJ841" s="18">
        <v>2.6297938951213147</v>
      </c>
      <c r="AK841">
        <v>24.613399752152358</v>
      </c>
      <c r="AL841">
        <v>7.4759899411543014</v>
      </c>
      <c r="AM841">
        <v>26.345232646524124</v>
      </c>
      <c r="AN841">
        <v>32.93244157877082</v>
      </c>
      <c r="AO841">
        <v>9.4512246282285393</v>
      </c>
      <c r="AP841">
        <v>1133.2750752920956</v>
      </c>
      <c r="AQ841">
        <v>36.313870553441419</v>
      </c>
      <c r="AR841">
        <v>24.817164668845731</v>
      </c>
      <c r="AS841">
        <v>38.86896477771284</v>
      </c>
      <c r="AT841">
        <v>6.8163056397596513</v>
      </c>
      <c r="AU841">
        <v>0.72775014824920559</v>
      </c>
      <c r="AV841">
        <v>3.0294691732265107</v>
      </c>
      <c r="AW841">
        <v>0.57020062090464696</v>
      </c>
    </row>
    <row r="842" spans="1:49" x14ac:dyDescent="0.3">
      <c r="A842" s="22">
        <v>839</v>
      </c>
      <c r="B842" s="22" t="s">
        <v>109</v>
      </c>
      <c r="C842" s="22" t="s">
        <v>59</v>
      </c>
      <c r="D842" s="22" t="s">
        <v>84</v>
      </c>
      <c r="E842" s="22" t="s">
        <v>84</v>
      </c>
      <c r="F842" s="26" t="s">
        <v>131</v>
      </c>
      <c r="G842" s="22">
        <v>2018</v>
      </c>
      <c r="H842" s="24" t="s">
        <v>92</v>
      </c>
      <c r="I842" s="21" t="s">
        <v>55</v>
      </c>
      <c r="J842" s="18">
        <v>0</v>
      </c>
      <c r="K842" s="18">
        <v>0</v>
      </c>
      <c r="L842" s="18">
        <v>0</v>
      </c>
      <c r="M842" s="18">
        <v>0</v>
      </c>
      <c r="N842" s="18">
        <v>0</v>
      </c>
      <c r="O842" s="18">
        <v>0</v>
      </c>
      <c r="P842" s="18">
        <v>0</v>
      </c>
      <c r="Q842" s="18">
        <v>0</v>
      </c>
      <c r="R842" s="18">
        <v>0</v>
      </c>
      <c r="S842" s="18">
        <v>0</v>
      </c>
      <c r="T842" s="18">
        <v>0</v>
      </c>
      <c r="U842" s="18">
        <v>0</v>
      </c>
      <c r="V842" s="18">
        <v>0</v>
      </c>
      <c r="W842" s="18">
        <v>99.502487562189046</v>
      </c>
      <c r="X842" s="18">
        <v>0</v>
      </c>
      <c r="Y842" s="18">
        <v>0</v>
      </c>
      <c r="Z842" s="18">
        <v>0</v>
      </c>
      <c r="AA842" s="18">
        <v>0</v>
      </c>
      <c r="AB842" s="18">
        <v>0</v>
      </c>
      <c r="AC842" s="18">
        <v>0</v>
      </c>
      <c r="AD842" s="18">
        <v>0</v>
      </c>
      <c r="AE842" s="18">
        <v>0</v>
      </c>
      <c r="AF842" s="18">
        <v>0</v>
      </c>
      <c r="AG842" s="18">
        <v>0</v>
      </c>
      <c r="AH842" s="18">
        <v>0</v>
      </c>
      <c r="AI842" s="18">
        <v>0</v>
      </c>
      <c r="AJ842" s="18">
        <v>0.49751243781094528</v>
      </c>
      <c r="AK842">
        <v>71.094527363184071</v>
      </c>
      <c r="AL842">
        <v>20.99502487562189</v>
      </c>
      <c r="AM842">
        <v>1.0945273631840757</v>
      </c>
      <c r="AN842">
        <v>11.741293532338307</v>
      </c>
      <c r="AO842">
        <v>6.3184079601990044</v>
      </c>
      <c r="AP842">
        <v>1996.8338308457708</v>
      </c>
      <c r="AQ842">
        <v>59.52926473651322</v>
      </c>
      <c r="AR842">
        <v>39.554259529264741</v>
      </c>
      <c r="AS842">
        <v>0.91647573422203399</v>
      </c>
      <c r="AT842">
        <v>3.4383886255924163</v>
      </c>
      <c r="AU842">
        <v>3.218468468468469</v>
      </c>
      <c r="AV842">
        <v>1.5281727224855182</v>
      </c>
      <c r="AW842">
        <v>1.4709212557900153</v>
      </c>
    </row>
    <row r="843" spans="1:49" x14ac:dyDescent="0.3">
      <c r="A843" s="22">
        <v>840</v>
      </c>
      <c r="B843" s="22" t="s">
        <v>109</v>
      </c>
      <c r="C843" s="22" t="s">
        <v>59</v>
      </c>
      <c r="D843" s="22" t="s">
        <v>84</v>
      </c>
      <c r="E843" s="22" t="s">
        <v>84</v>
      </c>
      <c r="F843" s="26" t="s">
        <v>131</v>
      </c>
      <c r="G843" s="22">
        <v>2018</v>
      </c>
      <c r="H843" s="24" t="s">
        <v>92</v>
      </c>
      <c r="I843" s="21" t="s">
        <v>55</v>
      </c>
      <c r="J843" s="18">
        <v>86.82352941176471</v>
      </c>
      <c r="K843" s="18">
        <v>0</v>
      </c>
      <c r="L843" s="18">
        <v>8.4705882352941195</v>
      </c>
      <c r="M843" s="18">
        <v>0</v>
      </c>
      <c r="N843" s="18">
        <v>0</v>
      </c>
      <c r="O843" s="18">
        <v>0</v>
      </c>
      <c r="P843" s="18">
        <v>0</v>
      </c>
      <c r="Q843" s="18">
        <v>0</v>
      </c>
      <c r="R843" s="18">
        <v>0</v>
      </c>
      <c r="S843" s="18">
        <v>0</v>
      </c>
      <c r="T843" s="18">
        <v>0</v>
      </c>
      <c r="U843" s="18">
        <v>0</v>
      </c>
      <c r="V843" s="18">
        <v>0</v>
      </c>
      <c r="W843" s="18">
        <v>0</v>
      </c>
      <c r="X843" s="18">
        <v>0</v>
      </c>
      <c r="Y843" s="18">
        <v>0</v>
      </c>
      <c r="Z843" s="18">
        <v>0</v>
      </c>
      <c r="AA843" s="18">
        <v>0</v>
      </c>
      <c r="AB843" s="18">
        <v>0</v>
      </c>
      <c r="AC843" s="18">
        <v>0</v>
      </c>
      <c r="AD843" s="18">
        <v>0</v>
      </c>
      <c r="AE843" s="18">
        <v>0</v>
      </c>
      <c r="AF843" s="18">
        <v>0</v>
      </c>
      <c r="AG843" s="18">
        <v>0</v>
      </c>
      <c r="AH843" s="18">
        <v>0</v>
      </c>
      <c r="AI843" s="18">
        <v>0</v>
      </c>
      <c r="AJ843" s="18">
        <v>4.7058823529411766</v>
      </c>
      <c r="AK843">
        <v>4.8969046380806898</v>
      </c>
      <c r="AL843">
        <v>2.7697462280669076</v>
      </c>
      <c r="AM843">
        <v>62.801012815259099</v>
      </c>
      <c r="AN843">
        <v>23.290641433520847</v>
      </c>
      <c r="AO843">
        <v>1.5358125321312819</v>
      </c>
      <c r="AP843">
        <v>1236.1070329197182</v>
      </c>
      <c r="AQ843">
        <v>6.6237181221528383</v>
      </c>
      <c r="AR843">
        <v>8.4295170502961145</v>
      </c>
      <c r="AS843">
        <v>84.94676482755105</v>
      </c>
      <c r="AT843">
        <v>24.44192062338804</v>
      </c>
      <c r="AU843">
        <v>7.4681225435335438E-2</v>
      </c>
      <c r="AV843">
        <v>10.863075832616907</v>
      </c>
      <c r="AW843">
        <v>7.0935766438182266E-2</v>
      </c>
    </row>
    <row r="844" spans="1:49" x14ac:dyDescent="0.3">
      <c r="A844" s="22">
        <v>841</v>
      </c>
      <c r="B844" s="22" t="s">
        <v>105</v>
      </c>
      <c r="C844" s="22" t="s">
        <v>59</v>
      </c>
      <c r="D844" s="22" t="s">
        <v>84</v>
      </c>
      <c r="E844" s="22" t="s">
        <v>84</v>
      </c>
      <c r="F844" s="26" t="s">
        <v>131</v>
      </c>
      <c r="G844" s="22">
        <v>2018</v>
      </c>
      <c r="H844" s="24" t="s">
        <v>92</v>
      </c>
      <c r="I844" s="21" t="s">
        <v>55</v>
      </c>
      <c r="J844" s="18">
        <v>98.944473351668776</v>
      </c>
      <c r="K844" s="18">
        <v>0</v>
      </c>
      <c r="L844" s="18">
        <v>0.20069872890805027</v>
      </c>
      <c r="M844" s="18">
        <v>0</v>
      </c>
      <c r="N844" s="18">
        <v>0</v>
      </c>
      <c r="O844" s="18">
        <v>0</v>
      </c>
      <c r="P844" s="18">
        <v>0</v>
      </c>
      <c r="Q844" s="18">
        <v>0.40883074407195424</v>
      </c>
      <c r="R844" s="18">
        <v>0</v>
      </c>
      <c r="S844" s="18">
        <v>0</v>
      </c>
      <c r="T844" s="18">
        <v>0</v>
      </c>
      <c r="U844" s="18">
        <v>0</v>
      </c>
      <c r="V844" s="18">
        <v>0</v>
      </c>
      <c r="W844" s="18">
        <v>0</v>
      </c>
      <c r="X844" s="18">
        <v>0</v>
      </c>
      <c r="Y844" s="18">
        <v>0</v>
      </c>
      <c r="Z844" s="18">
        <v>0</v>
      </c>
      <c r="AA844" s="18">
        <v>0</v>
      </c>
      <c r="AB844" s="18">
        <v>0</v>
      </c>
      <c r="AC844" s="18">
        <v>0</v>
      </c>
      <c r="AD844" s="18">
        <v>0</v>
      </c>
      <c r="AE844" s="18">
        <v>0</v>
      </c>
      <c r="AF844" s="18">
        <v>0</v>
      </c>
      <c r="AG844" s="18">
        <v>0</v>
      </c>
      <c r="AH844" s="18">
        <v>0</v>
      </c>
      <c r="AI844" s="18">
        <v>0</v>
      </c>
      <c r="AJ844" s="18">
        <v>0.44599717535122274</v>
      </c>
      <c r="AK844">
        <v>5.3337276532418549</v>
      </c>
      <c r="AL844">
        <v>2.5622430943993928</v>
      </c>
      <c r="AM844">
        <v>67.020663638995188</v>
      </c>
      <c r="AN844">
        <v>23.067618464057098</v>
      </c>
      <c r="AO844">
        <v>1.6077712331539442</v>
      </c>
      <c r="AP844">
        <v>1306.1570076175083</v>
      </c>
      <c r="AQ844">
        <v>6.8276574594100445</v>
      </c>
      <c r="AR844">
        <v>7.3797854813126893</v>
      </c>
      <c r="AS844">
        <v>85.792557059277271</v>
      </c>
      <c r="AT844">
        <v>28.238691110297403</v>
      </c>
      <c r="AU844">
        <v>7.6652843401295648E-2</v>
      </c>
      <c r="AV844">
        <v>12.5505293823544</v>
      </c>
      <c r="AW844">
        <v>7.3279873331891565E-2</v>
      </c>
    </row>
    <row r="845" spans="1:49" x14ac:dyDescent="0.3">
      <c r="A845" s="22">
        <v>842</v>
      </c>
      <c r="B845" s="22" t="s">
        <v>107</v>
      </c>
      <c r="C845" s="22" t="s">
        <v>59</v>
      </c>
      <c r="D845" s="22" t="s">
        <v>84</v>
      </c>
      <c r="E845" s="22" t="s">
        <v>84</v>
      </c>
      <c r="F845" s="26" t="s">
        <v>131</v>
      </c>
      <c r="G845" s="22">
        <v>2018</v>
      </c>
      <c r="H845" s="24" t="s">
        <v>92</v>
      </c>
      <c r="I845" s="21" t="s">
        <v>55</v>
      </c>
      <c r="J845" s="18">
        <v>97.592800899887507</v>
      </c>
      <c r="K845" s="18">
        <v>0</v>
      </c>
      <c r="L845" s="18">
        <v>1.4173228346456692</v>
      </c>
      <c r="M845" s="18">
        <v>0</v>
      </c>
      <c r="N845" s="18">
        <v>0</v>
      </c>
      <c r="O845" s="18">
        <v>0</v>
      </c>
      <c r="P845" s="18">
        <v>0</v>
      </c>
      <c r="Q845" s="18">
        <v>0</v>
      </c>
      <c r="R845" s="18">
        <v>0</v>
      </c>
      <c r="S845" s="18">
        <v>0</v>
      </c>
      <c r="T845" s="18">
        <v>0</v>
      </c>
      <c r="U845" s="18">
        <v>0</v>
      </c>
      <c r="V845" s="18">
        <v>0</v>
      </c>
      <c r="W845" s="18">
        <v>0</v>
      </c>
      <c r="X845" s="18">
        <v>0</v>
      </c>
      <c r="Y845" s="18">
        <v>0</v>
      </c>
      <c r="Z845" s="18">
        <v>0</v>
      </c>
      <c r="AA845" s="18">
        <v>0</v>
      </c>
      <c r="AB845" s="18">
        <v>0</v>
      </c>
      <c r="AC845" s="18">
        <v>0</v>
      </c>
      <c r="AD845" s="18">
        <v>0</v>
      </c>
      <c r="AE845" s="18">
        <v>0</v>
      </c>
      <c r="AF845" s="18">
        <v>0</v>
      </c>
      <c r="AG845" s="18">
        <v>0</v>
      </c>
      <c r="AH845" s="18">
        <v>0</v>
      </c>
      <c r="AI845" s="18">
        <v>0</v>
      </c>
      <c r="AJ845" s="18">
        <v>0.98987626546681673</v>
      </c>
      <c r="AK845">
        <v>5.119902467068119</v>
      </c>
      <c r="AL845">
        <v>2.5358906407281734</v>
      </c>
      <c r="AM845">
        <v>66.596059426628031</v>
      </c>
      <c r="AN845">
        <v>23.168108083386347</v>
      </c>
      <c r="AO845">
        <v>1.5901631167225057</v>
      </c>
      <c r="AP845">
        <v>1294.4910887667932</v>
      </c>
      <c r="AQ845">
        <v>6.6130056817100993</v>
      </c>
      <c r="AR845">
        <v>7.3697074264974365</v>
      </c>
      <c r="AS845">
        <v>86.017286891792494</v>
      </c>
      <c r="AT845">
        <v>28.280384312275835</v>
      </c>
      <c r="AU845">
        <v>7.4059858894183206E-2</v>
      </c>
      <c r="AV845">
        <v>12.569059694344817</v>
      </c>
      <c r="AW845">
        <v>7.0812919186274054E-2</v>
      </c>
    </row>
    <row r="846" spans="1:49" x14ac:dyDescent="0.3">
      <c r="A846" s="22">
        <v>843</v>
      </c>
      <c r="B846" s="22" t="s">
        <v>100</v>
      </c>
      <c r="C846" s="22" t="s">
        <v>59</v>
      </c>
      <c r="D846" s="22">
        <v>3</v>
      </c>
      <c r="E846" s="22" t="s">
        <v>84</v>
      </c>
      <c r="F846" s="26" t="s">
        <v>131</v>
      </c>
      <c r="G846" s="22">
        <v>2018</v>
      </c>
      <c r="H846" s="24" t="s">
        <v>92</v>
      </c>
      <c r="I846" s="21" t="s">
        <v>51</v>
      </c>
      <c r="J846" s="18">
        <v>27.087469955063231</v>
      </c>
      <c r="K846" s="18">
        <v>0</v>
      </c>
      <c r="L846" s="18">
        <v>0</v>
      </c>
      <c r="M846" s="18">
        <v>0</v>
      </c>
      <c r="N846" s="18">
        <v>0</v>
      </c>
      <c r="O846" s="18">
        <v>0</v>
      </c>
      <c r="P846" s="18">
        <v>0</v>
      </c>
      <c r="Q846" s="18">
        <v>0</v>
      </c>
      <c r="R846" s="18">
        <v>0</v>
      </c>
      <c r="S846" s="18">
        <v>0</v>
      </c>
      <c r="T846" s="18">
        <v>0.76636360469571896</v>
      </c>
      <c r="U846" s="18">
        <v>0</v>
      </c>
      <c r="V846" s="18">
        <v>0</v>
      </c>
      <c r="W846" s="18">
        <v>0</v>
      </c>
      <c r="X846" s="18">
        <v>0</v>
      </c>
      <c r="Y846" s="18">
        <v>0</v>
      </c>
      <c r="Z846" s="18">
        <v>0</v>
      </c>
      <c r="AA846" s="18">
        <v>71.728149928588849</v>
      </c>
      <c r="AB846" s="18">
        <v>0</v>
      </c>
      <c r="AC846" s="18">
        <v>0</v>
      </c>
      <c r="AD846" s="18">
        <v>0</v>
      </c>
      <c r="AE846" s="18">
        <v>0</v>
      </c>
      <c r="AF846" s="18">
        <v>0</v>
      </c>
      <c r="AG846" s="18">
        <v>0</v>
      </c>
      <c r="AH846" s="18">
        <v>0</v>
      </c>
      <c r="AI846" s="18">
        <v>0</v>
      </c>
      <c r="AJ846" s="18">
        <v>0.41801651165221032</v>
      </c>
      <c r="AK846">
        <v>10.977896623117452</v>
      </c>
      <c r="AL846">
        <v>4.8695829129234118</v>
      </c>
      <c r="AM846">
        <v>57.160429388616478</v>
      </c>
      <c r="AN846">
        <v>23.985963241184685</v>
      </c>
      <c r="AO846">
        <v>2.6089308670999962</v>
      </c>
      <c r="AP846">
        <v>1322.46652010037</v>
      </c>
      <c r="AQ846">
        <v>13.87940100930442</v>
      </c>
      <c r="AR846">
        <v>13.852426991518474</v>
      </c>
      <c r="AS846">
        <v>72.268171999177113</v>
      </c>
      <c r="AT846">
        <v>13.992641100924942</v>
      </c>
      <c r="AU846">
        <v>0.17697717952644879</v>
      </c>
      <c r="AV846">
        <v>6.218951600411085</v>
      </c>
      <c r="AW846">
        <v>0.16116238358727558</v>
      </c>
    </row>
    <row r="847" spans="1:49" x14ac:dyDescent="0.3">
      <c r="A847" s="22">
        <v>844</v>
      </c>
      <c r="B847" s="22" t="s">
        <v>115</v>
      </c>
      <c r="C847" s="22" t="s">
        <v>59</v>
      </c>
      <c r="D847" s="22" t="s">
        <v>84</v>
      </c>
      <c r="E847" s="22" t="s">
        <v>84</v>
      </c>
      <c r="F847" s="26" t="s">
        <v>131</v>
      </c>
      <c r="G847" s="22">
        <v>2018</v>
      </c>
      <c r="H847" s="24" t="s">
        <v>92</v>
      </c>
      <c r="I847" s="21" t="s">
        <v>55</v>
      </c>
      <c r="J847" s="18">
        <v>88.112380654249492</v>
      </c>
      <c r="K847" s="18">
        <v>0</v>
      </c>
      <c r="L847" s="18">
        <v>6.7616215370167474</v>
      </c>
      <c r="M847" s="18">
        <v>0</v>
      </c>
      <c r="N847" s="18">
        <v>0</v>
      </c>
      <c r="O847" s="18">
        <v>0</v>
      </c>
      <c r="P847" s="18">
        <v>0</v>
      </c>
      <c r="Q847" s="18">
        <v>0</v>
      </c>
      <c r="R847" s="18">
        <v>0</v>
      </c>
      <c r="S847" s="18">
        <v>0</v>
      </c>
      <c r="T847" s="18">
        <v>0.43042729691657533</v>
      </c>
      <c r="U847" s="18">
        <v>0</v>
      </c>
      <c r="V847" s="18">
        <v>0</v>
      </c>
      <c r="W847" s="18">
        <v>0</v>
      </c>
      <c r="X847" s="18">
        <v>0</v>
      </c>
      <c r="Y847" s="18">
        <v>0</v>
      </c>
      <c r="Z847" s="18">
        <v>0</v>
      </c>
      <c r="AA847" s="18">
        <v>0</v>
      </c>
      <c r="AB847" s="18">
        <v>0</v>
      </c>
      <c r="AC847" s="18">
        <v>0</v>
      </c>
      <c r="AD847" s="18">
        <v>0</v>
      </c>
      <c r="AE847" s="18">
        <v>0</v>
      </c>
      <c r="AF847" s="18">
        <v>0</v>
      </c>
      <c r="AG847" s="18">
        <v>0</v>
      </c>
      <c r="AH847" s="18">
        <v>0</v>
      </c>
      <c r="AI847" s="18">
        <v>0</v>
      </c>
      <c r="AJ847" s="18">
        <v>4.6955705118171851</v>
      </c>
      <c r="AK847">
        <v>5.163047560692255</v>
      </c>
      <c r="AL847">
        <v>2.7618123199696756</v>
      </c>
      <c r="AM847">
        <v>62.879435860707389</v>
      </c>
      <c r="AN847">
        <v>22.966294865604617</v>
      </c>
      <c r="AO847">
        <v>1.5455321561084396</v>
      </c>
      <c r="AP847">
        <v>1241.5697022830609</v>
      </c>
      <c r="AQ847">
        <v>6.952985004066516</v>
      </c>
      <c r="AR847">
        <v>8.3683887651417201</v>
      </c>
      <c r="AS847">
        <v>84.678626230791778</v>
      </c>
      <c r="AT847">
        <v>24.636896189291651</v>
      </c>
      <c r="AU847">
        <v>7.8655536020293265E-2</v>
      </c>
      <c r="AV847">
        <v>10.949731639685181</v>
      </c>
      <c r="AW847">
        <v>7.4725503062837512E-2</v>
      </c>
    </row>
    <row r="848" spans="1:49" x14ac:dyDescent="0.3">
      <c r="A848" s="22">
        <v>845</v>
      </c>
      <c r="B848" s="22" t="s">
        <v>115</v>
      </c>
      <c r="C848" s="22" t="s">
        <v>59</v>
      </c>
      <c r="D848" s="22" t="s">
        <v>84</v>
      </c>
      <c r="E848" s="22" t="s">
        <v>84</v>
      </c>
      <c r="F848" s="26" t="s">
        <v>131</v>
      </c>
      <c r="G848" s="22">
        <v>2018</v>
      </c>
      <c r="H848" s="24" t="s">
        <v>92</v>
      </c>
      <c r="I848" s="21" t="s">
        <v>55</v>
      </c>
      <c r="J848" s="18">
        <v>0</v>
      </c>
      <c r="K848" s="18">
        <v>0</v>
      </c>
      <c r="L848" s="18">
        <v>0</v>
      </c>
      <c r="M848" s="18">
        <v>0</v>
      </c>
      <c r="N848" s="18">
        <v>0</v>
      </c>
      <c r="O848" s="18">
        <v>0</v>
      </c>
      <c r="P848" s="18">
        <v>0</v>
      </c>
      <c r="Q848" s="18">
        <v>98.530087276067974</v>
      </c>
      <c r="R848" s="18">
        <v>0</v>
      </c>
      <c r="S848" s="18">
        <v>0</v>
      </c>
      <c r="T848" s="18">
        <v>0</v>
      </c>
      <c r="U848" s="18">
        <v>0</v>
      </c>
      <c r="V848" s="18">
        <v>0</v>
      </c>
      <c r="W848" s="18">
        <v>0</v>
      </c>
      <c r="X848" s="18">
        <v>0</v>
      </c>
      <c r="Y848" s="18">
        <v>0</v>
      </c>
      <c r="Z848" s="18">
        <v>0</v>
      </c>
      <c r="AA848" s="18">
        <v>0</v>
      </c>
      <c r="AB848" s="18">
        <v>0</v>
      </c>
      <c r="AC848" s="18">
        <v>0</v>
      </c>
      <c r="AD848" s="18">
        <v>0</v>
      </c>
      <c r="AE848" s="18">
        <v>0</v>
      </c>
      <c r="AF848" s="18">
        <v>0</v>
      </c>
      <c r="AG848" s="18">
        <v>0</v>
      </c>
      <c r="AH848" s="18">
        <v>0</v>
      </c>
      <c r="AI848" s="18">
        <v>0</v>
      </c>
      <c r="AJ848" s="18">
        <v>1.4699127239320164</v>
      </c>
      <c r="AK848">
        <v>48.575333027101507</v>
      </c>
      <c r="AL848">
        <v>19.114836931557186</v>
      </c>
      <c r="AM848">
        <v>26.89871382636656</v>
      </c>
      <c r="AN848">
        <v>9.1632981166743228</v>
      </c>
      <c r="AO848">
        <v>3.9412034910427192</v>
      </c>
      <c r="AP848">
        <v>1981.0262287551675</v>
      </c>
      <c r="AQ848">
        <v>40.997920997920986</v>
      </c>
      <c r="AR848">
        <v>36.299376299376299</v>
      </c>
      <c r="AS848">
        <v>22.702702702702705</v>
      </c>
      <c r="AT848">
        <v>3.9484536082474229</v>
      </c>
      <c r="AU848">
        <v>1.0556745182012848</v>
      </c>
      <c r="AV848">
        <v>1.7548682703321876</v>
      </c>
      <c r="AW848">
        <v>0.69485553206483419</v>
      </c>
    </row>
    <row r="849" spans="1:49" x14ac:dyDescent="0.3">
      <c r="A849" s="22">
        <v>846</v>
      </c>
      <c r="B849" s="22" t="s">
        <v>110</v>
      </c>
      <c r="C849" s="22" t="s">
        <v>59</v>
      </c>
      <c r="D849" s="22" t="s">
        <v>84</v>
      </c>
      <c r="E849" s="22" t="s">
        <v>84</v>
      </c>
      <c r="F849" s="26" t="s">
        <v>131</v>
      </c>
      <c r="G849" s="22">
        <v>2018</v>
      </c>
      <c r="H849" s="24" t="s">
        <v>92</v>
      </c>
      <c r="I849" s="21" t="s">
        <v>55</v>
      </c>
      <c r="J849" s="18">
        <v>71.491935483870975</v>
      </c>
      <c r="K849" s="18">
        <v>0.90725806451612911</v>
      </c>
      <c r="L849" s="18">
        <v>2.17741935483871</v>
      </c>
      <c r="M849" s="18">
        <v>0</v>
      </c>
      <c r="N849" s="18">
        <v>0</v>
      </c>
      <c r="O849" s="18">
        <v>0</v>
      </c>
      <c r="P849" s="18">
        <v>0</v>
      </c>
      <c r="Q849" s="18">
        <v>0</v>
      </c>
      <c r="R849" s="18">
        <v>23.286290322580648</v>
      </c>
      <c r="S849" s="18">
        <v>0</v>
      </c>
      <c r="T849" s="18">
        <v>0</v>
      </c>
      <c r="U849" s="18">
        <v>0</v>
      </c>
      <c r="V849" s="18">
        <v>0</v>
      </c>
      <c r="W849" s="18">
        <v>0</v>
      </c>
      <c r="X849" s="18">
        <v>0</v>
      </c>
      <c r="Y849" s="18">
        <v>0</v>
      </c>
      <c r="Z849" s="18">
        <v>0.52419354838709686</v>
      </c>
      <c r="AA849" s="18">
        <v>0</v>
      </c>
      <c r="AB849" s="18">
        <v>0</v>
      </c>
      <c r="AC849" s="18">
        <v>0</v>
      </c>
      <c r="AD849" s="18">
        <v>0</v>
      </c>
      <c r="AE849" s="18">
        <v>0</v>
      </c>
      <c r="AF849" s="18">
        <v>0</v>
      </c>
      <c r="AG849" s="18">
        <v>0</v>
      </c>
      <c r="AH849" s="18">
        <v>0</v>
      </c>
      <c r="AI849" s="18">
        <v>0</v>
      </c>
      <c r="AJ849" s="18">
        <v>1.6129032258064515</v>
      </c>
      <c r="AK849">
        <v>16.813607850044512</v>
      </c>
      <c r="AL849">
        <v>5.5615617913542676</v>
      </c>
      <c r="AM849">
        <v>55.799135647013657</v>
      </c>
      <c r="AN849">
        <v>21.025498121769598</v>
      </c>
      <c r="AO849">
        <v>2.296013122076038</v>
      </c>
      <c r="AP849">
        <v>1423.3110258615598</v>
      </c>
      <c r="AQ849">
        <v>19.751376764792102</v>
      </c>
      <c r="AR849">
        <v>14.69994616700863</v>
      </c>
      <c r="AS849">
        <v>65.548677068199297</v>
      </c>
      <c r="AT849">
        <v>13.056178501862265</v>
      </c>
      <c r="AU849">
        <v>0.27401265878590253</v>
      </c>
      <c r="AV849">
        <v>5.8027460008276721</v>
      </c>
      <c r="AW849">
        <v>0.24612729749769052</v>
      </c>
    </row>
    <row r="850" spans="1:49" x14ac:dyDescent="0.3">
      <c r="A850" s="22">
        <v>847</v>
      </c>
      <c r="B850" s="22" t="s">
        <v>116</v>
      </c>
      <c r="C850" s="22" t="s">
        <v>59</v>
      </c>
      <c r="D850" s="22" t="s">
        <v>84</v>
      </c>
      <c r="E850" s="22" t="s">
        <v>84</v>
      </c>
      <c r="F850" s="26" t="s">
        <v>131</v>
      </c>
      <c r="G850" s="22">
        <v>2018</v>
      </c>
      <c r="H850" s="24" t="s">
        <v>92</v>
      </c>
      <c r="I850" s="21" t="s">
        <v>55</v>
      </c>
      <c r="J850" s="18">
        <v>96.279069767441854</v>
      </c>
      <c r="K850" s="18">
        <v>0</v>
      </c>
      <c r="L850" s="18">
        <v>0</v>
      </c>
      <c r="M850" s="18">
        <v>0</v>
      </c>
      <c r="N850" s="18">
        <v>0</v>
      </c>
      <c r="O850" s="18">
        <v>0</v>
      </c>
      <c r="P850" s="18">
        <v>0</v>
      </c>
      <c r="Q850" s="18">
        <v>0</v>
      </c>
      <c r="R850" s="18">
        <v>0</v>
      </c>
      <c r="S850" s="18">
        <v>0</v>
      </c>
      <c r="T850" s="18">
        <v>0</v>
      </c>
      <c r="U850" s="18">
        <v>0</v>
      </c>
      <c r="V850" s="18">
        <v>0</v>
      </c>
      <c r="W850" s="18">
        <v>0</v>
      </c>
      <c r="X850" s="18">
        <v>0</v>
      </c>
      <c r="Y850" s="18">
        <v>0</v>
      </c>
      <c r="Z850" s="18">
        <v>0</v>
      </c>
      <c r="AA850" s="18">
        <v>0</v>
      </c>
      <c r="AB850" s="18">
        <v>0</v>
      </c>
      <c r="AC850" s="18">
        <v>0</v>
      </c>
      <c r="AD850" s="18">
        <v>0</v>
      </c>
      <c r="AE850" s="18">
        <v>0</v>
      </c>
      <c r="AF850" s="18">
        <v>0</v>
      </c>
      <c r="AG850" s="18">
        <v>0</v>
      </c>
      <c r="AH850" s="18">
        <v>0</v>
      </c>
      <c r="AI850" s="18">
        <v>0</v>
      </c>
      <c r="AJ850" s="18">
        <v>3.7209302325581386</v>
      </c>
      <c r="AK850">
        <v>4.9846582912352515</v>
      </c>
      <c r="AL850">
        <v>2.4021292546062414</v>
      </c>
      <c r="AM850">
        <v>65.010368720267451</v>
      </c>
      <c r="AN850">
        <v>22.336646626507797</v>
      </c>
      <c r="AO850">
        <v>1.5452668748251024</v>
      </c>
      <c r="AP850">
        <v>1260.684954190612</v>
      </c>
      <c r="AQ850">
        <v>6.6109686129284997</v>
      </c>
      <c r="AR850">
        <v>7.1681749082430466</v>
      </c>
      <c r="AS850">
        <v>86.220856478828452</v>
      </c>
      <c r="AT850">
        <v>29.138743003642546</v>
      </c>
      <c r="AU850">
        <v>7.3942643292838034E-2</v>
      </c>
      <c r="AV850">
        <v>12.950552446063355</v>
      </c>
      <c r="AW850">
        <v>7.0789561844022963E-2</v>
      </c>
    </row>
    <row r="851" spans="1:49" x14ac:dyDescent="0.3">
      <c r="A851" s="22">
        <v>848</v>
      </c>
      <c r="B851" s="22" t="s">
        <v>106</v>
      </c>
      <c r="C851" s="22" t="s">
        <v>59</v>
      </c>
      <c r="D851" s="22" t="s">
        <v>84</v>
      </c>
      <c r="E851" s="22" t="s">
        <v>84</v>
      </c>
      <c r="F851" s="26" t="s">
        <v>131</v>
      </c>
      <c r="G851" s="22">
        <v>2018</v>
      </c>
      <c r="H851" s="24" t="s">
        <v>92</v>
      </c>
      <c r="I851" s="21" t="s">
        <v>55</v>
      </c>
      <c r="J851" s="18">
        <v>0</v>
      </c>
      <c r="K851" s="18">
        <v>0</v>
      </c>
      <c r="L851" s="18">
        <v>86.92360633172747</v>
      </c>
      <c r="M851" s="18">
        <v>0</v>
      </c>
      <c r="N851" s="18">
        <v>0</v>
      </c>
      <c r="O851" s="18">
        <v>0</v>
      </c>
      <c r="P851" s="18">
        <v>0</v>
      </c>
      <c r="Q851" s="18">
        <v>0.84117152252045579</v>
      </c>
      <c r="R851" s="18">
        <v>0.84117152252045579</v>
      </c>
      <c r="S851" s="18">
        <v>0</v>
      </c>
      <c r="T851" s="18">
        <v>2.944100328821595</v>
      </c>
      <c r="U851" s="18">
        <v>0</v>
      </c>
      <c r="V851" s="18">
        <v>0</v>
      </c>
      <c r="W851" s="18">
        <v>2.2941041523285155</v>
      </c>
      <c r="X851" s="18">
        <v>0</v>
      </c>
      <c r="Y851" s="18">
        <v>0</v>
      </c>
      <c r="Z851" s="18">
        <v>2.4852794983558923</v>
      </c>
      <c r="AA851" s="18">
        <v>0</v>
      </c>
      <c r="AB851" s="18">
        <v>0</v>
      </c>
      <c r="AC851" s="18">
        <v>0</v>
      </c>
      <c r="AD851" s="18">
        <v>0</v>
      </c>
      <c r="AE851" s="18">
        <v>0</v>
      </c>
      <c r="AF851" s="18">
        <v>0</v>
      </c>
      <c r="AG851" s="18">
        <v>0</v>
      </c>
      <c r="AH851" s="18">
        <v>0</v>
      </c>
      <c r="AI851" s="18">
        <v>0</v>
      </c>
      <c r="AJ851" s="18">
        <v>3.6705666437256248</v>
      </c>
      <c r="AK851">
        <v>8.9720734164256086</v>
      </c>
      <c r="AL851">
        <v>7.6053567331956868</v>
      </c>
      <c r="AM851">
        <v>43.944320443022278</v>
      </c>
      <c r="AN851">
        <v>34.317036527236127</v>
      </c>
      <c r="AO851">
        <v>2.0318572684866565</v>
      </c>
      <c r="AP851">
        <v>1170.8756256327902</v>
      </c>
      <c r="AQ851">
        <v>12.812041197079562</v>
      </c>
      <c r="AR851">
        <v>24.435859286778985</v>
      </c>
      <c r="AS851">
        <v>62.75209951614147</v>
      </c>
      <c r="AT851">
        <v>6.9577793278886739</v>
      </c>
      <c r="AU851">
        <v>0.17404713099861668</v>
      </c>
      <c r="AV851">
        <v>3.0923463679505225</v>
      </c>
      <c r="AW851">
        <v>0.14694736948756745</v>
      </c>
    </row>
    <row r="852" spans="1:49" x14ac:dyDescent="0.3">
      <c r="A852" s="22">
        <v>849</v>
      </c>
      <c r="B852" s="22" t="s">
        <v>108</v>
      </c>
      <c r="C852" s="22" t="s">
        <v>59</v>
      </c>
      <c r="D852" s="22" t="s">
        <v>84</v>
      </c>
      <c r="E852" s="22" t="s">
        <v>84</v>
      </c>
      <c r="F852" s="26" t="s">
        <v>131</v>
      </c>
      <c r="G852" s="22">
        <v>2018</v>
      </c>
      <c r="H852" s="24" t="s">
        <v>92</v>
      </c>
      <c r="I852" s="21" t="s">
        <v>55</v>
      </c>
      <c r="J852" s="18">
        <v>5.4729729729729737</v>
      </c>
      <c r="K852" s="18">
        <v>19.864864864864867</v>
      </c>
      <c r="L852" s="18">
        <v>73.581081081081081</v>
      </c>
      <c r="M852" s="18">
        <v>0</v>
      </c>
      <c r="N852" s="18">
        <v>0</v>
      </c>
      <c r="O852" s="18">
        <v>0</v>
      </c>
      <c r="P852" s="18">
        <v>0</v>
      </c>
      <c r="Q852" s="18">
        <v>0</v>
      </c>
      <c r="R852" s="18">
        <v>0</v>
      </c>
      <c r="S852" s="18">
        <v>0</v>
      </c>
      <c r="T852" s="18">
        <v>0</v>
      </c>
      <c r="U852" s="18">
        <v>0</v>
      </c>
      <c r="V852" s="18">
        <v>0</v>
      </c>
      <c r="W852" s="18">
        <v>0</v>
      </c>
      <c r="X852" s="18">
        <v>0</v>
      </c>
      <c r="Y852" s="18">
        <v>0</v>
      </c>
      <c r="Z852" s="18">
        <v>0</v>
      </c>
      <c r="AA852" s="18">
        <v>0</v>
      </c>
      <c r="AB852" s="18">
        <v>0</v>
      </c>
      <c r="AC852" s="18">
        <v>0</v>
      </c>
      <c r="AD852" s="18">
        <v>0</v>
      </c>
      <c r="AE852" s="18">
        <v>0</v>
      </c>
      <c r="AF852" s="18">
        <v>0</v>
      </c>
      <c r="AG852" s="18">
        <v>0</v>
      </c>
      <c r="AH852" s="18">
        <v>0</v>
      </c>
      <c r="AI852" s="18">
        <v>0</v>
      </c>
      <c r="AJ852" s="18">
        <v>1.0810810810810809</v>
      </c>
      <c r="AK852">
        <v>4.5025888305975386</v>
      </c>
      <c r="AL852">
        <v>6.0804305260770581</v>
      </c>
      <c r="AM852">
        <v>53.463024044468774</v>
      </c>
      <c r="AN852">
        <v>33.221102562347028</v>
      </c>
      <c r="AO852">
        <v>1.651772955428513</v>
      </c>
      <c r="AP852">
        <v>1197.9308436621277</v>
      </c>
      <c r="AQ852">
        <v>6.2844433504564003</v>
      </c>
      <c r="AR852">
        <v>19.095075279281804</v>
      </c>
      <c r="AS852">
        <v>74.620481370261786</v>
      </c>
      <c r="AT852">
        <v>9.5331428632347652</v>
      </c>
      <c r="AU852">
        <v>7.5618535455697591E-2</v>
      </c>
      <c r="AV852">
        <v>4.2369523836598955</v>
      </c>
      <c r="AW852">
        <v>6.7058699485268505E-2</v>
      </c>
    </row>
    <row r="853" spans="1:49" x14ac:dyDescent="0.3">
      <c r="A853" s="22">
        <v>850</v>
      </c>
      <c r="B853" s="22" t="s">
        <v>111</v>
      </c>
      <c r="C853" s="22" t="s">
        <v>59</v>
      </c>
      <c r="D853" s="22" t="s">
        <v>84</v>
      </c>
      <c r="E853" s="22" t="s">
        <v>84</v>
      </c>
      <c r="F853" s="26" t="s">
        <v>131</v>
      </c>
      <c r="G853" s="22">
        <v>2018</v>
      </c>
      <c r="H853" s="24" t="s">
        <v>92</v>
      </c>
      <c r="I853" s="21" t="s">
        <v>55</v>
      </c>
      <c r="J853" s="18">
        <v>0</v>
      </c>
      <c r="K853" s="18">
        <v>0</v>
      </c>
      <c r="L853" s="18">
        <v>0</v>
      </c>
      <c r="M853" s="18">
        <v>0</v>
      </c>
      <c r="N853" s="18">
        <v>0</v>
      </c>
      <c r="O853" s="18">
        <v>0</v>
      </c>
      <c r="P853" s="18">
        <v>0</v>
      </c>
      <c r="Q853" s="18">
        <v>0</v>
      </c>
      <c r="R853" s="18">
        <v>94.01709401709401</v>
      </c>
      <c r="S853" s="18">
        <v>0</v>
      </c>
      <c r="T853" s="18">
        <v>0</v>
      </c>
      <c r="U853" s="18">
        <v>0</v>
      </c>
      <c r="V853" s="18">
        <v>0</v>
      </c>
      <c r="W853" s="18">
        <v>0</v>
      </c>
      <c r="X853" s="18">
        <v>0</v>
      </c>
      <c r="Y853" s="18">
        <v>0</v>
      </c>
      <c r="Z853" s="18">
        <v>0.56258790436005623</v>
      </c>
      <c r="AA853" s="18">
        <v>0</v>
      </c>
      <c r="AB853" s="18">
        <v>0</v>
      </c>
      <c r="AC853" s="18">
        <v>2.8237585199610513</v>
      </c>
      <c r="AD853" s="18">
        <v>0</v>
      </c>
      <c r="AE853" s="18">
        <v>0</v>
      </c>
      <c r="AF853" s="18">
        <v>0</v>
      </c>
      <c r="AG853" s="18">
        <v>0</v>
      </c>
      <c r="AH853" s="18">
        <v>0</v>
      </c>
      <c r="AI853" s="18">
        <v>0</v>
      </c>
      <c r="AJ853" s="18">
        <v>2.5965595585848749</v>
      </c>
      <c r="AK853">
        <v>52.597623574667914</v>
      </c>
      <c r="AL853">
        <v>14.574172346640701</v>
      </c>
      <c r="AM853">
        <v>24.038418140297843</v>
      </c>
      <c r="AN853">
        <v>14.073576915349069</v>
      </c>
      <c r="AO853">
        <v>4.6709315157416409</v>
      </c>
      <c r="AP853">
        <v>1829.6349811548505</v>
      </c>
      <c r="AQ853">
        <v>48.065995415837378</v>
      </c>
      <c r="AR853">
        <v>29.966652874911322</v>
      </c>
      <c r="AS853">
        <v>21.967351709251311</v>
      </c>
      <c r="AT853">
        <v>5.2583460585074056</v>
      </c>
      <c r="AU853">
        <v>1.3621884186314843</v>
      </c>
      <c r="AV853">
        <v>2.3370426926699577</v>
      </c>
      <c r="AW853">
        <v>0.92552068342704286</v>
      </c>
    </row>
    <row r="854" spans="1:49" x14ac:dyDescent="0.3">
      <c r="A854" s="22">
        <v>851</v>
      </c>
      <c r="B854" s="22" t="s">
        <v>106</v>
      </c>
      <c r="C854" s="22" t="s">
        <v>59</v>
      </c>
      <c r="D854" s="22" t="s">
        <v>84</v>
      </c>
      <c r="E854" s="22" t="s">
        <v>84</v>
      </c>
      <c r="F854" s="26" t="s">
        <v>131</v>
      </c>
      <c r="G854" s="22">
        <v>2018</v>
      </c>
      <c r="H854" s="24" t="s">
        <v>92</v>
      </c>
      <c r="I854" s="21" t="s">
        <v>55</v>
      </c>
      <c r="J854" s="18">
        <v>0</v>
      </c>
      <c r="K854" s="18">
        <v>0</v>
      </c>
      <c r="L854" s="18">
        <v>0</v>
      </c>
      <c r="M854" s="18">
        <v>0</v>
      </c>
      <c r="N854" s="18">
        <v>0</v>
      </c>
      <c r="O854" s="18">
        <v>0</v>
      </c>
      <c r="P854" s="18">
        <v>0</v>
      </c>
      <c r="Q854" s="18">
        <v>33.485540334855408</v>
      </c>
      <c r="R854" s="18">
        <v>0</v>
      </c>
      <c r="S854" s="18">
        <v>0</v>
      </c>
      <c r="T854" s="18">
        <v>12.557077625570779</v>
      </c>
      <c r="U854" s="18">
        <v>0</v>
      </c>
      <c r="V854" s="18">
        <v>0</v>
      </c>
      <c r="W854" s="18">
        <v>0</v>
      </c>
      <c r="X854" s="18">
        <v>0</v>
      </c>
      <c r="Y854" s="18">
        <v>0</v>
      </c>
      <c r="Z854" s="18">
        <v>0.98934550989345527</v>
      </c>
      <c r="AA854" s="18">
        <v>0</v>
      </c>
      <c r="AB854" s="18">
        <v>0</v>
      </c>
      <c r="AC854" s="18">
        <v>52.968036529680361</v>
      </c>
      <c r="AD854" s="18">
        <v>0</v>
      </c>
      <c r="AE854" s="18">
        <v>0</v>
      </c>
      <c r="AF854" s="18">
        <v>0</v>
      </c>
      <c r="AG854" s="18">
        <v>0</v>
      </c>
      <c r="AH854" s="18">
        <v>0</v>
      </c>
      <c r="AI854" s="18">
        <v>0</v>
      </c>
      <c r="AJ854" s="18">
        <v>0</v>
      </c>
      <c r="AK854">
        <v>33.597574857430672</v>
      </c>
      <c r="AL854">
        <v>11.256348300355148</v>
      </c>
      <c r="AM854">
        <v>23.049870873525336</v>
      </c>
      <c r="AN854">
        <v>26.334442270058709</v>
      </c>
      <c r="AO854">
        <v>9.2170528919330277</v>
      </c>
      <c r="AP854">
        <v>1370.6091156809453</v>
      </c>
      <c r="AQ854">
        <v>40.985533015162517</v>
      </c>
      <c r="AR854">
        <v>30.896031422421672</v>
      </c>
      <c r="AS854">
        <v>28.118435562415794</v>
      </c>
      <c r="AT854">
        <v>5.0324887094306359</v>
      </c>
      <c r="AU854">
        <v>0.97934356121092614</v>
      </c>
      <c r="AV854">
        <v>2.2366616486358382</v>
      </c>
      <c r="AW854">
        <v>0.69449975758813332</v>
      </c>
    </row>
    <row r="855" spans="1:49" x14ac:dyDescent="0.3">
      <c r="A855" s="22">
        <v>852</v>
      </c>
      <c r="B855" s="22" t="s">
        <v>107</v>
      </c>
      <c r="C855" s="22" t="s">
        <v>59</v>
      </c>
      <c r="D855" s="22" t="s">
        <v>84</v>
      </c>
      <c r="E855" s="22" t="s">
        <v>84</v>
      </c>
      <c r="F855" s="26" t="s">
        <v>131</v>
      </c>
      <c r="G855" s="22">
        <v>2018</v>
      </c>
      <c r="H855" s="24" t="s">
        <v>92</v>
      </c>
      <c r="I855" s="21" t="s">
        <v>55</v>
      </c>
      <c r="J855" s="18">
        <v>0</v>
      </c>
      <c r="K855" s="18">
        <v>0</v>
      </c>
      <c r="L855" s="18">
        <v>0</v>
      </c>
      <c r="M855" s="18">
        <v>0</v>
      </c>
      <c r="N855" s="18">
        <v>0</v>
      </c>
      <c r="O855" s="18">
        <v>0</v>
      </c>
      <c r="P855" s="18">
        <v>0</v>
      </c>
      <c r="Q855" s="18">
        <v>0</v>
      </c>
      <c r="R855" s="18">
        <v>0</v>
      </c>
      <c r="S855" s="18">
        <v>0</v>
      </c>
      <c r="T855" s="18">
        <v>10.214911117007166</v>
      </c>
      <c r="U855" s="18">
        <v>0</v>
      </c>
      <c r="V855" s="18">
        <v>0</v>
      </c>
      <c r="W855" s="18">
        <v>66.330591668877688</v>
      </c>
      <c r="X855" s="18">
        <v>0</v>
      </c>
      <c r="Y855" s="18">
        <v>0</v>
      </c>
      <c r="Z855" s="18">
        <v>23.45449721411515</v>
      </c>
      <c r="AA855" s="18">
        <v>0</v>
      </c>
      <c r="AB855" s="18">
        <v>0</v>
      </c>
      <c r="AC855" s="18">
        <v>0</v>
      </c>
      <c r="AD855" s="18">
        <v>0</v>
      </c>
      <c r="AE855" s="18">
        <v>0</v>
      </c>
      <c r="AF855" s="18">
        <v>0</v>
      </c>
      <c r="AG855" s="18">
        <v>0</v>
      </c>
      <c r="AH855" s="18">
        <v>0</v>
      </c>
      <c r="AI855" s="18">
        <v>0</v>
      </c>
      <c r="AJ855" s="18">
        <v>0</v>
      </c>
      <c r="AK855">
        <v>57.929429864989551</v>
      </c>
      <c r="AL855">
        <v>16.661123640222872</v>
      </c>
      <c r="AM855">
        <v>4.6572410026145894</v>
      </c>
      <c r="AN855">
        <v>22.024758998850267</v>
      </c>
      <c r="AO855">
        <v>6.8319613955956493</v>
      </c>
      <c r="AP855">
        <v>1673.2406082515256</v>
      </c>
      <c r="AQ855">
        <v>57.886478643065885</v>
      </c>
      <c r="AR855">
        <v>37.459733421134111</v>
      </c>
      <c r="AS855">
        <v>4.6537879357999934</v>
      </c>
      <c r="AT855">
        <v>3.7564495780169924</v>
      </c>
      <c r="AU855">
        <v>2.7173486726362315</v>
      </c>
      <c r="AV855">
        <v>1.6695331457853297</v>
      </c>
      <c r="AW855">
        <v>1.3745342773036653</v>
      </c>
    </row>
    <row r="856" spans="1:49" x14ac:dyDescent="0.3">
      <c r="A856" s="22">
        <v>853</v>
      </c>
      <c r="B856" s="22" t="s">
        <v>107</v>
      </c>
      <c r="C856" s="22" t="s">
        <v>59</v>
      </c>
      <c r="D856" s="22" t="s">
        <v>84</v>
      </c>
      <c r="E856" s="22" t="s">
        <v>84</v>
      </c>
      <c r="F856" s="26" t="s">
        <v>131</v>
      </c>
      <c r="G856" s="22">
        <v>2018</v>
      </c>
      <c r="H856" s="24" t="s">
        <v>92</v>
      </c>
      <c r="I856" s="21" t="s">
        <v>55</v>
      </c>
      <c r="J856" s="18">
        <v>2.0869565217391308</v>
      </c>
      <c r="K856" s="18">
        <v>0</v>
      </c>
      <c r="L856" s="18">
        <v>1.0434782608695654</v>
      </c>
      <c r="M856" s="18">
        <v>0</v>
      </c>
      <c r="N856" s="18">
        <v>0</v>
      </c>
      <c r="O856" s="18">
        <v>0</v>
      </c>
      <c r="P856" s="18">
        <v>0</v>
      </c>
      <c r="Q856" s="18">
        <v>89.275362318840578</v>
      </c>
      <c r="R856" s="18">
        <v>0</v>
      </c>
      <c r="S856" s="18">
        <v>0</v>
      </c>
      <c r="T856" s="18">
        <v>0</v>
      </c>
      <c r="U856" s="18">
        <v>0</v>
      </c>
      <c r="V856" s="18">
        <v>0</v>
      </c>
      <c r="W856" s="18">
        <v>0</v>
      </c>
      <c r="X856" s="18">
        <v>0</v>
      </c>
      <c r="Y856" s="18">
        <v>0</v>
      </c>
      <c r="Z856" s="18">
        <v>7.0338164251207731</v>
      </c>
      <c r="AA856" s="18">
        <v>0</v>
      </c>
      <c r="AB856" s="18">
        <v>0</v>
      </c>
      <c r="AC856" s="18">
        <v>0.56038647342995174</v>
      </c>
      <c r="AD856" s="18">
        <v>0</v>
      </c>
      <c r="AE856" s="18">
        <v>0</v>
      </c>
      <c r="AF856" s="18">
        <v>0</v>
      </c>
      <c r="AG856" s="18">
        <v>0</v>
      </c>
      <c r="AH856" s="18">
        <v>0</v>
      </c>
      <c r="AI856" s="18">
        <v>0</v>
      </c>
      <c r="AJ856" s="18">
        <v>0</v>
      </c>
      <c r="AK856">
        <v>45.426356334357841</v>
      </c>
      <c r="AL856">
        <v>17.688713497437007</v>
      </c>
      <c r="AM856">
        <v>27.244243520341168</v>
      </c>
      <c r="AN856">
        <v>13.584949714135364</v>
      </c>
      <c r="AO856">
        <v>4.3583456293807918</v>
      </c>
      <c r="AP856">
        <v>1880.5018313441476</v>
      </c>
      <c r="AQ856">
        <v>40.389680310365144</v>
      </c>
      <c r="AR856">
        <v>35.386798921537306</v>
      </c>
      <c r="AS856">
        <v>24.223520768097547</v>
      </c>
      <c r="AT856">
        <v>4.1083032898479903</v>
      </c>
      <c r="AU856">
        <v>1.0109807889203561</v>
      </c>
      <c r="AV856">
        <v>1.8259125732657739</v>
      </c>
      <c r="AW856">
        <v>0.67756188057129607</v>
      </c>
    </row>
    <row r="857" spans="1:49" x14ac:dyDescent="0.3">
      <c r="A857" s="22">
        <v>854</v>
      </c>
      <c r="B857" s="22" t="s">
        <v>107</v>
      </c>
      <c r="C857" s="22" t="s">
        <v>59</v>
      </c>
      <c r="D857" s="22" t="s">
        <v>84</v>
      </c>
      <c r="E857" s="22" t="s">
        <v>84</v>
      </c>
      <c r="F857" s="26" t="s">
        <v>131</v>
      </c>
      <c r="G857" s="22">
        <v>2018</v>
      </c>
      <c r="H857" s="24" t="s">
        <v>92</v>
      </c>
      <c r="I857" s="21" t="s">
        <v>55</v>
      </c>
      <c r="J857" s="18">
        <v>0</v>
      </c>
      <c r="K857" s="18">
        <v>0</v>
      </c>
      <c r="L857" s="18">
        <v>0</v>
      </c>
      <c r="M857" s="18">
        <v>0</v>
      </c>
      <c r="N857" s="18">
        <v>0</v>
      </c>
      <c r="O857" s="18">
        <v>0</v>
      </c>
      <c r="P857" s="18">
        <v>0</v>
      </c>
      <c r="Q857" s="18">
        <v>0</v>
      </c>
      <c r="R857" s="18">
        <v>0</v>
      </c>
      <c r="S857" s="18">
        <v>0</v>
      </c>
      <c r="T857" s="18">
        <v>7.8325263457704368</v>
      </c>
      <c r="U857" s="18">
        <v>0</v>
      </c>
      <c r="V857" s="18">
        <v>0</v>
      </c>
      <c r="W857" s="18">
        <v>91.142124750783253</v>
      </c>
      <c r="X857" s="18">
        <v>0</v>
      </c>
      <c r="Y857" s="18">
        <v>0</v>
      </c>
      <c r="Z857" s="18">
        <v>0</v>
      </c>
      <c r="AA857" s="18">
        <v>0</v>
      </c>
      <c r="AB857" s="18">
        <v>0</v>
      </c>
      <c r="AC857" s="18">
        <v>0</v>
      </c>
      <c r="AD857" s="18">
        <v>0</v>
      </c>
      <c r="AE857" s="18">
        <v>0</v>
      </c>
      <c r="AF857" s="18">
        <v>0</v>
      </c>
      <c r="AG857" s="18">
        <v>0</v>
      </c>
      <c r="AH857" s="18">
        <v>0</v>
      </c>
      <c r="AI857" s="18">
        <v>0</v>
      </c>
      <c r="AJ857" s="18">
        <v>1.0253489034463115</v>
      </c>
      <c r="AK857">
        <v>70.224918114497285</v>
      </c>
      <c r="AL857">
        <v>20.717210196525208</v>
      </c>
      <c r="AM857">
        <v>1.9221019652520619</v>
      </c>
      <c r="AN857">
        <v>10.967554352985855</v>
      </c>
      <c r="AO857">
        <v>6.1104208202791233</v>
      </c>
      <c r="AP857">
        <v>1985.6796233266873</v>
      </c>
      <c r="AQ857">
        <v>59.131423673839024</v>
      </c>
      <c r="AR857">
        <v>39.250110563533397</v>
      </c>
      <c r="AS857">
        <v>1.6184657626275671</v>
      </c>
      <c r="AT857">
        <v>3.4824679286137767</v>
      </c>
      <c r="AU857">
        <v>3.1019015777811676</v>
      </c>
      <c r="AV857">
        <v>1.5477635238283447</v>
      </c>
      <c r="AW857">
        <v>1.4468677157219096</v>
      </c>
    </row>
    <row r="858" spans="1:49" x14ac:dyDescent="0.3">
      <c r="A858" s="22">
        <v>855</v>
      </c>
      <c r="B858" s="22" t="s">
        <v>106</v>
      </c>
      <c r="C858" s="22" t="s">
        <v>59</v>
      </c>
      <c r="D858" s="22" t="s">
        <v>84</v>
      </c>
      <c r="E858" s="22" t="s">
        <v>84</v>
      </c>
      <c r="F858" s="26" t="s">
        <v>131</v>
      </c>
      <c r="G858" s="22">
        <v>2018</v>
      </c>
      <c r="H858" s="24" t="s">
        <v>92</v>
      </c>
      <c r="I858" s="21" t="s">
        <v>55</v>
      </c>
      <c r="J858" s="18">
        <v>0</v>
      </c>
      <c r="K858" s="18">
        <v>0</v>
      </c>
      <c r="L858" s="18">
        <v>0</v>
      </c>
      <c r="M858" s="18">
        <v>0</v>
      </c>
      <c r="N858" s="18">
        <v>0</v>
      </c>
      <c r="O858" s="18">
        <v>0</v>
      </c>
      <c r="P858" s="18">
        <v>0</v>
      </c>
      <c r="Q858" s="18">
        <v>0</v>
      </c>
      <c r="R858" s="18">
        <v>0</v>
      </c>
      <c r="S858" s="18">
        <v>0</v>
      </c>
      <c r="T858" s="18">
        <v>0</v>
      </c>
      <c r="U858" s="18">
        <v>0</v>
      </c>
      <c r="V858" s="18">
        <v>0</v>
      </c>
      <c r="W858" s="18">
        <v>0</v>
      </c>
      <c r="X858" s="18">
        <v>0</v>
      </c>
      <c r="Y858" s="18">
        <v>0</v>
      </c>
      <c r="Z858" s="18">
        <v>98.668308829189442</v>
      </c>
      <c r="AA858" s="18">
        <v>0</v>
      </c>
      <c r="AB858" s="18">
        <v>0</v>
      </c>
      <c r="AC858" s="18">
        <v>0.22323146793934262</v>
      </c>
      <c r="AD858" s="18">
        <v>0</v>
      </c>
      <c r="AE858" s="18">
        <v>0</v>
      </c>
      <c r="AF858" s="18">
        <v>0</v>
      </c>
      <c r="AG858" s="18">
        <v>0</v>
      </c>
      <c r="AH858" s="18">
        <v>0</v>
      </c>
      <c r="AI858" s="18">
        <v>0</v>
      </c>
      <c r="AJ858" s="18">
        <v>1.1084597028712184</v>
      </c>
      <c r="AK858">
        <v>16.358927860565888</v>
      </c>
      <c r="AL858">
        <v>3.0686079679094074</v>
      </c>
      <c r="AM858">
        <v>11.529633310599023</v>
      </c>
      <c r="AN858">
        <v>58.653589847916685</v>
      </c>
      <c r="AO858">
        <v>9.2807813101377885</v>
      </c>
      <c r="AP858">
        <v>581.73777453462924</v>
      </c>
      <c r="AQ858">
        <v>47.017966823190996</v>
      </c>
      <c r="AR858">
        <v>19.844169797139418</v>
      </c>
      <c r="AS858">
        <v>33.137863379669568</v>
      </c>
      <c r="AT858">
        <v>9.0883428130328845</v>
      </c>
      <c r="AU858">
        <v>1.1206095000395386</v>
      </c>
      <c r="AV858">
        <v>4.0392634724590595</v>
      </c>
      <c r="AW858">
        <v>0.88743228607865987</v>
      </c>
    </row>
    <row r="859" spans="1:49" x14ac:dyDescent="0.3">
      <c r="A859" s="22">
        <v>856</v>
      </c>
      <c r="B859" s="22" t="s">
        <v>106</v>
      </c>
      <c r="C859" s="22" t="s">
        <v>59</v>
      </c>
      <c r="D859" s="22" t="s">
        <v>84</v>
      </c>
      <c r="E859" s="22" t="s">
        <v>84</v>
      </c>
      <c r="F859" s="26" t="s">
        <v>131</v>
      </c>
      <c r="G859" s="22">
        <v>2018</v>
      </c>
      <c r="H859" s="24" t="s">
        <v>92</v>
      </c>
      <c r="I859" s="21" t="s">
        <v>55</v>
      </c>
      <c r="J859" s="18">
        <v>0</v>
      </c>
      <c r="K859" s="18">
        <v>0</v>
      </c>
      <c r="L859" s="18">
        <v>0</v>
      </c>
      <c r="M859" s="18">
        <v>0</v>
      </c>
      <c r="N859" s="18">
        <v>0</v>
      </c>
      <c r="O859" s="18">
        <v>0</v>
      </c>
      <c r="P859" s="18">
        <v>0</v>
      </c>
      <c r="Q859" s="18">
        <v>0</v>
      </c>
      <c r="R859" s="18">
        <v>0</v>
      </c>
      <c r="S859" s="18">
        <v>0</v>
      </c>
      <c r="T859" s="18">
        <v>0</v>
      </c>
      <c r="U859" s="18">
        <v>0</v>
      </c>
      <c r="V859" s="18">
        <v>0</v>
      </c>
      <c r="W859" s="18">
        <v>0</v>
      </c>
      <c r="X859" s="18">
        <v>0</v>
      </c>
      <c r="Y859" s="18">
        <v>0</v>
      </c>
      <c r="Z859" s="18">
        <v>99.07621247113164</v>
      </c>
      <c r="AA859" s="18">
        <v>0</v>
      </c>
      <c r="AB859" s="18">
        <v>0</v>
      </c>
      <c r="AC859" s="18">
        <v>0</v>
      </c>
      <c r="AD859" s="18">
        <v>0</v>
      </c>
      <c r="AE859" s="18">
        <v>0</v>
      </c>
      <c r="AF859" s="18">
        <v>0</v>
      </c>
      <c r="AG859" s="18">
        <v>0</v>
      </c>
      <c r="AH859" s="18">
        <v>0</v>
      </c>
      <c r="AI859" s="18">
        <v>0</v>
      </c>
      <c r="AJ859" s="18">
        <v>0.92378752886836024</v>
      </c>
      <c r="AK859">
        <v>16.389557662607164</v>
      </c>
      <c r="AL859">
        <v>3.0713625866050807</v>
      </c>
      <c r="AM859">
        <v>11.525165201134188</v>
      </c>
      <c r="AN859">
        <v>58.801732101616622</v>
      </c>
      <c r="AO859">
        <v>9.2883949191685922</v>
      </c>
      <c r="AP859">
        <v>582.27882678983849</v>
      </c>
      <c r="AQ859">
        <v>47.062230586258018</v>
      </c>
      <c r="AR859">
        <v>19.843527738264573</v>
      </c>
      <c r="AS859">
        <v>33.094241675477399</v>
      </c>
      <c r="AT859">
        <v>9.0887096774193594</v>
      </c>
      <c r="AU859">
        <v>1.1228394794256478</v>
      </c>
      <c r="AV859">
        <v>4.0394265232974922</v>
      </c>
      <c r="AW859">
        <v>0.88901045713575644</v>
      </c>
    </row>
    <row r="860" spans="1:49" x14ac:dyDescent="0.3">
      <c r="A860" s="22">
        <v>857</v>
      </c>
      <c r="B860" s="22" t="s">
        <v>106</v>
      </c>
      <c r="C860" s="22" t="s">
        <v>59</v>
      </c>
      <c r="D860" s="22" t="s">
        <v>84</v>
      </c>
      <c r="E860" s="22" t="s">
        <v>84</v>
      </c>
      <c r="F860" s="26" t="s">
        <v>131</v>
      </c>
      <c r="G860" s="22">
        <v>2018</v>
      </c>
      <c r="H860" s="24" t="s">
        <v>92</v>
      </c>
      <c r="I860" s="21" t="s">
        <v>55</v>
      </c>
      <c r="J860" s="18">
        <v>92.360015772870668</v>
      </c>
      <c r="K860" s="18">
        <v>0</v>
      </c>
      <c r="L860" s="18">
        <v>0</v>
      </c>
      <c r="M860" s="18">
        <v>0</v>
      </c>
      <c r="N860" s="18">
        <v>0</v>
      </c>
      <c r="O860" s="18">
        <v>0</v>
      </c>
      <c r="P860" s="18">
        <v>0</v>
      </c>
      <c r="Q860" s="18">
        <v>0</v>
      </c>
      <c r="R860" s="18">
        <v>0.54219242902208209</v>
      </c>
      <c r="S860" s="18">
        <v>0</v>
      </c>
      <c r="T860" s="18">
        <v>1.0843848580441642</v>
      </c>
      <c r="U860" s="18">
        <v>0</v>
      </c>
      <c r="V860" s="18">
        <v>0</v>
      </c>
      <c r="W860" s="18">
        <v>0</v>
      </c>
      <c r="X860" s="18">
        <v>0</v>
      </c>
      <c r="Y860" s="18">
        <v>0</v>
      </c>
      <c r="Z860" s="18">
        <v>1.2815457413249212</v>
      </c>
      <c r="AA860" s="18">
        <v>0</v>
      </c>
      <c r="AB860" s="18">
        <v>0</v>
      </c>
      <c r="AC860" s="18">
        <v>0</v>
      </c>
      <c r="AD860" s="18">
        <v>0</v>
      </c>
      <c r="AE860" s="18">
        <v>0</v>
      </c>
      <c r="AF860" s="18">
        <v>0</v>
      </c>
      <c r="AG860" s="18">
        <v>0</v>
      </c>
      <c r="AH860" s="18">
        <v>0</v>
      </c>
      <c r="AI860" s="18">
        <v>0</v>
      </c>
      <c r="AJ860" s="18">
        <v>4.7318611987381702</v>
      </c>
      <c r="AK860">
        <v>6.0004709096210931</v>
      </c>
      <c r="AL860">
        <v>2.6330667051831709</v>
      </c>
      <c r="AM860">
        <v>62.774959825101</v>
      </c>
      <c r="AN860">
        <v>22.289869279670615</v>
      </c>
      <c r="AO860">
        <v>1.6716138929372701</v>
      </c>
      <c r="AP860">
        <v>1248.9811713335441</v>
      </c>
      <c r="AQ860">
        <v>8.0327771075799355</v>
      </c>
      <c r="AR860">
        <v>7.9309417725831901</v>
      </c>
      <c r="AS860">
        <v>84.036281119836872</v>
      </c>
      <c r="AT860">
        <v>26.11989684854478</v>
      </c>
      <c r="AU860">
        <v>9.1739060600503686E-2</v>
      </c>
      <c r="AV860">
        <v>11.608843043797679</v>
      </c>
      <c r="AW860">
        <v>8.7343912917500918E-2</v>
      </c>
    </row>
    <row r="861" spans="1:49" x14ac:dyDescent="0.3">
      <c r="A861" s="22">
        <v>858</v>
      </c>
      <c r="B861" s="22" t="s">
        <v>111</v>
      </c>
      <c r="C861" s="22" t="s">
        <v>59</v>
      </c>
      <c r="D861" s="22" t="s">
        <v>84</v>
      </c>
      <c r="E861" s="22" t="s">
        <v>84</v>
      </c>
      <c r="F861" s="26" t="s">
        <v>131</v>
      </c>
      <c r="G861" s="22">
        <v>2018</v>
      </c>
      <c r="H861" s="24" t="s">
        <v>92</v>
      </c>
      <c r="I861" s="21" t="s">
        <v>55</v>
      </c>
      <c r="J861" s="18">
        <v>75.332231404958677</v>
      </c>
      <c r="K861" s="18">
        <v>0</v>
      </c>
      <c r="L861" s="18">
        <v>0</v>
      </c>
      <c r="M861" s="18">
        <v>0</v>
      </c>
      <c r="N861" s="18">
        <v>0</v>
      </c>
      <c r="O861" s="18">
        <v>0</v>
      </c>
      <c r="P861" s="18">
        <v>0</v>
      </c>
      <c r="Q861" s="18">
        <v>0</v>
      </c>
      <c r="R861" s="18">
        <v>23.636363636363637</v>
      </c>
      <c r="S861" s="18">
        <v>0</v>
      </c>
      <c r="T861" s="18">
        <v>0</v>
      </c>
      <c r="U861" s="18">
        <v>0</v>
      </c>
      <c r="V861" s="18">
        <v>0</v>
      </c>
      <c r="W861" s="18">
        <v>0</v>
      </c>
      <c r="X861" s="18">
        <v>0</v>
      </c>
      <c r="Y861" s="18">
        <v>0</v>
      </c>
      <c r="Z861" s="18">
        <v>0</v>
      </c>
      <c r="AA861" s="18">
        <v>0</v>
      </c>
      <c r="AB861" s="18">
        <v>0</v>
      </c>
      <c r="AC861" s="18">
        <v>0</v>
      </c>
      <c r="AD861" s="18">
        <v>0</v>
      </c>
      <c r="AE861" s="18">
        <v>0</v>
      </c>
      <c r="AF861" s="18">
        <v>0</v>
      </c>
      <c r="AG861" s="18">
        <v>0</v>
      </c>
      <c r="AH861" s="18">
        <v>0</v>
      </c>
      <c r="AI861" s="18">
        <v>0</v>
      </c>
      <c r="AJ861" s="18">
        <v>1.0314049586776859</v>
      </c>
      <c r="AK861">
        <v>16.982904463647355</v>
      </c>
      <c r="AL861">
        <v>5.5076947518829256</v>
      </c>
      <c r="AM861">
        <v>56.72828533803694</v>
      </c>
      <c r="AN861">
        <v>20.632455897288271</v>
      </c>
      <c r="AO861">
        <v>2.2727091359213647</v>
      </c>
      <c r="AP861">
        <v>1439.6505700499968</v>
      </c>
      <c r="AQ861">
        <v>19.723825248950686</v>
      </c>
      <c r="AR861">
        <v>14.392344981229712</v>
      </c>
      <c r="AS861">
        <v>65.883829769819613</v>
      </c>
      <c r="AT861">
        <v>13.383310644890862</v>
      </c>
      <c r="AU861">
        <v>0.27287920008827843</v>
      </c>
      <c r="AV861">
        <v>5.9481380643959385</v>
      </c>
      <c r="AW861">
        <v>0.24569961523599962</v>
      </c>
    </row>
    <row r="862" spans="1:49" x14ac:dyDescent="0.3">
      <c r="A862" s="22">
        <v>859</v>
      </c>
      <c r="B862" s="22" t="s">
        <v>112</v>
      </c>
      <c r="C862" s="22" t="s">
        <v>45</v>
      </c>
      <c r="D862" s="22" t="s">
        <v>84</v>
      </c>
      <c r="E862" s="22" t="s">
        <v>84</v>
      </c>
      <c r="F862" s="26" t="s">
        <v>133</v>
      </c>
      <c r="G862" s="22">
        <v>2018</v>
      </c>
      <c r="H862" s="24" t="s">
        <v>92</v>
      </c>
      <c r="I862" s="21" t="s">
        <v>55</v>
      </c>
      <c r="J862" s="18">
        <v>0</v>
      </c>
      <c r="K862" s="18">
        <v>0</v>
      </c>
      <c r="L862" s="18">
        <v>0</v>
      </c>
      <c r="M862" s="18">
        <v>0</v>
      </c>
      <c r="N862" s="18">
        <v>0</v>
      </c>
      <c r="O862" s="18">
        <v>0</v>
      </c>
      <c r="P862" s="18">
        <v>0</v>
      </c>
      <c r="Q862" s="18">
        <v>0</v>
      </c>
      <c r="R862" s="18">
        <v>99.780098955470038</v>
      </c>
      <c r="S862" s="18">
        <v>0</v>
      </c>
      <c r="T862" s="18">
        <v>0</v>
      </c>
      <c r="U862" s="18">
        <v>0</v>
      </c>
      <c r="V862" s="18">
        <v>0</v>
      </c>
      <c r="W862" s="18">
        <v>0</v>
      </c>
      <c r="X862" s="18">
        <v>0</v>
      </c>
      <c r="Y862" s="18">
        <v>0</v>
      </c>
      <c r="Z862" s="18">
        <v>0</v>
      </c>
      <c r="AA862" s="18">
        <v>0</v>
      </c>
      <c r="AB862" s="18">
        <v>0</v>
      </c>
      <c r="AC862" s="18">
        <v>0</v>
      </c>
      <c r="AD862" s="18">
        <v>0</v>
      </c>
      <c r="AE862" s="18">
        <v>0</v>
      </c>
      <c r="AF862" s="18">
        <v>0</v>
      </c>
      <c r="AG862" s="18">
        <v>0</v>
      </c>
      <c r="AH862" s="18">
        <v>0</v>
      </c>
      <c r="AI862" s="18">
        <v>0</v>
      </c>
      <c r="AJ862" s="18">
        <v>0.21990104452996154</v>
      </c>
      <c r="AK862">
        <v>55.228284771852664</v>
      </c>
      <c r="AL862">
        <v>15.316245189664651</v>
      </c>
      <c r="AM862">
        <v>24.745464540956576</v>
      </c>
      <c r="AN862">
        <v>13.32064321055525</v>
      </c>
      <c r="AO862">
        <v>4.4901044529961514</v>
      </c>
      <c r="AP862">
        <v>1913.3582325453544</v>
      </c>
      <c r="AQ862">
        <v>48.261580381471383</v>
      </c>
      <c r="AR862">
        <v>30.114441416893733</v>
      </c>
      <c r="AS862">
        <v>21.623978201634884</v>
      </c>
      <c r="AT862">
        <v>5.2214983713355059</v>
      </c>
      <c r="AU862">
        <v>1.378580323785803</v>
      </c>
      <c r="AV862">
        <v>2.3206659428157801</v>
      </c>
      <c r="AW862">
        <v>0.9327996629450177</v>
      </c>
    </row>
    <row r="863" spans="1:49" x14ac:dyDescent="0.3">
      <c r="A863" s="22">
        <v>860</v>
      </c>
      <c r="B863" s="22" t="s">
        <v>112</v>
      </c>
      <c r="C863" s="22" t="s">
        <v>45</v>
      </c>
      <c r="D863" s="22" t="s">
        <v>84</v>
      </c>
      <c r="E863" s="22" t="s">
        <v>84</v>
      </c>
      <c r="F863" s="26" t="s">
        <v>133</v>
      </c>
      <c r="G863" s="22">
        <v>2018</v>
      </c>
      <c r="H863" s="24" t="s">
        <v>92</v>
      </c>
      <c r="I863" s="21" t="s">
        <v>55</v>
      </c>
      <c r="J863" s="18">
        <v>0</v>
      </c>
      <c r="K863" s="18">
        <v>0</v>
      </c>
      <c r="L863" s="18">
        <v>0</v>
      </c>
      <c r="M863" s="18">
        <v>0</v>
      </c>
      <c r="N863" s="18">
        <v>0</v>
      </c>
      <c r="O863" s="18">
        <v>0</v>
      </c>
      <c r="P863" s="18">
        <v>0</v>
      </c>
      <c r="Q863" s="18">
        <v>17.02347175651277</v>
      </c>
      <c r="R863" s="18">
        <v>0</v>
      </c>
      <c r="S863" s="18">
        <v>0</v>
      </c>
      <c r="T863" s="18">
        <v>25.535207634769151</v>
      </c>
      <c r="U863" s="18">
        <v>0</v>
      </c>
      <c r="V863" s="18">
        <v>0</v>
      </c>
      <c r="W863" s="18">
        <v>0</v>
      </c>
      <c r="X863" s="18">
        <v>0</v>
      </c>
      <c r="Y863" s="18">
        <v>0</v>
      </c>
      <c r="Z863" s="18">
        <v>44.261026566933197</v>
      </c>
      <c r="AA863" s="18">
        <v>0</v>
      </c>
      <c r="AB863" s="18">
        <v>0</v>
      </c>
      <c r="AC863" s="18">
        <v>8.2280113489811715</v>
      </c>
      <c r="AD863" s="18">
        <v>0</v>
      </c>
      <c r="AE863" s="18">
        <v>0</v>
      </c>
      <c r="AF863" s="18">
        <v>0</v>
      </c>
      <c r="AG863" s="18">
        <v>0</v>
      </c>
      <c r="AH863" s="18">
        <v>0</v>
      </c>
      <c r="AI863" s="18">
        <v>0</v>
      </c>
      <c r="AJ863" s="18">
        <v>4.9522826928037142</v>
      </c>
      <c r="AK863">
        <v>33.71191194780387</v>
      </c>
      <c r="AL863">
        <v>9.8844976069698784</v>
      </c>
      <c r="AM863">
        <v>14.707588934485257</v>
      </c>
      <c r="AN863">
        <v>32.008625962636792</v>
      </c>
      <c r="AO863">
        <v>7.0119822027340728</v>
      </c>
      <c r="AP863">
        <v>1181.4288547260812</v>
      </c>
      <c r="AQ863">
        <v>47.710292965374386</v>
      </c>
      <c r="AR863">
        <v>31.475005751440086</v>
      </c>
      <c r="AS863">
        <v>20.814701283185506</v>
      </c>
      <c r="AT863">
        <v>4.8985292735714738</v>
      </c>
      <c r="AU863">
        <v>1.3708439050495105</v>
      </c>
      <c r="AV863">
        <v>2.1771241215873216</v>
      </c>
      <c r="AW863">
        <v>0.91242226570099583</v>
      </c>
    </row>
    <row r="864" spans="1:49" x14ac:dyDescent="0.3">
      <c r="A864" s="22">
        <v>861</v>
      </c>
      <c r="B864" s="22" t="s">
        <v>112</v>
      </c>
      <c r="C864" s="22" t="s">
        <v>45</v>
      </c>
      <c r="D864" s="22" t="s">
        <v>84</v>
      </c>
      <c r="E864" s="22" t="s">
        <v>84</v>
      </c>
      <c r="F864" s="26" t="s">
        <v>133</v>
      </c>
      <c r="G864" s="22">
        <v>2018</v>
      </c>
      <c r="H864" s="24" t="s">
        <v>92</v>
      </c>
      <c r="I864" s="21" t="s">
        <v>55</v>
      </c>
      <c r="J864" s="18">
        <v>14.400000000000002</v>
      </c>
      <c r="K864" s="18">
        <v>46.285714285714285</v>
      </c>
      <c r="L864" s="18">
        <v>37.028571428571432</v>
      </c>
      <c r="M864" s="18">
        <v>0</v>
      </c>
      <c r="N864" s="18">
        <v>0</v>
      </c>
      <c r="O864" s="18">
        <v>0</v>
      </c>
      <c r="P864" s="18">
        <v>0</v>
      </c>
      <c r="Q864" s="18">
        <v>0</v>
      </c>
      <c r="R864" s="18">
        <v>0</v>
      </c>
      <c r="S864" s="18">
        <v>0</v>
      </c>
      <c r="T864" s="18">
        <v>0</v>
      </c>
      <c r="U864" s="18">
        <v>0</v>
      </c>
      <c r="V864" s="18">
        <v>0</v>
      </c>
      <c r="W864" s="18">
        <v>0</v>
      </c>
      <c r="X864" s="18">
        <v>0</v>
      </c>
      <c r="Y864" s="18">
        <v>0</v>
      </c>
      <c r="Z864" s="18">
        <v>0</v>
      </c>
      <c r="AA864" s="18">
        <v>0</v>
      </c>
      <c r="AB864" s="18">
        <v>0</v>
      </c>
      <c r="AC864" s="18">
        <v>0</v>
      </c>
      <c r="AD864" s="18">
        <v>0</v>
      </c>
      <c r="AE864" s="18">
        <v>0</v>
      </c>
      <c r="AF864" s="18">
        <v>0</v>
      </c>
      <c r="AG864" s="18">
        <v>0</v>
      </c>
      <c r="AH864" s="18">
        <v>0</v>
      </c>
      <c r="AI864" s="18">
        <v>0</v>
      </c>
      <c r="AJ864" s="18">
        <v>2.2857142857142856</v>
      </c>
      <c r="AK864">
        <v>4.2006057866642541</v>
      </c>
      <c r="AL864">
        <v>4.6314464127386232</v>
      </c>
      <c r="AM864">
        <v>59.426432787478504</v>
      </c>
      <c r="AN864">
        <v>27.838888265629244</v>
      </c>
      <c r="AO864">
        <v>1.6169124617750839</v>
      </c>
      <c r="AP864">
        <v>1238.0790990068938</v>
      </c>
      <c r="AQ864">
        <v>5.6728305008430846</v>
      </c>
      <c r="AR864">
        <v>14.073011505241221</v>
      </c>
      <c r="AS864">
        <v>80.254157993915697</v>
      </c>
      <c r="AT864">
        <v>13.738049175985051</v>
      </c>
      <c r="AU864">
        <v>6.5575161699234275E-2</v>
      </c>
      <c r="AV864">
        <v>6.1057996337711335</v>
      </c>
      <c r="AW864">
        <v>6.0139941980277348E-2</v>
      </c>
    </row>
    <row r="865" spans="1:49" x14ac:dyDescent="0.3">
      <c r="A865" s="22">
        <v>862</v>
      </c>
      <c r="B865" s="22" t="s">
        <v>112</v>
      </c>
      <c r="C865" s="22" t="s">
        <v>45</v>
      </c>
      <c r="D865" s="22" t="s">
        <v>84</v>
      </c>
      <c r="E865" s="22" t="s">
        <v>84</v>
      </c>
      <c r="F865" s="26" t="s">
        <v>133</v>
      </c>
      <c r="G865" s="22">
        <v>2018</v>
      </c>
      <c r="H865" s="24" t="s">
        <v>92</v>
      </c>
      <c r="I865" s="21" t="s">
        <v>55</v>
      </c>
      <c r="J865" s="18">
        <v>62.617720545838942</v>
      </c>
      <c r="K865" s="18">
        <v>0</v>
      </c>
      <c r="L865" s="18">
        <v>14.703055929271574</v>
      </c>
      <c r="M865" s="18">
        <v>0</v>
      </c>
      <c r="N865" s="18">
        <v>0</v>
      </c>
      <c r="O865" s="18">
        <v>0</v>
      </c>
      <c r="P865" s="18">
        <v>0</v>
      </c>
      <c r="Q865" s="18">
        <v>0</v>
      </c>
      <c r="R865" s="18">
        <v>0</v>
      </c>
      <c r="S865" s="18">
        <v>0</v>
      </c>
      <c r="T865" s="18">
        <v>0</v>
      </c>
      <c r="U865" s="18">
        <v>0</v>
      </c>
      <c r="V865" s="18">
        <v>0</v>
      </c>
      <c r="W865" s="18">
        <v>21.141649048625791</v>
      </c>
      <c r="X865" s="18">
        <v>0</v>
      </c>
      <c r="Y865" s="18">
        <v>0</v>
      </c>
      <c r="Z865" s="18">
        <v>0</v>
      </c>
      <c r="AA865" s="18">
        <v>0</v>
      </c>
      <c r="AB865" s="18">
        <v>0</v>
      </c>
      <c r="AC865" s="18">
        <v>0</v>
      </c>
      <c r="AD865" s="18">
        <v>0</v>
      </c>
      <c r="AE865" s="18">
        <v>0</v>
      </c>
      <c r="AF865" s="18">
        <v>0</v>
      </c>
      <c r="AG865" s="18">
        <v>0</v>
      </c>
      <c r="AH865" s="18">
        <v>0</v>
      </c>
      <c r="AI865" s="18">
        <v>0</v>
      </c>
      <c r="AJ865" s="18">
        <v>1.537574476263694</v>
      </c>
      <c r="AK865">
        <v>19.045031752641364</v>
      </c>
      <c r="AL865">
        <v>7.0707710007270368</v>
      </c>
      <c r="AM865">
        <v>49.761206933277755</v>
      </c>
      <c r="AN865">
        <v>22.485617887181323</v>
      </c>
      <c r="AO865">
        <v>2.5945125376466565</v>
      </c>
      <c r="AP865">
        <v>1416.4427158759188</v>
      </c>
      <c r="AQ865">
        <v>22.481172541259234</v>
      </c>
      <c r="AR865">
        <v>18.77960909155842</v>
      </c>
      <c r="AS865">
        <v>58.739218367182346</v>
      </c>
      <c r="AT865">
        <v>9.7310800588569837</v>
      </c>
      <c r="AU865">
        <v>0.33511118994938199</v>
      </c>
      <c r="AV865">
        <v>4.324924470603106</v>
      </c>
      <c r="AW865">
        <v>0.29000919232459743</v>
      </c>
    </row>
    <row r="866" spans="1:49" x14ac:dyDescent="0.3">
      <c r="A866" s="22">
        <v>863</v>
      </c>
      <c r="B866" s="22" t="s">
        <v>61</v>
      </c>
      <c r="C866" s="22" t="s">
        <v>59</v>
      </c>
      <c r="D866" s="22">
        <v>10</v>
      </c>
      <c r="E866" s="22" t="str">
        <f t="shared" ref="E866:E889" si="25">IF(AND( OR(D866 &gt;= 4, D866="Adult"),D866&lt;&gt;"Subadult"),"Adult","Subadult")</f>
        <v>Adult</v>
      </c>
      <c r="F866" s="26" t="s">
        <v>91</v>
      </c>
      <c r="G866" s="22">
        <v>2018</v>
      </c>
      <c r="H866" s="24" t="s">
        <v>92</v>
      </c>
      <c r="I866" s="22" t="s">
        <v>49</v>
      </c>
      <c r="J866" s="18">
        <v>0</v>
      </c>
      <c r="K866" s="18">
        <v>0</v>
      </c>
      <c r="L866" s="18">
        <v>0</v>
      </c>
      <c r="M866" s="18">
        <v>0</v>
      </c>
      <c r="N866" s="18">
        <v>0</v>
      </c>
      <c r="O866" s="18">
        <v>0</v>
      </c>
      <c r="P866" s="18">
        <v>0</v>
      </c>
      <c r="Q866" s="18">
        <v>0</v>
      </c>
      <c r="R866" s="18">
        <v>0</v>
      </c>
      <c r="S866" s="18">
        <v>0</v>
      </c>
      <c r="T866" s="18">
        <v>0</v>
      </c>
      <c r="U866" s="18">
        <v>0</v>
      </c>
      <c r="V866" s="18">
        <v>0</v>
      </c>
      <c r="W866" s="18">
        <v>0</v>
      </c>
      <c r="X866" s="18">
        <v>0</v>
      </c>
      <c r="Y866" s="18">
        <v>0</v>
      </c>
      <c r="Z866" s="18">
        <v>0</v>
      </c>
      <c r="AA866" s="18">
        <v>0</v>
      </c>
      <c r="AB866" s="18">
        <v>0</v>
      </c>
      <c r="AC866" s="18">
        <v>100</v>
      </c>
      <c r="AD866" s="18">
        <v>0</v>
      </c>
      <c r="AE866" s="18">
        <v>0</v>
      </c>
      <c r="AF866" s="18">
        <v>0</v>
      </c>
      <c r="AG866" s="18">
        <v>0</v>
      </c>
      <c r="AH866" s="18">
        <v>0</v>
      </c>
      <c r="AI866" s="18">
        <v>0</v>
      </c>
      <c r="AJ866" s="18">
        <v>0</v>
      </c>
      <c r="AK866">
        <v>16.506250000000001</v>
      </c>
      <c r="AL866">
        <v>4.4305555555555545</v>
      </c>
      <c r="AM866">
        <v>23.257480158730161</v>
      </c>
      <c r="AN866">
        <v>42.085714285714289</v>
      </c>
      <c r="AO866">
        <v>13.719999999999999</v>
      </c>
      <c r="AP866">
        <v>831.52706825396831</v>
      </c>
      <c r="AQ866">
        <v>33.190080099197409</v>
      </c>
      <c r="AR866">
        <v>20.044747352601235</v>
      </c>
      <c r="AS866">
        <v>46.765172548201349</v>
      </c>
      <c r="AT866">
        <v>8.9748858038513237</v>
      </c>
      <c r="AU866">
        <v>0.59615099353124423</v>
      </c>
      <c r="AV866">
        <v>3.9888381350450328</v>
      </c>
      <c r="AW866">
        <v>0.49678371338383687</v>
      </c>
    </row>
    <row r="867" spans="1:49" x14ac:dyDescent="0.3">
      <c r="A867" s="22">
        <v>864</v>
      </c>
      <c r="B867" s="22" t="s">
        <v>98</v>
      </c>
      <c r="C867" s="22" t="s">
        <v>59</v>
      </c>
      <c r="D867" s="22">
        <v>9</v>
      </c>
      <c r="E867" s="22" t="str">
        <f t="shared" si="25"/>
        <v>Adult</v>
      </c>
      <c r="F867" s="26" t="s">
        <v>91</v>
      </c>
      <c r="G867" s="22">
        <v>2018</v>
      </c>
      <c r="H867" s="24" t="s">
        <v>92</v>
      </c>
      <c r="I867" s="21" t="s">
        <v>51</v>
      </c>
      <c r="J867" s="18">
        <v>0.72231139646870002</v>
      </c>
      <c r="K867" s="18">
        <v>0</v>
      </c>
      <c r="L867" s="18">
        <v>0</v>
      </c>
      <c r="M867" s="18">
        <v>0</v>
      </c>
      <c r="N867" s="18">
        <v>0</v>
      </c>
      <c r="O867" s="18">
        <v>0</v>
      </c>
      <c r="P867" s="18">
        <v>0</v>
      </c>
      <c r="Q867" s="18">
        <v>0</v>
      </c>
      <c r="R867" s="18">
        <v>0</v>
      </c>
      <c r="S867" s="18">
        <v>0</v>
      </c>
      <c r="T867" s="18">
        <v>22.070626003210275</v>
      </c>
      <c r="U867" s="18">
        <v>0</v>
      </c>
      <c r="V867" s="18">
        <v>0</v>
      </c>
      <c r="W867" s="18">
        <v>53.504547886570364</v>
      </c>
      <c r="X867" s="18">
        <v>0</v>
      </c>
      <c r="Y867" s="18">
        <v>0</v>
      </c>
      <c r="Z867" s="18">
        <v>4.5211342964151955</v>
      </c>
      <c r="AA867" s="18">
        <v>0</v>
      </c>
      <c r="AB867" s="18">
        <v>0</v>
      </c>
      <c r="AC867" s="18">
        <v>16.292134831460675</v>
      </c>
      <c r="AD867" s="18">
        <v>0</v>
      </c>
      <c r="AE867" s="18">
        <v>0</v>
      </c>
      <c r="AF867" s="18">
        <v>0</v>
      </c>
      <c r="AG867" s="18">
        <v>0</v>
      </c>
      <c r="AH867" s="18">
        <v>0</v>
      </c>
      <c r="AI867" s="18">
        <v>0</v>
      </c>
      <c r="AJ867" s="18">
        <v>2.8892455858748001</v>
      </c>
      <c r="AK867">
        <v>56.085290829603771</v>
      </c>
      <c r="AL867">
        <v>16.357369554003395</v>
      </c>
      <c r="AM867">
        <v>7.9824334039523333</v>
      </c>
      <c r="AN867">
        <v>16.6206520235664</v>
      </c>
      <c r="AO867">
        <v>6.978130593368487</v>
      </c>
      <c r="AP867">
        <v>1686.5765918066659</v>
      </c>
      <c r="AQ867">
        <v>55.600561944622903</v>
      </c>
      <c r="AR867">
        <v>36.485994505735889</v>
      </c>
      <c r="AS867">
        <v>7.913443549641201</v>
      </c>
      <c r="AT867">
        <v>3.9167498186085679</v>
      </c>
      <c r="AU867">
        <v>2.3042623198916115</v>
      </c>
      <c r="AV867">
        <v>1.7407776971593634</v>
      </c>
      <c r="AW867">
        <v>1.2522807580419202</v>
      </c>
    </row>
    <row r="868" spans="1:49" x14ac:dyDescent="0.3">
      <c r="A868" s="22">
        <v>865</v>
      </c>
      <c r="B868" s="22" t="s">
        <v>85</v>
      </c>
      <c r="C868" s="22" t="s">
        <v>59</v>
      </c>
      <c r="D868" s="22">
        <v>5</v>
      </c>
      <c r="E868" s="22" t="str">
        <f t="shared" si="25"/>
        <v>Adult</v>
      </c>
      <c r="F868" s="26" t="s">
        <v>91</v>
      </c>
      <c r="G868" s="22">
        <v>2018</v>
      </c>
      <c r="H868" s="24" t="s">
        <v>92</v>
      </c>
      <c r="I868" s="22" t="s">
        <v>73</v>
      </c>
      <c r="J868" s="18">
        <v>2.4782010096374485</v>
      </c>
      <c r="K868" s="18">
        <v>0</v>
      </c>
      <c r="L868" s="18">
        <v>2.4782010096374485</v>
      </c>
      <c r="M868" s="18">
        <v>0</v>
      </c>
      <c r="N868" s="18">
        <v>0</v>
      </c>
      <c r="O868" s="18">
        <v>0</v>
      </c>
      <c r="P868" s="18">
        <v>0</v>
      </c>
      <c r="Q868" s="18">
        <v>73.198715006883901</v>
      </c>
      <c r="R868" s="18">
        <v>0</v>
      </c>
      <c r="S868" s="18">
        <v>2.5240936209270313</v>
      </c>
      <c r="T868" s="18">
        <v>12.620468104635155</v>
      </c>
      <c r="U868" s="18">
        <v>0</v>
      </c>
      <c r="V868" s="18">
        <v>0</v>
      </c>
      <c r="W868" s="18">
        <v>0</v>
      </c>
      <c r="X868" s="18">
        <v>0</v>
      </c>
      <c r="Y868" s="18">
        <v>0</v>
      </c>
      <c r="Z868" s="18">
        <v>5.3694355208811375</v>
      </c>
      <c r="AA868" s="18">
        <v>0</v>
      </c>
      <c r="AB868" s="18">
        <v>0</v>
      </c>
      <c r="AC868" s="18">
        <v>1.3308857273978889</v>
      </c>
      <c r="AD868" s="18">
        <v>0</v>
      </c>
      <c r="AE868" s="18">
        <v>0</v>
      </c>
      <c r="AF868" s="18">
        <v>0</v>
      </c>
      <c r="AG868" s="18">
        <v>0</v>
      </c>
      <c r="AH868" s="18">
        <v>0</v>
      </c>
      <c r="AI868" s="18">
        <v>0</v>
      </c>
      <c r="AJ868" s="18">
        <v>0</v>
      </c>
      <c r="AK868">
        <v>47.189096295012121</v>
      </c>
      <c r="AL868">
        <v>17.523537967037086</v>
      </c>
      <c r="AM868">
        <v>25.72807153946944</v>
      </c>
      <c r="AN868">
        <v>13.064457813584877</v>
      </c>
      <c r="AO868">
        <v>4.3165818338792104</v>
      </c>
      <c r="AP868">
        <v>1878.4105445124667</v>
      </c>
      <c r="AQ868">
        <v>42.003687232142568</v>
      </c>
      <c r="AR868">
        <v>35.095389569964155</v>
      </c>
      <c r="AS868">
        <v>22.900923197893285</v>
      </c>
      <c r="AT868">
        <v>4.1610985162724266</v>
      </c>
      <c r="AU868">
        <v>1.0910367691152225</v>
      </c>
      <c r="AV868">
        <v>1.8493771183433012</v>
      </c>
      <c r="AW868">
        <v>0.72424754656854218</v>
      </c>
    </row>
    <row r="869" spans="1:49" x14ac:dyDescent="0.3">
      <c r="A869" s="22">
        <v>866</v>
      </c>
      <c r="B869" s="22" t="s">
        <v>85</v>
      </c>
      <c r="C869" s="22" t="s">
        <v>59</v>
      </c>
      <c r="D869" s="22">
        <v>5</v>
      </c>
      <c r="E869" s="22" t="str">
        <f t="shared" si="25"/>
        <v>Adult</v>
      </c>
      <c r="F869" s="26" t="s">
        <v>91</v>
      </c>
      <c r="G869" s="22">
        <v>2018</v>
      </c>
      <c r="H869" s="24" t="s">
        <v>92</v>
      </c>
      <c r="I869" s="22" t="s">
        <v>73</v>
      </c>
      <c r="J869" s="18">
        <v>0</v>
      </c>
      <c r="K869" s="18">
        <v>0</v>
      </c>
      <c r="L869" s="18">
        <v>0</v>
      </c>
      <c r="M869" s="18">
        <v>0</v>
      </c>
      <c r="N869" s="18">
        <v>0</v>
      </c>
      <c r="O869" s="18">
        <v>0</v>
      </c>
      <c r="P869" s="18">
        <v>0</v>
      </c>
      <c r="Q869" s="18">
        <v>0</v>
      </c>
      <c r="R869" s="18">
        <v>12.996603160537587</v>
      </c>
      <c r="S869" s="18">
        <v>0</v>
      </c>
      <c r="T869" s="18">
        <v>0</v>
      </c>
      <c r="U869" s="18">
        <v>0</v>
      </c>
      <c r="V869" s="18">
        <v>0</v>
      </c>
      <c r="W869" s="18">
        <v>76.798109584994833</v>
      </c>
      <c r="X869" s="18">
        <v>0</v>
      </c>
      <c r="Y869" s="18">
        <v>0</v>
      </c>
      <c r="Z869" s="18">
        <v>4.2238960271747148</v>
      </c>
      <c r="AA869" s="18">
        <v>0</v>
      </c>
      <c r="AB869" s="18">
        <v>0</v>
      </c>
      <c r="AC869" s="18">
        <v>3.8546743464776245</v>
      </c>
      <c r="AD869" s="18">
        <v>0</v>
      </c>
      <c r="AE869" s="18">
        <v>0</v>
      </c>
      <c r="AF869" s="18">
        <v>0</v>
      </c>
      <c r="AG869" s="18">
        <v>0</v>
      </c>
      <c r="AH869" s="18">
        <v>0</v>
      </c>
      <c r="AI869" s="18">
        <v>0</v>
      </c>
      <c r="AJ869" s="18">
        <v>2.1267168808152412</v>
      </c>
      <c r="AK869">
        <v>63.40086401249534</v>
      </c>
      <c r="AL869">
        <v>18.501103972825284</v>
      </c>
      <c r="AM869">
        <v>5.4557869358769198</v>
      </c>
      <c r="AN869">
        <v>14.926372977192649</v>
      </c>
      <c r="AO869">
        <v>6.386378673755722</v>
      </c>
      <c r="AP869">
        <v>1847.2947353144712</v>
      </c>
      <c r="AQ869">
        <v>57.384586553724148</v>
      </c>
      <c r="AR869">
        <v>37.677340716244871</v>
      </c>
      <c r="AS869">
        <v>4.9380727300309921</v>
      </c>
      <c r="AT869">
        <v>3.7217590393259781</v>
      </c>
      <c r="AU869">
        <v>2.6464562640499123</v>
      </c>
      <c r="AV869">
        <v>1.6541151285893236</v>
      </c>
      <c r="AW869">
        <v>1.3465688095709172</v>
      </c>
    </row>
    <row r="870" spans="1:49" x14ac:dyDescent="0.3">
      <c r="A870" s="22">
        <v>867</v>
      </c>
      <c r="B870" s="22" t="s">
        <v>62</v>
      </c>
      <c r="C870" s="22" t="s">
        <v>59</v>
      </c>
      <c r="D870" s="22">
        <v>10</v>
      </c>
      <c r="E870" s="22" t="str">
        <f t="shared" si="25"/>
        <v>Adult</v>
      </c>
      <c r="F870" s="26" t="s">
        <v>91</v>
      </c>
      <c r="G870" s="22">
        <v>2018</v>
      </c>
      <c r="H870" s="24" t="s">
        <v>92</v>
      </c>
      <c r="I870" s="22" t="s">
        <v>49</v>
      </c>
      <c r="J870" s="18">
        <v>0</v>
      </c>
      <c r="K870" s="18">
        <v>0</v>
      </c>
      <c r="L870" s="18">
        <v>0</v>
      </c>
      <c r="M870" s="18">
        <v>0</v>
      </c>
      <c r="N870" s="18">
        <v>0</v>
      </c>
      <c r="O870" s="18">
        <v>0</v>
      </c>
      <c r="P870" s="18">
        <v>0</v>
      </c>
      <c r="Q870" s="18">
        <v>19.472856018882769</v>
      </c>
      <c r="R870" s="18">
        <v>0</v>
      </c>
      <c r="S870" s="18">
        <v>0</v>
      </c>
      <c r="T870" s="18">
        <v>8.6546026750590084</v>
      </c>
      <c r="U870" s="18">
        <v>0</v>
      </c>
      <c r="V870" s="18">
        <v>0</v>
      </c>
      <c r="W870" s="18">
        <v>27.537372147915022</v>
      </c>
      <c r="X870" s="18">
        <v>0</v>
      </c>
      <c r="Y870" s="18">
        <v>0</v>
      </c>
      <c r="Z870" s="18">
        <v>11.250983477576712</v>
      </c>
      <c r="AA870" s="18">
        <v>0</v>
      </c>
      <c r="AB870" s="18">
        <v>0</v>
      </c>
      <c r="AC870" s="18">
        <v>33.084185680566478</v>
      </c>
      <c r="AD870" s="18">
        <v>0</v>
      </c>
      <c r="AE870" s="18">
        <v>0</v>
      </c>
      <c r="AF870" s="18">
        <v>0</v>
      </c>
      <c r="AG870" s="18">
        <v>0</v>
      </c>
      <c r="AH870" s="18">
        <v>0</v>
      </c>
      <c r="AI870" s="18">
        <v>0</v>
      </c>
      <c r="AJ870" s="18">
        <v>0</v>
      </c>
      <c r="AK870">
        <v>42.237264055313105</v>
      </c>
      <c r="AL870">
        <v>13.044924162951308</v>
      </c>
      <c r="AM870">
        <v>15.638383884691631</v>
      </c>
      <c r="AN870">
        <v>25.896676782436025</v>
      </c>
      <c r="AO870">
        <v>8.4782533438237593</v>
      </c>
      <c r="AP870">
        <v>1458.4308805671076</v>
      </c>
      <c r="AQ870">
        <v>48.422387678065895</v>
      </c>
      <c r="AR870">
        <v>33.649181017025711</v>
      </c>
      <c r="AS870">
        <v>17.928431304908365</v>
      </c>
      <c r="AT870">
        <v>4.4366411959968683</v>
      </c>
      <c r="AU870">
        <v>1.4725381042227439</v>
      </c>
      <c r="AV870">
        <v>1.9718405315541638</v>
      </c>
      <c r="AW870">
        <v>0.93882569390428372</v>
      </c>
    </row>
    <row r="871" spans="1:49" x14ac:dyDescent="0.3">
      <c r="A871" s="22">
        <v>868</v>
      </c>
      <c r="B871" s="22" t="s">
        <v>64</v>
      </c>
      <c r="C871" s="22" t="s">
        <v>59</v>
      </c>
      <c r="D871" s="22" t="s">
        <v>46</v>
      </c>
      <c r="E871" s="22" t="str">
        <f t="shared" si="25"/>
        <v>Adult</v>
      </c>
      <c r="F871" s="26" t="s">
        <v>91</v>
      </c>
      <c r="G871" s="22">
        <v>2018</v>
      </c>
      <c r="H871" s="24" t="s">
        <v>92</v>
      </c>
      <c r="I871" s="22" t="s">
        <v>49</v>
      </c>
      <c r="J871" s="18">
        <v>0</v>
      </c>
      <c r="K871" s="18">
        <v>0</v>
      </c>
      <c r="L871" s="18">
        <v>0</v>
      </c>
      <c r="M871" s="18">
        <v>0</v>
      </c>
      <c r="N871" s="18">
        <v>0</v>
      </c>
      <c r="O871" s="18">
        <v>0</v>
      </c>
      <c r="P871" s="18">
        <v>0</v>
      </c>
      <c r="Q871" s="18">
        <v>3.8274182324286712</v>
      </c>
      <c r="R871" s="18">
        <v>0</v>
      </c>
      <c r="S871" s="18">
        <v>0</v>
      </c>
      <c r="T871" s="18">
        <v>0</v>
      </c>
      <c r="U871" s="18">
        <v>0</v>
      </c>
      <c r="V871" s="18">
        <v>0</v>
      </c>
      <c r="W871" s="18">
        <v>0</v>
      </c>
      <c r="X871" s="18">
        <v>0</v>
      </c>
      <c r="Y871" s="18">
        <v>0</v>
      </c>
      <c r="Z871" s="18">
        <v>1.3569937369519833</v>
      </c>
      <c r="AA871" s="18">
        <v>92.379958246346547</v>
      </c>
      <c r="AB871" s="18">
        <v>0</v>
      </c>
      <c r="AC871" s="18">
        <v>2.0180932498260264</v>
      </c>
      <c r="AD871" s="18">
        <v>0</v>
      </c>
      <c r="AE871" s="18">
        <v>0</v>
      </c>
      <c r="AF871" s="18">
        <v>0</v>
      </c>
      <c r="AG871" s="18">
        <v>0</v>
      </c>
      <c r="AH871" s="18">
        <v>0</v>
      </c>
      <c r="AI871" s="18">
        <v>0</v>
      </c>
      <c r="AJ871" s="18">
        <v>0.41753653444676414</v>
      </c>
      <c r="AK871">
        <v>14.133797124494437</v>
      </c>
      <c r="AL871">
        <v>6.0879308658872544</v>
      </c>
      <c r="AM871">
        <v>51.617840559570581</v>
      </c>
      <c r="AN871">
        <v>24.782171589131796</v>
      </c>
      <c r="AO871">
        <v>3.3166732220850124</v>
      </c>
      <c r="AP871">
        <v>1328.395341252246</v>
      </c>
      <c r="AQ871">
        <v>17.789665514693585</v>
      </c>
      <c r="AR871">
        <v>17.240948689174068</v>
      </c>
      <c r="AS871">
        <v>64.969385796132315</v>
      </c>
      <c r="AT871">
        <v>10.800325945304962</v>
      </c>
      <c r="AU871">
        <v>0.24492865748709294</v>
      </c>
      <c r="AV871">
        <v>4.8001448645799831</v>
      </c>
      <c r="AW871">
        <v>0.2163920828940693</v>
      </c>
    </row>
    <row r="872" spans="1:49" x14ac:dyDescent="0.3">
      <c r="A872" s="22">
        <v>869</v>
      </c>
      <c r="B872" s="22" t="s">
        <v>114</v>
      </c>
      <c r="C872" s="22" t="s">
        <v>59</v>
      </c>
      <c r="D872" s="22" t="s">
        <v>46</v>
      </c>
      <c r="E872" s="22" t="str">
        <f t="shared" si="25"/>
        <v>Adult</v>
      </c>
      <c r="F872" s="26" t="s">
        <v>91</v>
      </c>
      <c r="G872" s="22">
        <v>2018</v>
      </c>
      <c r="H872" s="24" t="s">
        <v>92</v>
      </c>
      <c r="I872" s="21" t="s">
        <v>55</v>
      </c>
      <c r="J872" s="18">
        <v>0</v>
      </c>
      <c r="K872" s="18">
        <v>0</v>
      </c>
      <c r="L872" s="18">
        <v>0</v>
      </c>
      <c r="M872" s="18">
        <v>0</v>
      </c>
      <c r="N872" s="18">
        <v>0</v>
      </c>
      <c r="O872" s="18">
        <v>0</v>
      </c>
      <c r="P872" s="18">
        <v>0</v>
      </c>
      <c r="Q872" s="18">
        <v>0</v>
      </c>
      <c r="R872" s="18">
        <v>0</v>
      </c>
      <c r="S872" s="18">
        <v>0</v>
      </c>
      <c r="T872" s="18">
        <v>0</v>
      </c>
      <c r="U872" s="18">
        <v>0</v>
      </c>
      <c r="V872" s="18">
        <v>0</v>
      </c>
      <c r="W872" s="18">
        <v>100</v>
      </c>
      <c r="X872" s="18">
        <v>0</v>
      </c>
      <c r="Y872" s="18">
        <v>0</v>
      </c>
      <c r="Z872" s="18">
        <v>0</v>
      </c>
      <c r="AA872" s="18">
        <v>0</v>
      </c>
      <c r="AB872" s="18">
        <v>0</v>
      </c>
      <c r="AC872" s="18">
        <v>0</v>
      </c>
      <c r="AD872" s="18">
        <v>0</v>
      </c>
      <c r="AE872" s="18">
        <v>0</v>
      </c>
      <c r="AF872" s="18">
        <v>0</v>
      </c>
      <c r="AG872" s="18">
        <v>0</v>
      </c>
      <c r="AH872" s="18">
        <v>0</v>
      </c>
      <c r="AI872" s="18">
        <v>0</v>
      </c>
      <c r="AJ872" s="18">
        <v>0</v>
      </c>
      <c r="AK872">
        <v>71.45</v>
      </c>
      <c r="AL872">
        <v>21.1</v>
      </c>
      <c r="AM872">
        <v>1.0999999999999961</v>
      </c>
      <c r="AN872">
        <v>11.8</v>
      </c>
      <c r="AO872">
        <v>6.35</v>
      </c>
      <c r="AP872">
        <v>2006.8179999999998</v>
      </c>
      <c r="AQ872">
        <v>59.529264736513234</v>
      </c>
      <c r="AR872">
        <v>39.554259529264748</v>
      </c>
      <c r="AS872">
        <v>0.91647573422203377</v>
      </c>
      <c r="AT872">
        <v>3.4383886255924168</v>
      </c>
      <c r="AU872">
        <v>3.218468468468469</v>
      </c>
      <c r="AV872">
        <v>1.5281727224855184</v>
      </c>
      <c r="AW872">
        <v>1.4709212557900153</v>
      </c>
    </row>
    <row r="873" spans="1:49" x14ac:dyDescent="0.3">
      <c r="A873" s="22">
        <v>870</v>
      </c>
      <c r="B873" s="22" t="s">
        <v>85</v>
      </c>
      <c r="C873" s="22" t="s">
        <v>59</v>
      </c>
      <c r="D873" s="22">
        <v>5</v>
      </c>
      <c r="E873" s="22" t="str">
        <f t="shared" si="25"/>
        <v>Adult</v>
      </c>
      <c r="F873" s="26" t="s">
        <v>91</v>
      </c>
      <c r="G873" s="22">
        <v>2018</v>
      </c>
      <c r="H873" s="24" t="s">
        <v>92</v>
      </c>
      <c r="I873" s="22" t="s">
        <v>73</v>
      </c>
      <c r="J873" s="18">
        <v>0</v>
      </c>
      <c r="K873" s="18">
        <v>0</v>
      </c>
      <c r="L873" s="18">
        <v>0</v>
      </c>
      <c r="M873" s="18">
        <v>0</v>
      </c>
      <c r="N873" s="18">
        <v>0</v>
      </c>
      <c r="O873" s="18">
        <v>0</v>
      </c>
      <c r="P873" s="18">
        <v>0</v>
      </c>
      <c r="Q873" s="18">
        <v>0</v>
      </c>
      <c r="R873" s="18">
        <v>33.999048977650972</v>
      </c>
      <c r="S873" s="18">
        <v>0</v>
      </c>
      <c r="T873" s="18">
        <v>0</v>
      </c>
      <c r="U873" s="18">
        <v>0</v>
      </c>
      <c r="V873" s="18">
        <v>0</v>
      </c>
      <c r="W873" s="18">
        <v>0</v>
      </c>
      <c r="X873" s="18">
        <v>61.816452686638137</v>
      </c>
      <c r="Y873" s="18">
        <v>0</v>
      </c>
      <c r="Z873" s="18">
        <v>0</v>
      </c>
      <c r="AA873" s="18">
        <v>0</v>
      </c>
      <c r="AB873" s="18">
        <v>0</v>
      </c>
      <c r="AC873" s="18">
        <v>0</v>
      </c>
      <c r="AD873" s="18">
        <v>0</v>
      </c>
      <c r="AE873" s="18">
        <v>0</v>
      </c>
      <c r="AF873" s="18">
        <v>0</v>
      </c>
      <c r="AG873" s="18">
        <v>0</v>
      </c>
      <c r="AH873" s="18">
        <v>0</v>
      </c>
      <c r="AI873" s="18">
        <v>0</v>
      </c>
      <c r="AJ873" s="18">
        <v>4.1844983357108889</v>
      </c>
      <c r="AK873">
        <v>59.215525439847838</v>
      </c>
      <c r="AL873">
        <v>20.209343794579173</v>
      </c>
      <c r="AM873">
        <v>9.1426533523537845</v>
      </c>
      <c r="AN873">
        <v>11.833214455539705</v>
      </c>
      <c r="AO873">
        <v>7.2479790775083215</v>
      </c>
      <c r="AP873">
        <v>1903.2242629576792</v>
      </c>
      <c r="AQ873">
        <v>52.021383114128142</v>
      </c>
      <c r="AR873">
        <v>39.946711921934671</v>
      </c>
      <c r="AS873">
        <v>8.0319049639372135</v>
      </c>
      <c r="AT873">
        <v>3.3825036323315749</v>
      </c>
      <c r="AU873">
        <v>2.0174274732796289</v>
      </c>
      <c r="AV873">
        <v>1.5033349477029221</v>
      </c>
      <c r="AW873">
        <v>1.0842618335137275</v>
      </c>
    </row>
    <row r="874" spans="1:49" x14ac:dyDescent="0.3">
      <c r="A874" s="22">
        <v>871</v>
      </c>
      <c r="B874" s="22" t="s">
        <v>114</v>
      </c>
      <c r="C874" s="22" t="s">
        <v>59</v>
      </c>
      <c r="D874" s="22" t="s">
        <v>46</v>
      </c>
      <c r="E874" s="22" t="str">
        <f t="shared" si="25"/>
        <v>Adult</v>
      </c>
      <c r="F874" s="26" t="s">
        <v>91</v>
      </c>
      <c r="G874" s="22">
        <v>2018</v>
      </c>
      <c r="H874" s="24" t="s">
        <v>92</v>
      </c>
      <c r="I874" s="21" t="s">
        <v>55</v>
      </c>
      <c r="J874" s="18">
        <v>70</v>
      </c>
      <c r="K874" s="18">
        <v>0</v>
      </c>
      <c r="L874" s="18">
        <v>30</v>
      </c>
      <c r="M874" s="18">
        <v>0</v>
      </c>
      <c r="N874" s="18">
        <v>0</v>
      </c>
      <c r="O874" s="18">
        <v>0</v>
      </c>
      <c r="P874" s="18">
        <v>0</v>
      </c>
      <c r="Q874" s="18">
        <v>0</v>
      </c>
      <c r="R874" s="18">
        <v>0</v>
      </c>
      <c r="S874" s="18">
        <v>0</v>
      </c>
      <c r="T874" s="18">
        <v>0</v>
      </c>
      <c r="U874" s="18">
        <v>0</v>
      </c>
      <c r="V874" s="18">
        <v>0</v>
      </c>
      <c r="W874" s="18">
        <v>0</v>
      </c>
      <c r="X874" s="18">
        <v>0</v>
      </c>
      <c r="Y874" s="18">
        <v>0</v>
      </c>
      <c r="Z874" s="18">
        <v>0</v>
      </c>
      <c r="AA874" s="18">
        <v>0</v>
      </c>
      <c r="AB874" s="18">
        <v>0</v>
      </c>
      <c r="AC874" s="18">
        <v>0</v>
      </c>
      <c r="AD874" s="18">
        <v>0</v>
      </c>
      <c r="AE874" s="18">
        <v>0</v>
      </c>
      <c r="AF874" s="18">
        <v>0</v>
      </c>
      <c r="AG874" s="18">
        <v>0</v>
      </c>
      <c r="AH874" s="18">
        <v>0</v>
      </c>
      <c r="AI874" s="18">
        <v>0</v>
      </c>
      <c r="AJ874" s="18">
        <v>0</v>
      </c>
      <c r="AK874">
        <v>5.0471114629512339</v>
      </c>
      <c r="AL874">
        <v>3.8839756174794169</v>
      </c>
      <c r="AM874">
        <v>62.053492716909425</v>
      </c>
      <c r="AN874">
        <v>27.387929069031031</v>
      </c>
      <c r="AO874">
        <v>1.6274911336288791</v>
      </c>
      <c r="AP874">
        <v>1268.0372646168457</v>
      </c>
      <c r="AQ874">
        <v>6.6549860966462608</v>
      </c>
      <c r="AR874">
        <v>11.522939175902396</v>
      </c>
      <c r="AS874">
        <v>81.822074727451337</v>
      </c>
      <c r="AT874">
        <v>17.276268130490202</v>
      </c>
      <c r="AU874">
        <v>7.6543907287368165E-2</v>
      </c>
      <c r="AV874">
        <v>7.6783413913289786</v>
      </c>
      <c r="AW874">
        <v>7.129450003121332E-2</v>
      </c>
    </row>
    <row r="875" spans="1:49" x14ac:dyDescent="0.3">
      <c r="A875" s="22">
        <v>872</v>
      </c>
      <c r="B875" s="22" t="s">
        <v>62</v>
      </c>
      <c r="C875" s="22" t="s">
        <v>59</v>
      </c>
      <c r="D875" s="22">
        <v>10</v>
      </c>
      <c r="E875" s="22" t="str">
        <f t="shared" si="25"/>
        <v>Adult</v>
      </c>
      <c r="F875" s="26" t="s">
        <v>91</v>
      </c>
      <c r="G875" s="22">
        <v>2018</v>
      </c>
      <c r="H875" s="24" t="s">
        <v>92</v>
      </c>
      <c r="I875" s="22" t="s">
        <v>49</v>
      </c>
      <c r="J875" s="18">
        <v>0</v>
      </c>
      <c r="K875" s="18">
        <v>0</v>
      </c>
      <c r="L875" s="18">
        <v>0</v>
      </c>
      <c r="M875" s="18">
        <v>0</v>
      </c>
      <c r="N875" s="18">
        <v>0</v>
      </c>
      <c r="O875" s="18">
        <v>0</v>
      </c>
      <c r="P875" s="18">
        <v>0</v>
      </c>
      <c r="Q875" s="18">
        <v>0</v>
      </c>
      <c r="R875" s="18">
        <v>27.50764101139206</v>
      </c>
      <c r="S875" s="18">
        <v>0</v>
      </c>
      <c r="T875" s="18">
        <v>0</v>
      </c>
      <c r="U875" s="18">
        <v>0</v>
      </c>
      <c r="V875" s="18">
        <v>0</v>
      </c>
      <c r="W875" s="18">
        <v>0</v>
      </c>
      <c r="X875" s="18">
        <v>0</v>
      </c>
      <c r="Y875" s="18">
        <v>0</v>
      </c>
      <c r="Z875" s="18">
        <v>0</v>
      </c>
      <c r="AA875" s="18">
        <v>0</v>
      </c>
      <c r="AB875" s="18">
        <v>0</v>
      </c>
      <c r="AC875" s="18">
        <v>68.491247568769111</v>
      </c>
      <c r="AD875" s="18">
        <v>0</v>
      </c>
      <c r="AE875" s="18">
        <v>0</v>
      </c>
      <c r="AF875" s="18">
        <v>0</v>
      </c>
      <c r="AG875" s="18">
        <v>0</v>
      </c>
      <c r="AH875" s="18">
        <v>0</v>
      </c>
      <c r="AI875" s="18">
        <v>0</v>
      </c>
      <c r="AJ875" s="18">
        <v>4.0011114198388444</v>
      </c>
      <c r="AK875">
        <v>26.530815851625455</v>
      </c>
      <c r="AL875">
        <v>7.2569656694760898</v>
      </c>
      <c r="AM875">
        <v>22.751233284598463</v>
      </c>
      <c r="AN875">
        <v>32.49730083753424</v>
      </c>
      <c r="AO875">
        <v>10.634843011947764</v>
      </c>
      <c r="AP875">
        <v>1097.0029100433544</v>
      </c>
      <c r="AQ875">
        <v>40.437015889196346</v>
      </c>
      <c r="AR875">
        <v>24.886629377756257</v>
      </c>
      <c r="AS875">
        <v>34.67635473304739</v>
      </c>
      <c r="AT875">
        <v>6.7909993488754914</v>
      </c>
      <c r="AU875">
        <v>0.88411890004558458</v>
      </c>
      <c r="AV875">
        <v>3.0182219328335513</v>
      </c>
      <c r="AW875">
        <v>0.67889506365181929</v>
      </c>
    </row>
    <row r="876" spans="1:49" x14ac:dyDescent="0.3">
      <c r="A876" s="22">
        <v>873</v>
      </c>
      <c r="B876" s="22" t="s">
        <v>98</v>
      </c>
      <c r="C876" s="22" t="s">
        <v>59</v>
      </c>
      <c r="D876" s="22">
        <v>9</v>
      </c>
      <c r="E876" s="22" t="str">
        <f t="shared" si="25"/>
        <v>Adult</v>
      </c>
      <c r="F876" s="26" t="s">
        <v>91</v>
      </c>
      <c r="G876" s="22">
        <v>2018</v>
      </c>
      <c r="H876" s="24" t="s">
        <v>92</v>
      </c>
      <c r="I876" s="21" t="s">
        <v>51</v>
      </c>
      <c r="J876" s="18">
        <v>51.728694120237826</v>
      </c>
      <c r="K876" s="18">
        <v>0</v>
      </c>
      <c r="L876" s="18">
        <v>0</v>
      </c>
      <c r="M876" s="18">
        <v>0</v>
      </c>
      <c r="N876" s="18">
        <v>0</v>
      </c>
      <c r="O876" s="18">
        <v>0</v>
      </c>
      <c r="P876" s="18">
        <v>0</v>
      </c>
      <c r="Q876" s="18">
        <v>0</v>
      </c>
      <c r="R876" s="18">
        <v>0</v>
      </c>
      <c r="S876" s="18">
        <v>2.4223739264479196</v>
      </c>
      <c r="T876" s="18">
        <v>0</v>
      </c>
      <c r="U876" s="18">
        <v>0</v>
      </c>
      <c r="V876" s="18">
        <v>0</v>
      </c>
      <c r="W876" s="18">
        <v>41.290464655362257</v>
      </c>
      <c r="X876" s="18">
        <v>0</v>
      </c>
      <c r="Y876" s="18">
        <v>0</v>
      </c>
      <c r="Z876" s="18">
        <v>0</v>
      </c>
      <c r="AA876" s="18">
        <v>0</v>
      </c>
      <c r="AB876" s="18">
        <v>0</v>
      </c>
      <c r="AC876" s="18">
        <v>0</v>
      </c>
      <c r="AD876" s="18">
        <v>0</v>
      </c>
      <c r="AE876" s="18">
        <v>0</v>
      </c>
      <c r="AF876" s="18">
        <v>0</v>
      </c>
      <c r="AG876" s="18">
        <v>0</v>
      </c>
      <c r="AH876" s="18">
        <v>0</v>
      </c>
      <c r="AI876" s="18">
        <v>0</v>
      </c>
      <c r="AJ876" s="18">
        <v>4.5584672979519931</v>
      </c>
      <c r="AK876">
        <v>33.643301609611619</v>
      </c>
      <c r="AL876">
        <v>10.448617744819945</v>
      </c>
      <c r="AM876">
        <v>35.79953027716369</v>
      </c>
      <c r="AN876">
        <v>17.517630913000247</v>
      </c>
      <c r="AO876">
        <v>3.5490784512203843</v>
      </c>
      <c r="AP876">
        <v>1554.1611487070095</v>
      </c>
      <c r="AQ876">
        <v>36.194187673568706</v>
      </c>
      <c r="AR876">
        <v>25.291907463209224</v>
      </c>
      <c r="AS876">
        <v>38.513904863222074</v>
      </c>
      <c r="AT876">
        <v>6.6461261750342633</v>
      </c>
      <c r="AU876">
        <v>0.72745186669138795</v>
      </c>
      <c r="AV876">
        <v>2.9538338555707839</v>
      </c>
      <c r="AW876">
        <v>0.56725533856381005</v>
      </c>
    </row>
    <row r="877" spans="1:49" x14ac:dyDescent="0.3">
      <c r="A877" s="22">
        <v>874</v>
      </c>
      <c r="B877" s="22" t="s">
        <v>90</v>
      </c>
      <c r="C877" s="22" t="s">
        <v>59</v>
      </c>
      <c r="D877" s="22">
        <v>18</v>
      </c>
      <c r="E877" s="22" t="str">
        <f t="shared" si="25"/>
        <v>Adult</v>
      </c>
      <c r="F877" s="26" t="s">
        <v>91</v>
      </c>
      <c r="G877" s="22">
        <v>2018</v>
      </c>
      <c r="H877" s="24" t="s">
        <v>92</v>
      </c>
      <c r="I877" s="22" t="s">
        <v>49</v>
      </c>
      <c r="J877" s="18">
        <v>0</v>
      </c>
      <c r="K877" s="18">
        <v>0</v>
      </c>
      <c r="L877" s="18">
        <v>0</v>
      </c>
      <c r="M877" s="18">
        <v>0</v>
      </c>
      <c r="N877" s="18">
        <v>0</v>
      </c>
      <c r="O877" s="18">
        <v>0</v>
      </c>
      <c r="P877" s="18">
        <v>0</v>
      </c>
      <c r="Q877" s="18">
        <v>0</v>
      </c>
      <c r="R877" s="18">
        <v>97.633136094674555</v>
      </c>
      <c r="S877" s="18">
        <v>0</v>
      </c>
      <c r="T877" s="18">
        <v>0</v>
      </c>
      <c r="U877" s="18">
        <v>0</v>
      </c>
      <c r="V877" s="18">
        <v>0</v>
      </c>
      <c r="W877" s="18">
        <v>0</v>
      </c>
      <c r="X877" s="18">
        <v>0</v>
      </c>
      <c r="Y877" s="18">
        <v>0</v>
      </c>
      <c r="Z877" s="18">
        <v>0</v>
      </c>
      <c r="AA877" s="18">
        <v>0</v>
      </c>
      <c r="AB877" s="18">
        <v>0</v>
      </c>
      <c r="AC877" s="18">
        <v>0</v>
      </c>
      <c r="AD877" s="18">
        <v>0</v>
      </c>
      <c r="AE877" s="18">
        <v>0</v>
      </c>
      <c r="AF877" s="18">
        <v>0</v>
      </c>
      <c r="AG877" s="18">
        <v>0</v>
      </c>
      <c r="AH877" s="18">
        <v>0</v>
      </c>
      <c r="AI877" s="18">
        <v>0</v>
      </c>
      <c r="AJ877" s="18">
        <v>2.3668639053254434</v>
      </c>
      <c r="AK877">
        <v>54.039940828402365</v>
      </c>
      <c r="AL877">
        <v>14.986686390532544</v>
      </c>
      <c r="AM877">
        <v>24.213017751479295</v>
      </c>
      <c r="AN877">
        <v>13.034023668639053</v>
      </c>
      <c r="AO877">
        <v>4.3934911242603549</v>
      </c>
      <c r="AP877">
        <v>1872.1886094674555</v>
      </c>
      <c r="AQ877">
        <v>48.26158038147139</v>
      </c>
      <c r="AR877">
        <v>30.114441416893733</v>
      </c>
      <c r="AS877">
        <v>21.623978201634884</v>
      </c>
      <c r="AT877">
        <v>5.2214983713355059</v>
      </c>
      <c r="AU877">
        <v>1.378580323785803</v>
      </c>
      <c r="AV877">
        <v>2.3206659428157801</v>
      </c>
      <c r="AW877">
        <v>0.93279966294501782</v>
      </c>
    </row>
    <row r="878" spans="1:49" x14ac:dyDescent="0.3">
      <c r="A878" s="22">
        <v>875</v>
      </c>
      <c r="B878" s="22" t="s">
        <v>61</v>
      </c>
      <c r="C878" s="22" t="s">
        <v>59</v>
      </c>
      <c r="D878" s="22">
        <v>10</v>
      </c>
      <c r="E878" s="22" t="str">
        <f t="shared" si="25"/>
        <v>Adult</v>
      </c>
      <c r="F878" s="26" t="s">
        <v>91</v>
      </c>
      <c r="G878" s="22">
        <v>2018</v>
      </c>
      <c r="H878" s="24" t="s">
        <v>92</v>
      </c>
      <c r="I878" s="22" t="s">
        <v>49</v>
      </c>
      <c r="J878" s="18">
        <v>0</v>
      </c>
      <c r="K878" s="18">
        <v>0</v>
      </c>
      <c r="L878" s="18">
        <v>0</v>
      </c>
      <c r="M878" s="18">
        <v>0</v>
      </c>
      <c r="N878" s="18">
        <v>0</v>
      </c>
      <c r="O878" s="18">
        <v>0</v>
      </c>
      <c r="P878" s="18">
        <v>0</v>
      </c>
      <c r="Q878" s="18">
        <v>0</v>
      </c>
      <c r="R878" s="18">
        <v>10.862409479921002</v>
      </c>
      <c r="S878" s="18">
        <v>0</v>
      </c>
      <c r="T878" s="18">
        <v>0</v>
      </c>
      <c r="U878" s="18">
        <v>0</v>
      </c>
      <c r="V878" s="18">
        <v>0</v>
      </c>
      <c r="W878" s="18">
        <v>0</v>
      </c>
      <c r="X878" s="18">
        <v>0</v>
      </c>
      <c r="Y878" s="18">
        <v>0</v>
      </c>
      <c r="Z878" s="18">
        <v>0</v>
      </c>
      <c r="AA878" s="18">
        <v>87.587228439762995</v>
      </c>
      <c r="AB878" s="18">
        <v>0</v>
      </c>
      <c r="AC878" s="18">
        <v>0.28637261356155364</v>
      </c>
      <c r="AD878" s="18">
        <v>0</v>
      </c>
      <c r="AE878" s="18">
        <v>0</v>
      </c>
      <c r="AF878" s="18">
        <v>0</v>
      </c>
      <c r="AG878" s="18">
        <v>0</v>
      </c>
      <c r="AH878" s="18">
        <v>0</v>
      </c>
      <c r="AI878" s="18">
        <v>0</v>
      </c>
      <c r="AJ878" s="18">
        <v>1.2639894667544438</v>
      </c>
      <c r="AK878">
        <v>17.142454844642081</v>
      </c>
      <c r="AL878">
        <v>6.6234978823336439</v>
      </c>
      <c r="AM878">
        <v>50.115008031946807</v>
      </c>
      <c r="AN878">
        <v>23.160770085958724</v>
      </c>
      <c r="AO878">
        <v>3.1444113539337422</v>
      </c>
      <c r="AP878">
        <v>1373.7207696299579</v>
      </c>
      <c r="AQ878">
        <v>20.864636492292647</v>
      </c>
      <c r="AR878">
        <v>18.138765595027927</v>
      </c>
      <c r="AS878">
        <v>60.99659791267942</v>
      </c>
      <c r="AT878">
        <v>10.154372217130113</v>
      </c>
      <c r="AU878">
        <v>0.30213088216564254</v>
      </c>
      <c r="AV878">
        <v>4.5130543187244951</v>
      </c>
      <c r="AW878">
        <v>0.26365755545257014</v>
      </c>
    </row>
    <row r="879" spans="1:49" x14ac:dyDescent="0.3">
      <c r="A879" s="22">
        <v>876</v>
      </c>
      <c r="B879" s="22" t="s">
        <v>64</v>
      </c>
      <c r="C879" s="22" t="s">
        <v>59</v>
      </c>
      <c r="D879" s="22" t="s">
        <v>46</v>
      </c>
      <c r="E879" s="22" t="str">
        <f t="shared" si="25"/>
        <v>Adult</v>
      </c>
      <c r="F879" s="26" t="s">
        <v>91</v>
      </c>
      <c r="G879" s="22">
        <v>2018</v>
      </c>
      <c r="H879" s="24" t="s">
        <v>92</v>
      </c>
      <c r="I879" s="22" t="s">
        <v>49</v>
      </c>
      <c r="J879" s="18">
        <v>0</v>
      </c>
      <c r="K879" s="18">
        <v>0</v>
      </c>
      <c r="L879" s="18">
        <v>0.93145203022044387</v>
      </c>
      <c r="M879" s="18">
        <v>0</v>
      </c>
      <c r="N879" s="18">
        <v>0</v>
      </c>
      <c r="O879" s="18">
        <v>0</v>
      </c>
      <c r="P879" s="18">
        <v>0</v>
      </c>
      <c r="Q879" s="18">
        <v>0</v>
      </c>
      <c r="R879" s="18">
        <v>0</v>
      </c>
      <c r="S879" s="18">
        <v>0</v>
      </c>
      <c r="T879" s="18">
        <v>0</v>
      </c>
      <c r="U879" s="18">
        <v>0</v>
      </c>
      <c r="V879" s="18">
        <v>0</v>
      </c>
      <c r="W879" s="18">
        <v>0</v>
      </c>
      <c r="X879" s="18">
        <v>4.8297512678097076</v>
      </c>
      <c r="Y879" s="18">
        <v>0</v>
      </c>
      <c r="Z879" s="18">
        <v>1.3454307103184187</v>
      </c>
      <c r="AA879" s="18">
        <v>90.575085383102774</v>
      </c>
      <c r="AB879" s="18">
        <v>0</v>
      </c>
      <c r="AC879" s="18">
        <v>0</v>
      </c>
      <c r="AD879" s="18">
        <v>0</v>
      </c>
      <c r="AE879" s="18">
        <v>0</v>
      </c>
      <c r="AF879" s="18">
        <v>0</v>
      </c>
      <c r="AG879" s="18">
        <v>0</v>
      </c>
      <c r="AH879" s="18">
        <v>0</v>
      </c>
      <c r="AI879" s="18">
        <v>0</v>
      </c>
      <c r="AJ879" s="18">
        <v>2.3182806085486596</v>
      </c>
      <c r="AK879">
        <v>14.883900527722872</v>
      </c>
      <c r="AL879">
        <v>6.3913540042243451</v>
      </c>
      <c r="AM879">
        <v>49.641108371196921</v>
      </c>
      <c r="AN879">
        <v>24.041169930408682</v>
      </c>
      <c r="AO879">
        <v>3.2940972075000561</v>
      </c>
      <c r="AP879">
        <v>1319.3008864288588</v>
      </c>
      <c r="AQ879">
        <v>18.862931070799803</v>
      </c>
      <c r="AR879">
        <v>18.225011452069946</v>
      </c>
      <c r="AS879">
        <v>62.912057477130247</v>
      </c>
      <c r="AT879">
        <v>10.095671254678146</v>
      </c>
      <c r="AU879">
        <v>0.26562995622073038</v>
      </c>
      <c r="AV879">
        <v>4.4869650020791774</v>
      </c>
      <c r="AW879">
        <v>0.23248228361884138</v>
      </c>
    </row>
    <row r="880" spans="1:49" x14ac:dyDescent="0.3">
      <c r="A880" s="22">
        <v>877</v>
      </c>
      <c r="B880" s="22" t="s">
        <v>64</v>
      </c>
      <c r="C880" s="22" t="s">
        <v>59</v>
      </c>
      <c r="D880" s="22" t="s">
        <v>46</v>
      </c>
      <c r="E880" s="22" t="str">
        <f t="shared" si="25"/>
        <v>Adult</v>
      </c>
      <c r="F880" s="26" t="s">
        <v>91</v>
      </c>
      <c r="G880" s="22">
        <v>2018</v>
      </c>
      <c r="H880" s="24" t="s">
        <v>92</v>
      </c>
      <c r="I880" s="22" t="s">
        <v>49</v>
      </c>
      <c r="J880" s="18">
        <v>0</v>
      </c>
      <c r="K880" s="18">
        <v>0</v>
      </c>
      <c r="L880" s="18">
        <v>0</v>
      </c>
      <c r="M880" s="18">
        <v>0</v>
      </c>
      <c r="N880" s="18">
        <v>0</v>
      </c>
      <c r="O880" s="18">
        <v>0</v>
      </c>
      <c r="P880" s="18">
        <v>0</v>
      </c>
      <c r="Q880" s="18">
        <v>0</v>
      </c>
      <c r="R880" s="18">
        <v>0</v>
      </c>
      <c r="S880" s="18">
        <v>0</v>
      </c>
      <c r="T880" s="18">
        <v>0</v>
      </c>
      <c r="U880" s="18">
        <v>0</v>
      </c>
      <c r="V880" s="18">
        <v>0</v>
      </c>
      <c r="W880" s="18">
        <v>0</v>
      </c>
      <c r="X880" s="18">
        <v>0</v>
      </c>
      <c r="Y880" s="18">
        <v>0</v>
      </c>
      <c r="Z880" s="18">
        <v>0</v>
      </c>
      <c r="AA880" s="18">
        <v>97.817418677859393</v>
      </c>
      <c r="AB880" s="18">
        <v>0</v>
      </c>
      <c r="AC880" s="18">
        <v>0</v>
      </c>
      <c r="AD880" s="18">
        <v>0</v>
      </c>
      <c r="AE880" s="18">
        <v>0</v>
      </c>
      <c r="AF880" s="18">
        <v>0</v>
      </c>
      <c r="AG880" s="18">
        <v>0</v>
      </c>
      <c r="AH880" s="18">
        <v>0</v>
      </c>
      <c r="AI880" s="18">
        <v>0</v>
      </c>
      <c r="AJ880" s="18">
        <v>2.1825813221406087</v>
      </c>
      <c r="AK880">
        <v>12.377317989864142</v>
      </c>
      <c r="AL880">
        <v>5.5208228789585272</v>
      </c>
      <c r="AM880">
        <v>52.885537288340018</v>
      </c>
      <c r="AN880">
        <v>24.111842545266992</v>
      </c>
      <c r="AO880">
        <v>2.9218979754297019</v>
      </c>
      <c r="AP880">
        <v>1298.8882969579934</v>
      </c>
      <c r="AQ880">
        <v>15.932760136125953</v>
      </c>
      <c r="AR880">
        <v>15.990086075364546</v>
      </c>
      <c r="AS880">
        <v>68.077153788509492</v>
      </c>
      <c r="AT880">
        <v>11.821218812677365</v>
      </c>
      <c r="AU880">
        <v>0.21191729726712447</v>
      </c>
      <c r="AV880">
        <v>5.2538750278566066</v>
      </c>
      <c r="AW880">
        <v>0.18952400675846015</v>
      </c>
    </row>
    <row r="881" spans="1:49" x14ac:dyDescent="0.3">
      <c r="A881" s="22">
        <v>878</v>
      </c>
      <c r="B881" s="22" t="s">
        <v>85</v>
      </c>
      <c r="C881" s="22" t="s">
        <v>59</v>
      </c>
      <c r="D881" s="22">
        <v>5</v>
      </c>
      <c r="E881" s="22" t="str">
        <f t="shared" si="25"/>
        <v>Adult</v>
      </c>
      <c r="F881" s="26" t="s">
        <v>91</v>
      </c>
      <c r="G881" s="22">
        <v>2018</v>
      </c>
      <c r="H881" s="24" t="s">
        <v>92</v>
      </c>
      <c r="I881" s="22" t="s">
        <v>73</v>
      </c>
      <c r="J881" s="18">
        <v>86.772052792483777</v>
      </c>
      <c r="K881" s="18">
        <v>0</v>
      </c>
      <c r="L881" s="18">
        <v>0</v>
      </c>
      <c r="M881" s="18">
        <v>0</v>
      </c>
      <c r="N881" s="18">
        <v>0</v>
      </c>
      <c r="O881" s="18">
        <v>0</v>
      </c>
      <c r="P881" s="18">
        <v>0</v>
      </c>
      <c r="Q881" s="18">
        <v>0</v>
      </c>
      <c r="R881" s="18">
        <v>9.0224442621728436</v>
      </c>
      <c r="S881" s="18">
        <v>0</v>
      </c>
      <c r="T881" s="18">
        <v>0</v>
      </c>
      <c r="U881" s="18">
        <v>0</v>
      </c>
      <c r="V881" s="18">
        <v>0</v>
      </c>
      <c r="W881" s="18">
        <v>0</v>
      </c>
      <c r="X881" s="18">
        <v>0</v>
      </c>
      <c r="Y881" s="18">
        <v>0</v>
      </c>
      <c r="Z881" s="18">
        <v>0</v>
      </c>
      <c r="AA881" s="18">
        <v>0</v>
      </c>
      <c r="AB881" s="18">
        <v>0</v>
      </c>
      <c r="AC881" s="18">
        <v>0</v>
      </c>
      <c r="AD881" s="18">
        <v>0</v>
      </c>
      <c r="AE881" s="18">
        <v>0</v>
      </c>
      <c r="AF881" s="18">
        <v>0</v>
      </c>
      <c r="AG881" s="18">
        <v>0</v>
      </c>
      <c r="AH881" s="18">
        <v>0</v>
      </c>
      <c r="AI881" s="18">
        <v>0</v>
      </c>
      <c r="AJ881" s="18">
        <v>4.2055029453433743</v>
      </c>
      <c r="AK881">
        <v>9.4863742018133852</v>
      </c>
      <c r="AL881">
        <v>3.5498776868250985</v>
      </c>
      <c r="AM881">
        <v>60.828526395887707</v>
      </c>
      <c r="AN881">
        <v>21.335524630773683</v>
      </c>
      <c r="AO881">
        <v>1.798690448356814</v>
      </c>
      <c r="AP881">
        <v>1309.2115365719224</v>
      </c>
      <c r="AQ881">
        <v>12.115091581734342</v>
      </c>
      <c r="AR881">
        <v>10.200521065376645</v>
      </c>
      <c r="AS881">
        <v>77.684387352889019</v>
      </c>
      <c r="AT881">
        <v>19.807696715485594</v>
      </c>
      <c r="AU881">
        <v>0.14735336075783076</v>
      </c>
      <c r="AV881">
        <v>8.8034207624380407</v>
      </c>
      <c r="AW881">
        <v>0.13785178592979438</v>
      </c>
    </row>
    <row r="882" spans="1:49" x14ac:dyDescent="0.3">
      <c r="A882" s="22">
        <v>879</v>
      </c>
      <c r="B882" s="22" t="s">
        <v>98</v>
      </c>
      <c r="C882" s="22" t="s">
        <v>59</v>
      </c>
      <c r="D882" s="22">
        <v>9</v>
      </c>
      <c r="E882" s="22" t="str">
        <f t="shared" si="25"/>
        <v>Adult</v>
      </c>
      <c r="F882" s="26" t="s">
        <v>91</v>
      </c>
      <c r="G882" s="22">
        <v>2018</v>
      </c>
      <c r="H882" s="24" t="s">
        <v>92</v>
      </c>
      <c r="I882" s="21" t="s">
        <v>51</v>
      </c>
      <c r="J882" s="18">
        <v>0</v>
      </c>
      <c r="K882" s="18">
        <v>0</v>
      </c>
      <c r="L882" s="18">
        <v>0</v>
      </c>
      <c r="M882" s="18">
        <v>0</v>
      </c>
      <c r="N882" s="18">
        <v>0</v>
      </c>
      <c r="O882" s="18">
        <v>0</v>
      </c>
      <c r="P882" s="18">
        <v>0</v>
      </c>
      <c r="Q882" s="18">
        <v>0</v>
      </c>
      <c r="R882" s="18">
        <v>0</v>
      </c>
      <c r="S882" s="18">
        <v>84.378310042026854</v>
      </c>
      <c r="T882" s="18">
        <v>0</v>
      </c>
      <c r="U882" s="18">
        <v>0</v>
      </c>
      <c r="V882" s="18">
        <v>0</v>
      </c>
      <c r="W882" s="18">
        <v>15.375679092493252</v>
      </c>
      <c r="X882" s="18">
        <v>0</v>
      </c>
      <c r="Y882" s="18">
        <v>0</v>
      </c>
      <c r="Z882" s="18">
        <v>0</v>
      </c>
      <c r="AA882" s="18">
        <v>0</v>
      </c>
      <c r="AB882" s="18">
        <v>0</v>
      </c>
      <c r="AC882" s="18">
        <v>0</v>
      </c>
      <c r="AD882" s="18">
        <v>0</v>
      </c>
      <c r="AE882" s="18">
        <v>0</v>
      </c>
      <c r="AF882" s="18">
        <v>0</v>
      </c>
      <c r="AG882" s="18">
        <v>0</v>
      </c>
      <c r="AH882" s="18">
        <v>0</v>
      </c>
      <c r="AI882" s="18">
        <v>0</v>
      </c>
      <c r="AJ882" s="18">
        <v>0.24601086547989204</v>
      </c>
      <c r="AK882">
        <v>61.950421976970645</v>
      </c>
      <c r="AL882">
        <v>18.769877336249017</v>
      </c>
      <c r="AM882">
        <v>14.682201797246048</v>
      </c>
      <c r="AN882">
        <v>24.25896060409335</v>
      </c>
      <c r="AO882">
        <v>4.3514880240543956</v>
      </c>
      <c r="AP882">
        <v>1987.4202548945909</v>
      </c>
      <c r="AQ882">
        <v>52.118370681991799</v>
      </c>
      <c r="AR882">
        <v>35.529616026135322</v>
      </c>
      <c r="AS882">
        <v>12.35201329187289</v>
      </c>
      <c r="AT882">
        <v>4.082745049495939</v>
      </c>
      <c r="AU882">
        <v>1.8519154438726837</v>
      </c>
      <c r="AV882">
        <v>1.8145533553315281</v>
      </c>
      <c r="AW882">
        <v>1.0884836507096503</v>
      </c>
    </row>
    <row r="883" spans="1:49" x14ac:dyDescent="0.3">
      <c r="A883" s="22">
        <v>880</v>
      </c>
      <c r="B883" s="22" t="s">
        <v>61</v>
      </c>
      <c r="C883" s="22" t="s">
        <v>59</v>
      </c>
      <c r="D883" s="22">
        <v>10</v>
      </c>
      <c r="E883" s="22" t="str">
        <f t="shared" si="25"/>
        <v>Adult</v>
      </c>
      <c r="F883" s="26" t="s">
        <v>91</v>
      </c>
      <c r="G883" s="22">
        <v>2018</v>
      </c>
      <c r="H883" s="24" t="s">
        <v>92</v>
      </c>
      <c r="I883" s="22" t="s">
        <v>49</v>
      </c>
      <c r="J883" s="18">
        <v>47.755102040816332</v>
      </c>
      <c r="K883" s="18">
        <v>0</v>
      </c>
      <c r="L883" s="18">
        <v>0.1933404940923738</v>
      </c>
      <c r="M883" s="18">
        <v>0</v>
      </c>
      <c r="N883" s="18">
        <v>0</v>
      </c>
      <c r="O883" s="18">
        <v>0</v>
      </c>
      <c r="P883" s="18">
        <v>0</v>
      </c>
      <c r="Q883" s="18">
        <v>0</v>
      </c>
      <c r="R883" s="18">
        <v>0</v>
      </c>
      <c r="S883" s="18">
        <v>0</v>
      </c>
      <c r="T883" s="18">
        <v>0</v>
      </c>
      <c r="U883" s="18">
        <v>0</v>
      </c>
      <c r="V883" s="18">
        <v>0</v>
      </c>
      <c r="W883" s="18">
        <v>0</v>
      </c>
      <c r="X883" s="18">
        <v>0</v>
      </c>
      <c r="Y883" s="18">
        <v>0</v>
      </c>
      <c r="Z883" s="18">
        <v>0</v>
      </c>
      <c r="AA883" s="18">
        <v>50.909416398138198</v>
      </c>
      <c r="AB883" s="18">
        <v>0</v>
      </c>
      <c r="AC883" s="18">
        <v>1.1421410669530971</v>
      </c>
      <c r="AD883" s="18">
        <v>0</v>
      </c>
      <c r="AE883" s="18">
        <v>0</v>
      </c>
      <c r="AF883" s="18">
        <v>0</v>
      </c>
      <c r="AG883" s="18">
        <v>0</v>
      </c>
      <c r="AH883" s="18">
        <v>0</v>
      </c>
      <c r="AI883" s="18">
        <v>0</v>
      </c>
      <c r="AJ883" s="18">
        <v>0</v>
      </c>
      <c r="AK883">
        <v>9.111939616874059</v>
      </c>
      <c r="AL883">
        <v>4.12918337127683</v>
      </c>
      <c r="AM883">
        <v>60.131000507414377</v>
      </c>
      <c r="AN883">
        <v>24.180751308031773</v>
      </c>
      <c r="AO883">
        <v>2.447125196402947</v>
      </c>
      <c r="AP883">
        <v>1313.081837305537</v>
      </c>
      <c r="AQ883">
        <v>11.602599782109698</v>
      </c>
      <c r="AR883">
        <v>11.830174937625673</v>
      </c>
      <c r="AS883">
        <v>76.567225280264623</v>
      </c>
      <c r="AT883">
        <v>16.769160848111493</v>
      </c>
      <c r="AU883">
        <v>0.14179759637904793</v>
      </c>
      <c r="AV883">
        <v>7.4529603769384396</v>
      </c>
      <c r="AW883">
        <v>0.13125498887422604</v>
      </c>
    </row>
    <row r="884" spans="1:49" x14ac:dyDescent="0.3">
      <c r="A884" s="22">
        <v>881</v>
      </c>
      <c r="B884" s="22" t="s">
        <v>62</v>
      </c>
      <c r="C884" s="22" t="s">
        <v>59</v>
      </c>
      <c r="D884" s="22">
        <v>10</v>
      </c>
      <c r="E884" s="22" t="str">
        <f t="shared" si="25"/>
        <v>Adult</v>
      </c>
      <c r="F884" s="26" t="s">
        <v>91</v>
      </c>
      <c r="G884" s="22">
        <v>2018</v>
      </c>
      <c r="H884" s="24" t="s">
        <v>92</v>
      </c>
      <c r="I884" s="22" t="s">
        <v>49</v>
      </c>
      <c r="J884" s="18">
        <v>0</v>
      </c>
      <c r="K884" s="18">
        <v>0</v>
      </c>
      <c r="L884" s="18">
        <v>4.7556142668428008</v>
      </c>
      <c r="M884" s="18">
        <v>0</v>
      </c>
      <c r="N884" s="18">
        <v>0</v>
      </c>
      <c r="O884" s="18">
        <v>0</v>
      </c>
      <c r="P884" s="18">
        <v>0</v>
      </c>
      <c r="Q884" s="18">
        <v>0</v>
      </c>
      <c r="R884" s="18">
        <v>0</v>
      </c>
      <c r="S884" s="18">
        <v>0</v>
      </c>
      <c r="T884" s="18">
        <v>14.53104359313078</v>
      </c>
      <c r="U884" s="18">
        <v>0</v>
      </c>
      <c r="V884" s="18">
        <v>0</v>
      </c>
      <c r="W884" s="18">
        <v>30.823425803610743</v>
      </c>
      <c r="X884" s="18">
        <v>0</v>
      </c>
      <c r="Y884" s="18">
        <v>0</v>
      </c>
      <c r="Z884" s="18">
        <v>24.042272126816382</v>
      </c>
      <c r="AA884" s="18">
        <v>0</v>
      </c>
      <c r="AB884" s="18">
        <v>0</v>
      </c>
      <c r="AC884" s="18">
        <v>24.262439453985028</v>
      </c>
      <c r="AD884" s="18">
        <v>0</v>
      </c>
      <c r="AE884" s="18">
        <v>0</v>
      </c>
      <c r="AF884" s="18">
        <v>0</v>
      </c>
      <c r="AG884" s="18">
        <v>0</v>
      </c>
      <c r="AH884" s="18">
        <v>0</v>
      </c>
      <c r="AI884" s="18">
        <v>0</v>
      </c>
      <c r="AJ884" s="18">
        <v>1.5852047556142668</v>
      </c>
      <c r="AK884">
        <v>39.699685152745069</v>
      </c>
      <c r="AL884">
        <v>11.420117177944128</v>
      </c>
      <c r="AM884">
        <v>12.828703362208834</v>
      </c>
      <c r="AN884">
        <v>30.279219978612318</v>
      </c>
      <c r="AO884">
        <v>8.2189938353148388</v>
      </c>
      <c r="AP884">
        <v>1307.8994642042871</v>
      </c>
      <c r="AQ884">
        <v>50.751510641357577</v>
      </c>
      <c r="AR884">
        <v>32.848458156960668</v>
      </c>
      <c r="AS884">
        <v>16.400031201681763</v>
      </c>
      <c r="AT884">
        <v>4.5996365620838722</v>
      </c>
      <c r="AU884">
        <v>1.6371800470463065</v>
      </c>
      <c r="AV884">
        <v>2.0442829164817211</v>
      </c>
      <c r="AW884">
        <v>1.0305191347448179</v>
      </c>
    </row>
    <row r="885" spans="1:49" x14ac:dyDescent="0.3">
      <c r="A885" s="22">
        <v>882</v>
      </c>
      <c r="B885" s="22" t="s">
        <v>62</v>
      </c>
      <c r="C885" s="22" t="s">
        <v>59</v>
      </c>
      <c r="D885" s="22">
        <v>10</v>
      </c>
      <c r="E885" s="22" t="str">
        <f t="shared" si="25"/>
        <v>Adult</v>
      </c>
      <c r="F885" s="26" t="s">
        <v>91</v>
      </c>
      <c r="G885" s="22">
        <v>2018</v>
      </c>
      <c r="H885" s="24" t="s">
        <v>92</v>
      </c>
      <c r="I885" s="22" t="s">
        <v>49</v>
      </c>
      <c r="J885" s="18">
        <v>0</v>
      </c>
      <c r="K885" s="18">
        <v>0</v>
      </c>
      <c r="L885" s="18">
        <v>88.706365503080093</v>
      </c>
      <c r="M885" s="18">
        <v>0</v>
      </c>
      <c r="N885" s="18">
        <v>0</v>
      </c>
      <c r="O885" s="18">
        <v>0</v>
      </c>
      <c r="P885" s="18">
        <v>0</v>
      </c>
      <c r="Q885" s="18">
        <v>0</v>
      </c>
      <c r="R885" s="18">
        <v>0</v>
      </c>
      <c r="S885" s="18">
        <v>0</v>
      </c>
      <c r="T885" s="18">
        <v>0</v>
      </c>
      <c r="U885" s="18">
        <v>0</v>
      </c>
      <c r="V885" s="18">
        <v>0</v>
      </c>
      <c r="W885" s="18">
        <v>0</v>
      </c>
      <c r="X885" s="18">
        <v>0</v>
      </c>
      <c r="Y885" s="18">
        <v>0</v>
      </c>
      <c r="Z885" s="18">
        <v>5.3388090349075972</v>
      </c>
      <c r="AA885" s="18">
        <v>0</v>
      </c>
      <c r="AB885" s="18">
        <v>0</v>
      </c>
      <c r="AC885" s="18">
        <v>5.9548254620123195</v>
      </c>
      <c r="AD885" s="18">
        <v>0</v>
      </c>
      <c r="AE885" s="18">
        <v>0</v>
      </c>
      <c r="AF885" s="18">
        <v>0</v>
      </c>
      <c r="AG885" s="18">
        <v>0</v>
      </c>
      <c r="AH885" s="18">
        <v>0</v>
      </c>
      <c r="AI885" s="18">
        <v>0</v>
      </c>
      <c r="AJ885" s="18">
        <v>0</v>
      </c>
      <c r="AK885">
        <v>6.0737227419462272</v>
      </c>
      <c r="AL885">
        <v>6.7496634725074154</v>
      </c>
      <c r="AM885">
        <v>45.730832031366241</v>
      </c>
      <c r="AN885">
        <v>38.637999413317694</v>
      </c>
      <c r="AO885">
        <v>2.8077823408624232</v>
      </c>
      <c r="AP885">
        <v>1120.0944956455135</v>
      </c>
      <c r="AQ885">
        <v>9.0664354338082749</v>
      </c>
      <c r="AR885">
        <v>22.669724815440041</v>
      </c>
      <c r="AS885">
        <v>68.263839750751671</v>
      </c>
      <c r="AT885">
        <v>7.6751315060849583</v>
      </c>
      <c r="AU885">
        <v>0.11573295342643855</v>
      </c>
      <c r="AV885">
        <v>3.4111695582599819</v>
      </c>
      <c r="AW885">
        <v>9.9703948449185675E-2</v>
      </c>
    </row>
    <row r="886" spans="1:49" x14ac:dyDescent="0.3">
      <c r="A886" s="22">
        <v>883</v>
      </c>
      <c r="B886" s="22" t="s">
        <v>70</v>
      </c>
      <c r="C886" s="22" t="s">
        <v>59</v>
      </c>
      <c r="D886" s="22">
        <v>26</v>
      </c>
      <c r="E886" s="22" t="str">
        <f t="shared" si="25"/>
        <v>Adult</v>
      </c>
      <c r="F886" s="26" t="s">
        <v>91</v>
      </c>
      <c r="G886" s="22">
        <v>2018</v>
      </c>
      <c r="H886" s="24" t="s">
        <v>92</v>
      </c>
      <c r="I886" s="22" t="s">
        <v>49</v>
      </c>
      <c r="J886" s="18">
        <v>0</v>
      </c>
      <c r="K886" s="18">
        <v>0</v>
      </c>
      <c r="L886" s="18">
        <v>0</v>
      </c>
      <c r="M886" s="18">
        <v>0</v>
      </c>
      <c r="N886" s="18">
        <v>0</v>
      </c>
      <c r="O886" s="18">
        <v>0</v>
      </c>
      <c r="P886" s="18">
        <v>0</v>
      </c>
      <c r="Q886" s="18">
        <v>0</v>
      </c>
      <c r="R886" s="18">
        <v>0</v>
      </c>
      <c r="S886" s="18">
        <v>0</v>
      </c>
      <c r="T886" s="18">
        <v>0.44969543354727937</v>
      </c>
      <c r="U886" s="18">
        <v>0</v>
      </c>
      <c r="V886" s="18">
        <v>0</v>
      </c>
      <c r="W886" s="18">
        <v>96.071297166918768</v>
      </c>
      <c r="X886" s="18">
        <v>0</v>
      </c>
      <c r="Y886" s="18">
        <v>0</v>
      </c>
      <c r="Z886" s="18">
        <v>0</v>
      </c>
      <c r="AA886" s="18">
        <v>0</v>
      </c>
      <c r="AB886" s="18">
        <v>0</v>
      </c>
      <c r="AC886" s="18">
        <v>2.2525653080413717</v>
      </c>
      <c r="AD886" s="18">
        <v>0</v>
      </c>
      <c r="AE886" s="18">
        <v>0</v>
      </c>
      <c r="AF886" s="18">
        <v>0</v>
      </c>
      <c r="AG886" s="18">
        <v>0</v>
      </c>
      <c r="AH886" s="18">
        <v>0</v>
      </c>
      <c r="AI886" s="18">
        <v>0</v>
      </c>
      <c r="AJ886" s="18">
        <v>1.2264420914925802</v>
      </c>
      <c r="AK886">
        <v>69.307788673807281</v>
      </c>
      <c r="AL886">
        <v>20.456174568133406</v>
      </c>
      <c r="AM886">
        <v>1.6334684423147141</v>
      </c>
      <c r="AN886">
        <v>12.296637991282527</v>
      </c>
      <c r="AO886">
        <v>6.4281180246106047</v>
      </c>
      <c r="AP886">
        <v>1955.6991062347381</v>
      </c>
      <c r="AQ886">
        <v>59.253809695557855</v>
      </c>
      <c r="AR886">
        <v>39.34967729953086</v>
      </c>
      <c r="AS886">
        <v>1.3965130049112917</v>
      </c>
      <c r="AT886">
        <v>3.4679630289543071</v>
      </c>
      <c r="AU886">
        <v>3.137569432019593</v>
      </c>
      <c r="AV886">
        <v>1.5413169017574697</v>
      </c>
      <c r="AW886">
        <v>1.4542171735034086</v>
      </c>
    </row>
    <row r="887" spans="1:49" x14ac:dyDescent="0.3">
      <c r="A887" s="22">
        <v>884</v>
      </c>
      <c r="B887" s="22" t="s">
        <v>61</v>
      </c>
      <c r="C887" s="22" t="s">
        <v>59</v>
      </c>
      <c r="D887" s="22">
        <v>10</v>
      </c>
      <c r="E887" s="22" t="str">
        <f t="shared" si="25"/>
        <v>Adult</v>
      </c>
      <c r="F887" s="26" t="s">
        <v>91</v>
      </c>
      <c r="G887" s="22">
        <v>2018</v>
      </c>
      <c r="H887" s="24" t="s">
        <v>92</v>
      </c>
      <c r="I887" s="22" t="s">
        <v>49</v>
      </c>
      <c r="J887" s="18">
        <v>0.1035613601058627</v>
      </c>
      <c r="K887" s="18">
        <v>0.51780680052931349</v>
      </c>
      <c r="L887" s="18">
        <v>0.51780680052931349</v>
      </c>
      <c r="M887" s="18">
        <v>0</v>
      </c>
      <c r="N887" s="18">
        <v>0</v>
      </c>
      <c r="O887" s="18">
        <v>0</v>
      </c>
      <c r="P887" s="18">
        <v>1.0547916307078609</v>
      </c>
      <c r="Q887" s="18">
        <v>17.931457722033635</v>
      </c>
      <c r="R887" s="18">
        <v>0</v>
      </c>
      <c r="S887" s="18">
        <v>0</v>
      </c>
      <c r="T887" s="18">
        <v>24.2602075062808</v>
      </c>
      <c r="U887" s="18">
        <v>0</v>
      </c>
      <c r="V887" s="18">
        <v>0</v>
      </c>
      <c r="W887" s="18">
        <v>47.945074123084581</v>
      </c>
      <c r="X887" s="18">
        <v>0</v>
      </c>
      <c r="Y887" s="18">
        <v>0</v>
      </c>
      <c r="Z887" s="18">
        <v>2.6925953627524302</v>
      </c>
      <c r="AA887" s="18">
        <v>0</v>
      </c>
      <c r="AB887" s="18">
        <v>0</v>
      </c>
      <c r="AC887" s="18">
        <v>0.83424428974167153</v>
      </c>
      <c r="AD887" s="18">
        <v>0</v>
      </c>
      <c r="AE887" s="18">
        <v>0</v>
      </c>
      <c r="AF887" s="18">
        <v>0</v>
      </c>
      <c r="AG887" s="18">
        <v>0</v>
      </c>
      <c r="AH887" s="18">
        <v>0</v>
      </c>
      <c r="AI887" s="18">
        <v>0</v>
      </c>
      <c r="AJ887" s="18">
        <v>4.1424544042345079</v>
      </c>
      <c r="AK887">
        <v>60.185212036717438</v>
      </c>
      <c r="AL887">
        <v>18.495867514061892</v>
      </c>
      <c r="AM887">
        <v>9.6903073169020111</v>
      </c>
      <c r="AN887">
        <v>10.453474360428078</v>
      </c>
      <c r="AO887">
        <v>5.2004313966596234</v>
      </c>
      <c r="AP887">
        <v>1864.1332194715253</v>
      </c>
      <c r="AQ887">
        <v>53.982018814041453</v>
      </c>
      <c r="AR887">
        <v>37.326438293732522</v>
      </c>
      <c r="AS887">
        <v>8.69154289222603</v>
      </c>
      <c r="AT887">
        <v>3.7778989982759685</v>
      </c>
      <c r="AU887">
        <v>2.1352742043805466</v>
      </c>
      <c r="AV887">
        <v>1.6790662214559859</v>
      </c>
      <c r="AW887">
        <v>1.1730636030272654</v>
      </c>
    </row>
    <row r="888" spans="1:49" x14ac:dyDescent="0.3">
      <c r="A888" s="22">
        <v>885</v>
      </c>
      <c r="B888" s="22" t="s">
        <v>90</v>
      </c>
      <c r="C888" s="22" t="s">
        <v>59</v>
      </c>
      <c r="D888" s="22">
        <v>18</v>
      </c>
      <c r="E888" s="22" t="str">
        <f t="shared" si="25"/>
        <v>Adult</v>
      </c>
      <c r="F888" s="26" t="s">
        <v>91</v>
      </c>
      <c r="G888" s="22">
        <v>2018</v>
      </c>
      <c r="H888" s="24" t="s">
        <v>92</v>
      </c>
      <c r="I888" s="22" t="s">
        <v>49</v>
      </c>
      <c r="J888" s="18">
        <v>57.318435754189942</v>
      </c>
      <c r="K888" s="18">
        <v>0</v>
      </c>
      <c r="L888" s="18">
        <v>42.234636871508378</v>
      </c>
      <c r="M888" s="18">
        <v>0</v>
      </c>
      <c r="N888" s="18">
        <v>0</v>
      </c>
      <c r="O888" s="18">
        <v>0</v>
      </c>
      <c r="P888" s="18">
        <v>0</v>
      </c>
      <c r="Q888" s="18">
        <v>0</v>
      </c>
      <c r="R888" s="18">
        <v>0</v>
      </c>
      <c r="S888" s="18">
        <v>0</v>
      </c>
      <c r="T888" s="18">
        <v>0</v>
      </c>
      <c r="U888" s="18">
        <v>0</v>
      </c>
      <c r="V888" s="18">
        <v>0</v>
      </c>
      <c r="W888" s="18">
        <v>0</v>
      </c>
      <c r="X888" s="18">
        <v>0</v>
      </c>
      <c r="Y888" s="18">
        <v>0</v>
      </c>
      <c r="Z888" s="18">
        <v>0</v>
      </c>
      <c r="AA888" s="18">
        <v>0</v>
      </c>
      <c r="AB888" s="18">
        <v>0</v>
      </c>
      <c r="AC888" s="18">
        <v>0</v>
      </c>
      <c r="AD888" s="18">
        <v>0</v>
      </c>
      <c r="AE888" s="18">
        <v>0</v>
      </c>
      <c r="AF888" s="18">
        <v>0</v>
      </c>
      <c r="AG888" s="18">
        <v>0</v>
      </c>
      <c r="AH888" s="18">
        <v>0</v>
      </c>
      <c r="AI888" s="18">
        <v>0</v>
      </c>
      <c r="AJ888" s="18">
        <v>0.44692737430167595</v>
      </c>
      <c r="AK888">
        <v>4.9708781811555998</v>
      </c>
      <c r="AL888">
        <v>4.4392928839057317</v>
      </c>
      <c r="AM888">
        <v>59.521195951755047</v>
      </c>
      <c r="AN888">
        <v>28.99221007567904</v>
      </c>
      <c r="AO888">
        <v>1.6294955332028969</v>
      </c>
      <c r="AP888">
        <v>1245.3136777947996</v>
      </c>
      <c r="AQ888">
        <v>6.6740681220251439</v>
      </c>
      <c r="AR888">
        <v>13.41077362839763</v>
      </c>
      <c r="AS888">
        <v>79.915158249577217</v>
      </c>
      <c r="AT888">
        <v>14.527555585872927</v>
      </c>
      <c r="AU888">
        <v>7.7717951686199702E-2</v>
      </c>
      <c r="AV888">
        <v>6.4566913714990788</v>
      </c>
      <c r="AW888">
        <v>7.1513543853508957E-2</v>
      </c>
    </row>
    <row r="889" spans="1:49" x14ac:dyDescent="0.3">
      <c r="A889" s="22">
        <v>886</v>
      </c>
      <c r="B889" s="22" t="s">
        <v>61</v>
      </c>
      <c r="C889" s="22" t="s">
        <v>59</v>
      </c>
      <c r="D889" s="22">
        <v>10</v>
      </c>
      <c r="E889" s="22" t="str">
        <f t="shared" si="25"/>
        <v>Adult</v>
      </c>
      <c r="F889" s="26" t="s">
        <v>91</v>
      </c>
      <c r="G889" s="22">
        <v>2018</v>
      </c>
      <c r="H889" s="24" t="s">
        <v>92</v>
      </c>
      <c r="I889" s="22" t="s">
        <v>49</v>
      </c>
      <c r="J889" s="18">
        <v>0</v>
      </c>
      <c r="K889" s="18">
        <v>0</v>
      </c>
      <c r="L889" s="18">
        <v>0</v>
      </c>
      <c r="M889" s="18">
        <v>0</v>
      </c>
      <c r="N889" s="18">
        <v>0</v>
      </c>
      <c r="O889" s="18">
        <v>0</v>
      </c>
      <c r="P889" s="18">
        <v>0</v>
      </c>
      <c r="Q889" s="18">
        <v>0</v>
      </c>
      <c r="R889" s="18">
        <v>0</v>
      </c>
      <c r="S889" s="18">
        <v>0</v>
      </c>
      <c r="T889" s="18">
        <v>0</v>
      </c>
      <c r="U889" s="18">
        <v>0</v>
      </c>
      <c r="V889" s="18">
        <v>0</v>
      </c>
      <c r="W889" s="18">
        <v>0</v>
      </c>
      <c r="X889" s="18">
        <v>0</v>
      </c>
      <c r="Y889" s="18">
        <v>0</v>
      </c>
      <c r="Z889" s="18">
        <v>0</v>
      </c>
      <c r="AA889" s="18">
        <v>0</v>
      </c>
      <c r="AB889" s="18">
        <v>0</v>
      </c>
      <c r="AC889" s="18">
        <v>98.505707367692835</v>
      </c>
      <c r="AD889" s="18">
        <v>0</v>
      </c>
      <c r="AE889" s="18">
        <v>0</v>
      </c>
      <c r="AF889" s="18">
        <v>0</v>
      </c>
      <c r="AG889" s="18">
        <v>0</v>
      </c>
      <c r="AH889" s="18">
        <v>0</v>
      </c>
      <c r="AI889" s="18">
        <v>0</v>
      </c>
      <c r="AJ889" s="18">
        <v>1.4942926323071604</v>
      </c>
      <c r="AK889">
        <v>16.259598322379798</v>
      </c>
      <c r="AL889">
        <v>4.3643500903186121</v>
      </c>
      <c r="AM889">
        <v>22.909945346257953</v>
      </c>
      <c r="AN889">
        <v>41.456830557889013</v>
      </c>
      <c r="AO889">
        <v>13.514983050847455</v>
      </c>
      <c r="AP889">
        <v>819.10162053740953</v>
      </c>
      <c r="AQ889">
        <v>33.190080099197402</v>
      </c>
      <c r="AR889">
        <v>20.044747352601231</v>
      </c>
      <c r="AS889">
        <v>46.765172548201342</v>
      </c>
      <c r="AT889">
        <v>8.9748858038513237</v>
      </c>
      <c r="AU889">
        <v>0.59615099353124412</v>
      </c>
      <c r="AV889">
        <v>3.9888381350450319</v>
      </c>
      <c r="AW889">
        <v>0.49678371338383687</v>
      </c>
    </row>
    <row r="890" spans="1:49" x14ac:dyDescent="0.3">
      <c r="A890" s="16"/>
      <c r="B890" s="16"/>
      <c r="C890" s="16"/>
      <c r="D890" s="16"/>
      <c r="E890" s="16"/>
      <c r="F890" s="18"/>
      <c r="G890" s="19"/>
      <c r="H890" s="16"/>
      <c r="I890" s="18"/>
    </row>
    <row r="891" spans="1:49" x14ac:dyDescent="0.3">
      <c r="A891" s="16"/>
      <c r="B891" s="16"/>
      <c r="C891" s="16"/>
      <c r="D891" s="16"/>
      <c r="E891" s="16"/>
      <c r="F891" s="18"/>
      <c r="G891" s="19"/>
      <c r="H891" s="16"/>
      <c r="I891" s="18"/>
    </row>
    <row r="892" spans="1:49" x14ac:dyDescent="0.3">
      <c r="A892" s="16"/>
      <c r="B892" s="16"/>
      <c r="C892" s="16"/>
      <c r="D892" s="16"/>
      <c r="E892" s="16"/>
      <c r="F892" s="18"/>
      <c r="G892" s="19"/>
      <c r="H892" s="16"/>
      <c r="I892" s="18"/>
    </row>
    <row r="893" spans="1:49" x14ac:dyDescent="0.3">
      <c r="A893" s="16"/>
      <c r="B893" s="16"/>
      <c r="C893" s="16"/>
      <c r="D893" s="16"/>
      <c r="E893" s="16"/>
      <c r="F893" s="18"/>
      <c r="G893" s="19"/>
      <c r="H893" s="16"/>
      <c r="I893" s="18"/>
    </row>
    <row r="894" spans="1:49" x14ac:dyDescent="0.3">
      <c r="A894" s="16"/>
      <c r="B894" s="16"/>
      <c r="C894" s="16"/>
      <c r="D894" s="16"/>
      <c r="E894" s="16"/>
      <c r="F894" s="18"/>
      <c r="G894" s="19"/>
      <c r="H894" s="16"/>
      <c r="I894" s="18"/>
    </row>
    <row r="895" spans="1:49" x14ac:dyDescent="0.3">
      <c r="A895" s="16"/>
      <c r="B895" s="16"/>
      <c r="C895" s="16"/>
      <c r="D895" s="16"/>
      <c r="E895" s="16"/>
      <c r="F895" s="18"/>
      <c r="G895" s="19"/>
      <c r="H895" s="16"/>
      <c r="I895" s="18"/>
    </row>
    <row r="896" spans="1:49" x14ac:dyDescent="0.3">
      <c r="A896" s="16"/>
      <c r="B896" s="16"/>
      <c r="C896" s="16"/>
      <c r="D896" s="16"/>
      <c r="E896" s="16"/>
      <c r="F896" s="18"/>
      <c r="G896" s="19"/>
      <c r="H896" s="16"/>
      <c r="I896" s="18"/>
    </row>
    <row r="897" spans="1:9" x14ac:dyDescent="0.3">
      <c r="A897" s="16"/>
      <c r="B897" s="16"/>
      <c r="C897" s="16"/>
      <c r="D897" s="16"/>
      <c r="E897" s="16"/>
      <c r="F897" s="18"/>
      <c r="G897" s="19"/>
      <c r="H897" s="16"/>
      <c r="I897" s="18"/>
    </row>
    <row r="898" spans="1:9" x14ac:dyDescent="0.3">
      <c r="A898" s="16"/>
      <c r="B898" s="16"/>
      <c r="C898" s="16"/>
      <c r="D898" s="16"/>
      <c r="E898" s="16"/>
      <c r="F898" s="18"/>
      <c r="G898" s="19"/>
      <c r="H898" s="16"/>
      <c r="I898" s="18"/>
    </row>
    <row r="899" spans="1:9" x14ac:dyDescent="0.3">
      <c r="A899" s="16"/>
      <c r="B899" s="16"/>
      <c r="C899" s="16"/>
      <c r="D899" s="16"/>
      <c r="E899" s="16"/>
      <c r="F899" s="18"/>
      <c r="G899" s="19"/>
      <c r="H899" s="16"/>
      <c r="I899" s="18"/>
    </row>
    <row r="900" spans="1:9" x14ac:dyDescent="0.3">
      <c r="A900" s="16"/>
      <c r="B900" s="16"/>
      <c r="C900" s="16"/>
      <c r="D900" s="16"/>
      <c r="E900" s="16"/>
      <c r="F900" s="18"/>
      <c r="G900" s="19"/>
      <c r="H900" s="16"/>
      <c r="I900" s="18"/>
    </row>
    <row r="901" spans="1:9" x14ac:dyDescent="0.3">
      <c r="A901" s="16"/>
      <c r="B901" s="16"/>
      <c r="C901" s="16"/>
      <c r="D901" s="16"/>
      <c r="E901" s="16"/>
      <c r="F901" s="18"/>
      <c r="G901" s="19"/>
      <c r="H901" s="16"/>
      <c r="I901" s="18"/>
    </row>
    <row r="902" spans="1:9" x14ac:dyDescent="0.3">
      <c r="A902" s="16"/>
      <c r="B902" s="16"/>
      <c r="C902" s="16"/>
      <c r="D902" s="16"/>
      <c r="E902" s="16"/>
      <c r="F902" s="18"/>
      <c r="G902" s="19"/>
      <c r="H902" s="16"/>
      <c r="I902" s="18"/>
    </row>
    <row r="903" spans="1:9" x14ac:dyDescent="0.3">
      <c r="A903" s="16"/>
      <c r="B903" s="16"/>
      <c r="C903" s="16"/>
      <c r="D903" s="16"/>
      <c r="E903" s="16"/>
      <c r="F903" s="18"/>
      <c r="G903" s="19"/>
      <c r="H903" s="16"/>
      <c r="I903" s="18"/>
    </row>
    <row r="904" spans="1:9" x14ac:dyDescent="0.3">
      <c r="A904" s="16"/>
      <c r="B904" s="16"/>
      <c r="C904" s="16"/>
      <c r="D904" s="16"/>
      <c r="E904" s="16"/>
      <c r="F904" s="18"/>
      <c r="G904" s="19"/>
      <c r="H904" s="16"/>
      <c r="I904" s="18"/>
    </row>
    <row r="905" spans="1:9" x14ac:dyDescent="0.3">
      <c r="A905" s="16"/>
      <c r="B905" s="16"/>
      <c r="C905" s="16"/>
      <c r="D905" s="16"/>
      <c r="E905" s="16"/>
      <c r="F905" s="18"/>
      <c r="G905" s="19"/>
      <c r="H905" s="16"/>
      <c r="I905" s="18"/>
    </row>
    <row r="906" spans="1:9" x14ac:dyDescent="0.3">
      <c r="A906" s="16"/>
      <c r="B906" s="16"/>
      <c r="C906" s="16"/>
      <c r="D906" s="16"/>
      <c r="E906" s="16"/>
      <c r="F906" s="18"/>
      <c r="G906" s="19"/>
      <c r="H906" s="16"/>
      <c r="I906" s="18"/>
    </row>
    <row r="907" spans="1:9" x14ac:dyDescent="0.3">
      <c r="A907" s="16"/>
      <c r="B907" s="16"/>
      <c r="C907" s="16"/>
      <c r="D907" s="16"/>
      <c r="E907" s="16"/>
      <c r="F907" s="18"/>
      <c r="G907" s="19"/>
      <c r="H907" s="16"/>
      <c r="I907" s="18"/>
    </row>
    <row r="908" spans="1:9" x14ac:dyDescent="0.3">
      <c r="A908" s="16"/>
      <c r="B908" s="16"/>
      <c r="C908" s="16"/>
      <c r="D908" s="16"/>
      <c r="E908" s="16"/>
      <c r="F908" s="18"/>
      <c r="G908" s="19"/>
      <c r="H908" s="16"/>
      <c r="I908" s="18"/>
    </row>
    <row r="909" spans="1:9" x14ac:dyDescent="0.3">
      <c r="A909" s="16"/>
      <c r="B909" s="16"/>
      <c r="C909" s="16"/>
      <c r="D909" s="16"/>
      <c r="E909" s="16"/>
      <c r="F909" s="18"/>
      <c r="G909" s="19"/>
      <c r="H909" s="16"/>
      <c r="I909" s="18"/>
    </row>
    <row r="910" spans="1:9" x14ac:dyDescent="0.3">
      <c r="A910" s="16"/>
      <c r="B910" s="16"/>
      <c r="C910" s="16"/>
      <c r="D910" s="16"/>
      <c r="E910" s="16"/>
      <c r="F910" s="18"/>
      <c r="G910" s="19"/>
      <c r="H910" s="16"/>
      <c r="I910" s="18"/>
    </row>
    <row r="911" spans="1:9" x14ac:dyDescent="0.3">
      <c r="A911" s="16"/>
      <c r="B911" s="16"/>
      <c r="C911" s="16"/>
      <c r="D911" s="16"/>
      <c r="E911" s="16"/>
      <c r="F911" s="18"/>
      <c r="G911" s="19"/>
      <c r="H911" s="16"/>
      <c r="I911" s="18"/>
    </row>
    <row r="912" spans="1:9" x14ac:dyDescent="0.3">
      <c r="A912" s="16"/>
      <c r="B912" s="16"/>
      <c r="C912" s="16"/>
      <c r="D912" s="16"/>
      <c r="E912" s="16"/>
      <c r="F912" s="18"/>
      <c r="G912" s="19"/>
      <c r="H912" s="16"/>
      <c r="I912" s="18"/>
    </row>
    <row r="913" spans="1:9" x14ac:dyDescent="0.3">
      <c r="A913" s="16"/>
      <c r="B913" s="16"/>
      <c r="C913" s="16"/>
      <c r="D913" s="16"/>
      <c r="E913" s="16"/>
      <c r="F913" s="18"/>
      <c r="G913" s="19"/>
      <c r="H913" s="16"/>
      <c r="I913" s="18"/>
    </row>
    <row r="914" spans="1:9" x14ac:dyDescent="0.3">
      <c r="A914" s="16"/>
      <c r="B914" s="16"/>
      <c r="C914" s="16"/>
      <c r="D914" s="16"/>
      <c r="E914" s="16"/>
      <c r="F914" s="18"/>
      <c r="G914" s="19"/>
      <c r="H914" s="16"/>
      <c r="I914" s="18"/>
    </row>
    <row r="915" spans="1:9" x14ac:dyDescent="0.3">
      <c r="A915" s="16"/>
      <c r="B915" s="16"/>
      <c r="C915" s="16"/>
      <c r="D915" s="16"/>
      <c r="E915" s="16"/>
      <c r="F915" s="18"/>
      <c r="G915" s="19"/>
      <c r="H915" s="16"/>
      <c r="I915" s="18"/>
    </row>
    <row r="916" spans="1:9" x14ac:dyDescent="0.3">
      <c r="A916" s="16"/>
      <c r="B916" s="16"/>
      <c r="C916" s="16"/>
      <c r="D916" s="16"/>
      <c r="E916" s="16"/>
      <c r="F916" s="18"/>
      <c r="G916" s="19"/>
      <c r="H916" s="16"/>
      <c r="I916" s="18"/>
    </row>
    <row r="917" spans="1:9" x14ac:dyDescent="0.3">
      <c r="A917" s="16"/>
      <c r="B917" s="16"/>
      <c r="C917" s="16"/>
      <c r="D917" s="16"/>
      <c r="E917" s="16"/>
      <c r="F917" s="18"/>
      <c r="G917" s="19"/>
      <c r="H917" s="16"/>
      <c r="I917" s="18"/>
    </row>
    <row r="918" spans="1:9" x14ac:dyDescent="0.3">
      <c r="A918" s="16"/>
      <c r="B918" s="16"/>
      <c r="C918" s="16"/>
      <c r="D918" s="16"/>
      <c r="E918" s="16"/>
      <c r="F918" s="18"/>
      <c r="G918" s="19"/>
      <c r="H918" s="16"/>
      <c r="I918" s="18"/>
    </row>
    <row r="919" spans="1:9" x14ac:dyDescent="0.3">
      <c r="A919" s="16"/>
      <c r="B919" s="16"/>
      <c r="C919" s="16"/>
      <c r="D919" s="16"/>
      <c r="E919" s="16"/>
      <c r="F919" s="18"/>
      <c r="G919" s="19"/>
      <c r="H919" s="16"/>
      <c r="I919" s="18"/>
    </row>
    <row r="920" spans="1:9" x14ac:dyDescent="0.3">
      <c r="A920" s="16"/>
      <c r="B920" s="16"/>
      <c r="C920" s="16"/>
      <c r="D920" s="16"/>
      <c r="E920" s="16"/>
      <c r="F920" s="18"/>
      <c r="G920" s="19"/>
      <c r="H920" s="16"/>
      <c r="I920" s="18"/>
    </row>
    <row r="921" spans="1:9" x14ac:dyDescent="0.3">
      <c r="A921" s="16"/>
      <c r="B921" s="16"/>
      <c r="C921" s="16"/>
      <c r="D921" s="16"/>
      <c r="E921" s="16"/>
      <c r="F921" s="18"/>
      <c r="G921" s="19"/>
      <c r="H921" s="16"/>
      <c r="I921" s="18"/>
    </row>
    <row r="922" spans="1:9" x14ac:dyDescent="0.3">
      <c r="A922" s="16"/>
      <c r="B922" s="16"/>
      <c r="C922" s="16"/>
      <c r="D922" s="16"/>
      <c r="E922" s="16"/>
      <c r="F922" s="18"/>
      <c r="G922" s="19"/>
      <c r="H922" s="16"/>
      <c r="I922" s="18"/>
    </row>
    <row r="923" spans="1:9" x14ac:dyDescent="0.3">
      <c r="A923" s="16"/>
      <c r="B923" s="16"/>
      <c r="C923" s="16"/>
      <c r="D923" s="16"/>
      <c r="E923" s="16"/>
      <c r="F923" s="18"/>
      <c r="G923" s="19"/>
      <c r="H923" s="16"/>
      <c r="I923" s="18"/>
    </row>
    <row r="924" spans="1:9" x14ac:dyDescent="0.3">
      <c r="A924" s="16"/>
      <c r="B924" s="16"/>
      <c r="C924" s="16"/>
      <c r="D924" s="16"/>
      <c r="E924" s="16"/>
      <c r="F924" s="18"/>
      <c r="G924" s="19"/>
      <c r="H924" s="16"/>
      <c r="I924" s="18"/>
    </row>
    <row r="925" spans="1:9" x14ac:dyDescent="0.3">
      <c r="A925" s="16"/>
      <c r="B925" s="16"/>
      <c r="C925" s="16"/>
      <c r="D925" s="16"/>
      <c r="E925" s="16"/>
      <c r="F925" s="18"/>
      <c r="G925" s="19"/>
      <c r="H925" s="16"/>
      <c r="I925" s="18"/>
    </row>
    <row r="926" spans="1:9" x14ac:dyDescent="0.3">
      <c r="A926" s="16"/>
      <c r="B926" s="16"/>
      <c r="C926" s="16"/>
      <c r="D926" s="16"/>
      <c r="E926" s="16"/>
      <c r="F926" s="18"/>
      <c r="G926" s="19"/>
      <c r="H926" s="16"/>
      <c r="I926" s="18"/>
    </row>
    <row r="927" spans="1:9" x14ac:dyDescent="0.3">
      <c r="A927" s="16"/>
      <c r="B927" s="16"/>
      <c r="C927" s="16"/>
      <c r="D927" s="16"/>
      <c r="E927" s="16"/>
      <c r="F927" s="18"/>
      <c r="G927" s="19"/>
      <c r="H927" s="16"/>
      <c r="I927" s="18"/>
    </row>
    <row r="928" spans="1:9" x14ac:dyDescent="0.3">
      <c r="A928" s="16"/>
      <c r="B928" s="16"/>
      <c r="C928" s="16"/>
      <c r="D928" s="16"/>
      <c r="E928" s="16"/>
      <c r="F928" s="18"/>
      <c r="G928" s="19"/>
      <c r="H928" s="16"/>
      <c r="I928" s="18"/>
    </row>
    <row r="929" spans="1:9" x14ac:dyDescent="0.3">
      <c r="A929" s="16"/>
      <c r="B929" s="16"/>
      <c r="C929" s="16"/>
      <c r="D929" s="16"/>
      <c r="E929" s="16"/>
      <c r="F929" s="18"/>
      <c r="G929" s="19"/>
      <c r="H929" s="16"/>
      <c r="I929" s="18"/>
    </row>
    <row r="930" spans="1:9" x14ac:dyDescent="0.3">
      <c r="A930" s="16"/>
      <c r="B930" s="16"/>
      <c r="C930" s="16"/>
      <c r="D930" s="16"/>
      <c r="E930" s="16"/>
      <c r="F930" s="18"/>
      <c r="G930" s="19"/>
      <c r="H930" s="16"/>
      <c r="I930" s="18"/>
    </row>
    <row r="931" spans="1:9" x14ac:dyDescent="0.3">
      <c r="A931" s="16"/>
      <c r="B931" s="16"/>
      <c r="C931" s="16"/>
      <c r="D931" s="16"/>
      <c r="E931" s="16"/>
      <c r="F931" s="18"/>
      <c r="G931" s="19"/>
      <c r="H931" s="16"/>
      <c r="I931" s="18"/>
    </row>
    <row r="932" spans="1:9" x14ac:dyDescent="0.3">
      <c r="A932" s="16"/>
      <c r="B932" s="16"/>
      <c r="C932" s="16"/>
      <c r="D932" s="16"/>
      <c r="E932" s="16"/>
      <c r="F932" s="18"/>
      <c r="G932" s="19"/>
      <c r="H932" s="16"/>
      <c r="I932" s="18"/>
    </row>
    <row r="933" spans="1:9" x14ac:dyDescent="0.3">
      <c r="A933" s="16"/>
      <c r="B933" s="16"/>
      <c r="C933" s="16"/>
      <c r="D933" s="16"/>
      <c r="E933" s="16"/>
      <c r="F933" s="18"/>
      <c r="G933" s="19"/>
      <c r="H933" s="16"/>
      <c r="I933" s="18"/>
    </row>
    <row r="934" spans="1:9" x14ac:dyDescent="0.3">
      <c r="A934" s="16"/>
      <c r="B934" s="16"/>
      <c r="C934" s="16"/>
      <c r="D934" s="16"/>
      <c r="E934" s="16"/>
      <c r="F934" s="18"/>
      <c r="G934" s="19"/>
      <c r="H934" s="16"/>
      <c r="I934" s="18"/>
    </row>
    <row r="935" spans="1:9" x14ac:dyDescent="0.3">
      <c r="A935" s="16"/>
      <c r="B935" s="16"/>
      <c r="C935" s="16"/>
      <c r="D935" s="16"/>
      <c r="E935" s="16"/>
      <c r="F935" s="18"/>
      <c r="G935" s="19"/>
      <c r="H935" s="16"/>
      <c r="I935" s="18"/>
    </row>
    <row r="936" spans="1:9" x14ac:dyDescent="0.3">
      <c r="A936" s="16"/>
      <c r="B936" s="16"/>
      <c r="C936" s="16"/>
      <c r="D936" s="16"/>
      <c r="E936" s="16"/>
      <c r="F936" s="18"/>
      <c r="G936" s="19"/>
      <c r="H936" s="16"/>
      <c r="I936" s="18"/>
    </row>
    <row r="937" spans="1:9" x14ac:dyDescent="0.3">
      <c r="A937" s="16"/>
      <c r="B937" s="16"/>
      <c r="C937" s="16"/>
      <c r="D937" s="16"/>
      <c r="E937" s="16"/>
      <c r="F937" s="18"/>
      <c r="G937" s="19"/>
      <c r="H937" s="16"/>
      <c r="I937" s="18"/>
    </row>
    <row r="938" spans="1:9" x14ac:dyDescent="0.3">
      <c r="A938" s="16"/>
      <c r="B938" s="16"/>
      <c r="C938" s="16"/>
      <c r="D938" s="16"/>
      <c r="E938" s="16"/>
      <c r="F938" s="18"/>
      <c r="G938" s="19"/>
      <c r="H938" s="16"/>
      <c r="I938" s="18"/>
    </row>
    <row r="939" spans="1:9" x14ac:dyDescent="0.3">
      <c r="A939" s="16"/>
      <c r="B939" s="16"/>
      <c r="C939" s="16"/>
      <c r="D939" s="16"/>
      <c r="E939" s="16"/>
      <c r="F939" s="18"/>
      <c r="G939" s="19"/>
      <c r="H939" s="16"/>
      <c r="I939" s="18"/>
    </row>
    <row r="940" spans="1:9" x14ac:dyDescent="0.3">
      <c r="A940" s="16"/>
      <c r="B940" s="16"/>
      <c r="C940" s="16"/>
      <c r="D940" s="16"/>
      <c r="E940" s="16"/>
      <c r="F940" s="18"/>
      <c r="G940" s="19"/>
      <c r="H940" s="16"/>
      <c r="I940" s="18"/>
    </row>
    <row r="941" spans="1:9" x14ac:dyDescent="0.3">
      <c r="A941" s="16"/>
      <c r="B941" s="16"/>
      <c r="C941" s="16"/>
      <c r="D941" s="16"/>
      <c r="E941" s="16"/>
      <c r="F941" s="18"/>
      <c r="G941" s="19"/>
      <c r="H941" s="16"/>
      <c r="I941" s="18"/>
    </row>
  </sheetData>
  <mergeCells count="20">
    <mergeCell ref="AK1:AP2"/>
    <mergeCell ref="AQ1:AS2"/>
    <mergeCell ref="AT1:AW1"/>
    <mergeCell ref="AT2:AU2"/>
    <mergeCell ref="AI2:AJ2"/>
    <mergeCell ref="AV2:AW2"/>
    <mergeCell ref="J1:AJ1"/>
    <mergeCell ref="H1:H3"/>
    <mergeCell ref="I1:I3"/>
    <mergeCell ref="J2:O2"/>
    <mergeCell ref="P2:T2"/>
    <mergeCell ref="Z2:AH2"/>
    <mergeCell ref="U2:Y2"/>
    <mergeCell ref="A1:A3"/>
    <mergeCell ref="B1:B3"/>
    <mergeCell ref="C1:C3"/>
    <mergeCell ref="D1:D3"/>
    <mergeCell ref="G1:G3"/>
    <mergeCell ref="E1:E3"/>
    <mergeCell ref="F1:F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C7E3D-16FB-4AFE-9417-7673C2EBEBE8}">
  <dimension ref="A1:D35"/>
  <sheetViews>
    <sheetView workbookViewId="0">
      <selection activeCell="B31" sqref="B31"/>
    </sheetView>
  </sheetViews>
  <sheetFormatPr defaultRowHeight="14.4" x14ac:dyDescent="0.3"/>
  <cols>
    <col min="1" max="1" width="14.44140625" customWidth="1"/>
    <col min="2" max="2" width="21.6640625" customWidth="1"/>
    <col min="3" max="3" width="16" customWidth="1"/>
  </cols>
  <sheetData>
    <row r="1" spans="1:4" x14ac:dyDescent="0.3">
      <c r="A1" s="39" t="s">
        <v>157</v>
      </c>
      <c r="B1" s="39" t="s">
        <v>175</v>
      </c>
      <c r="C1" s="32" t="s">
        <v>176</v>
      </c>
      <c r="D1" s="33" t="s">
        <v>177</v>
      </c>
    </row>
    <row r="2" spans="1:4" x14ac:dyDescent="0.3">
      <c r="A2" s="110" t="s">
        <v>1</v>
      </c>
      <c r="B2" s="1" t="s">
        <v>15</v>
      </c>
      <c r="C2" s="34">
        <v>0.54</v>
      </c>
      <c r="D2" s="35" t="s">
        <v>145</v>
      </c>
    </row>
    <row r="3" spans="1:4" x14ac:dyDescent="0.3">
      <c r="A3" s="111"/>
      <c r="B3" s="1" t="s">
        <v>16</v>
      </c>
      <c r="C3" s="34">
        <v>0.54</v>
      </c>
      <c r="D3" s="35" t="s">
        <v>145</v>
      </c>
    </row>
    <row r="4" spans="1:4" x14ac:dyDescent="0.3">
      <c r="A4" s="111"/>
      <c r="B4" s="1" t="s">
        <v>17</v>
      </c>
      <c r="C4" s="34">
        <v>0.54</v>
      </c>
      <c r="D4" s="35" t="s">
        <v>145</v>
      </c>
    </row>
    <row r="5" spans="1:4" x14ac:dyDescent="0.3">
      <c r="A5" s="111"/>
      <c r="B5" s="4" t="s">
        <v>18</v>
      </c>
      <c r="C5" s="21">
        <v>0.93</v>
      </c>
      <c r="D5" s="35" t="s">
        <v>159</v>
      </c>
    </row>
    <row r="6" spans="1:4" x14ac:dyDescent="0.3">
      <c r="A6" s="111"/>
      <c r="B6" s="4" t="s">
        <v>19</v>
      </c>
      <c r="C6" s="21">
        <v>0.54</v>
      </c>
      <c r="D6" s="35" t="s">
        <v>145</v>
      </c>
    </row>
    <row r="7" spans="1:4" x14ac:dyDescent="0.3">
      <c r="A7" s="112"/>
      <c r="B7" s="4" t="s">
        <v>20</v>
      </c>
      <c r="C7" s="21">
        <v>0.93</v>
      </c>
      <c r="D7" s="35" t="s">
        <v>159</v>
      </c>
    </row>
    <row r="8" spans="1:4" x14ac:dyDescent="0.3">
      <c r="A8" s="106" t="s">
        <v>2</v>
      </c>
      <c r="B8" s="42" t="s">
        <v>21</v>
      </c>
      <c r="C8" s="34">
        <v>1.1000000000000001</v>
      </c>
      <c r="D8" s="35" t="s">
        <v>148</v>
      </c>
    </row>
    <row r="9" spans="1:4" x14ac:dyDescent="0.3">
      <c r="A9" s="106"/>
      <c r="B9" s="42" t="s">
        <v>22</v>
      </c>
      <c r="C9" s="34">
        <v>1.1000000000000001</v>
      </c>
      <c r="D9" s="35" t="s">
        <v>148</v>
      </c>
    </row>
    <row r="10" spans="1:4" x14ac:dyDescent="0.3">
      <c r="A10" s="106"/>
      <c r="B10" s="42" t="s">
        <v>23</v>
      </c>
      <c r="C10" s="34">
        <v>1.1000000000000001</v>
      </c>
      <c r="D10" s="35" t="s">
        <v>148</v>
      </c>
    </row>
    <row r="11" spans="1:4" x14ac:dyDescent="0.3">
      <c r="A11" s="106"/>
      <c r="B11" s="42" t="s">
        <v>24</v>
      </c>
      <c r="C11" s="34">
        <v>1.1000000000000001</v>
      </c>
      <c r="D11" s="35" t="s">
        <v>148</v>
      </c>
    </row>
    <row r="12" spans="1:4" x14ac:dyDescent="0.3">
      <c r="A12" s="106"/>
      <c r="B12" s="42" t="s">
        <v>25</v>
      </c>
      <c r="C12" s="34">
        <v>1.1000000000000001</v>
      </c>
      <c r="D12" s="35" t="s">
        <v>160</v>
      </c>
    </row>
    <row r="13" spans="1:4" x14ac:dyDescent="0.3">
      <c r="A13" s="113" t="s">
        <v>3</v>
      </c>
      <c r="B13" s="9" t="s">
        <v>118</v>
      </c>
      <c r="C13" s="21">
        <v>6.29</v>
      </c>
      <c r="D13" s="35" t="s">
        <v>149</v>
      </c>
    </row>
    <row r="14" spans="1:4" x14ac:dyDescent="0.3">
      <c r="A14" s="114"/>
      <c r="B14" s="9" t="s">
        <v>117</v>
      </c>
      <c r="C14" s="21">
        <v>4</v>
      </c>
      <c r="D14" s="35" t="s">
        <v>149</v>
      </c>
    </row>
    <row r="15" spans="1:4" ht="28.8" x14ac:dyDescent="0.3">
      <c r="A15" s="114"/>
      <c r="B15" s="9" t="s">
        <v>119</v>
      </c>
      <c r="C15" s="34">
        <v>2</v>
      </c>
      <c r="D15" s="35" t="s">
        <v>149</v>
      </c>
    </row>
    <row r="16" spans="1:4" x14ac:dyDescent="0.3">
      <c r="A16" s="114"/>
      <c r="B16" s="43" t="s">
        <v>296</v>
      </c>
      <c r="C16" s="21">
        <v>2</v>
      </c>
      <c r="D16" s="35" t="s">
        <v>150</v>
      </c>
    </row>
    <row r="17" spans="1:4" x14ac:dyDescent="0.3">
      <c r="A17" s="114"/>
      <c r="B17" s="43" t="s">
        <v>297</v>
      </c>
      <c r="C17">
        <v>1.5</v>
      </c>
      <c r="D17" s="35" t="s">
        <v>161</v>
      </c>
    </row>
    <row r="18" spans="1:4" ht="15" thickBot="1" x14ac:dyDescent="0.35">
      <c r="A18" s="115"/>
      <c r="B18" s="43" t="s">
        <v>27</v>
      </c>
      <c r="C18" s="21">
        <v>1</v>
      </c>
      <c r="D18" s="35" t="s">
        <v>162</v>
      </c>
    </row>
    <row r="19" spans="1:4" x14ac:dyDescent="0.3">
      <c r="A19" s="107" t="s">
        <v>4</v>
      </c>
      <c r="B19" s="10" t="s">
        <v>28</v>
      </c>
      <c r="C19" s="34">
        <v>0.26</v>
      </c>
      <c r="D19" s="35" t="s">
        <v>151</v>
      </c>
    </row>
    <row r="20" spans="1:4" x14ac:dyDescent="0.3">
      <c r="A20" s="108"/>
      <c r="B20" s="10" t="s">
        <v>29</v>
      </c>
      <c r="C20" s="34">
        <v>0.59</v>
      </c>
      <c r="D20" s="35" t="s">
        <v>152</v>
      </c>
    </row>
    <row r="21" spans="1:4" ht="28.8" x14ac:dyDescent="0.3">
      <c r="A21" s="108"/>
      <c r="B21" s="40" t="s">
        <v>120</v>
      </c>
      <c r="C21" s="21">
        <v>0.16</v>
      </c>
      <c r="D21" s="35" t="s">
        <v>153</v>
      </c>
    </row>
    <row r="22" spans="1:4" x14ac:dyDescent="0.3">
      <c r="A22" s="108"/>
      <c r="B22" s="40" t="s">
        <v>30</v>
      </c>
      <c r="C22" s="21">
        <v>0.28999999999999998</v>
      </c>
      <c r="D22" s="35" t="s">
        <v>163</v>
      </c>
    </row>
    <row r="23" spans="1:4" x14ac:dyDescent="0.3">
      <c r="A23" s="108"/>
      <c r="B23" s="40" t="s">
        <v>31</v>
      </c>
      <c r="C23">
        <v>0.26</v>
      </c>
      <c r="D23" t="s">
        <v>164</v>
      </c>
    </row>
    <row r="24" spans="1:4" x14ac:dyDescent="0.3">
      <c r="A24" s="108"/>
      <c r="B24" s="40" t="s">
        <v>32</v>
      </c>
      <c r="C24">
        <v>0.26</v>
      </c>
      <c r="D24" s="35" t="s">
        <v>165</v>
      </c>
    </row>
    <row r="25" spans="1:4" x14ac:dyDescent="0.3">
      <c r="A25" s="108"/>
      <c r="B25" s="40" t="s">
        <v>33</v>
      </c>
      <c r="C25">
        <v>1.19</v>
      </c>
      <c r="D25" s="35" t="s">
        <v>152</v>
      </c>
    </row>
    <row r="26" spans="1:4" x14ac:dyDescent="0.3">
      <c r="A26" s="108"/>
      <c r="B26" s="40" t="s">
        <v>34</v>
      </c>
      <c r="C26">
        <v>1.5</v>
      </c>
      <c r="D26" s="35" t="s">
        <v>154</v>
      </c>
    </row>
    <row r="27" spans="1:4" x14ac:dyDescent="0.3">
      <c r="A27" s="108"/>
      <c r="B27" s="40" t="s">
        <v>121</v>
      </c>
      <c r="C27">
        <v>0.26</v>
      </c>
      <c r="D27" s="35" t="s">
        <v>155</v>
      </c>
    </row>
    <row r="28" spans="1:4" x14ac:dyDescent="0.3">
      <c r="A28" s="109" t="s">
        <v>25</v>
      </c>
      <c r="B28" s="44" t="s">
        <v>156</v>
      </c>
      <c r="C28">
        <v>2.1800000000000002</v>
      </c>
      <c r="D28" t="s">
        <v>167</v>
      </c>
    </row>
    <row r="29" spans="1:4" x14ac:dyDescent="0.3">
      <c r="A29" s="109"/>
      <c r="B29" s="44" t="s">
        <v>158</v>
      </c>
      <c r="C29">
        <v>0.24</v>
      </c>
      <c r="D29" t="s">
        <v>166</v>
      </c>
    </row>
    <row r="30" spans="1:4" x14ac:dyDescent="0.3">
      <c r="B30" s="31" t="s">
        <v>168</v>
      </c>
      <c r="C30" s="45" t="s">
        <v>169</v>
      </c>
    </row>
    <row r="31" spans="1:4" x14ac:dyDescent="0.3">
      <c r="C31" s="45" t="s">
        <v>170</v>
      </c>
    </row>
    <row r="32" spans="1:4" x14ac:dyDescent="0.3">
      <c r="C32" s="45" t="s">
        <v>171</v>
      </c>
    </row>
    <row r="33" spans="3:3" x14ac:dyDescent="0.3">
      <c r="C33" s="45" t="s">
        <v>172</v>
      </c>
    </row>
    <row r="34" spans="3:3" x14ac:dyDescent="0.3">
      <c r="C34" s="45" t="s">
        <v>173</v>
      </c>
    </row>
    <row r="35" spans="3:3" x14ac:dyDescent="0.3">
      <c r="C35" s="45" t="s">
        <v>174</v>
      </c>
    </row>
  </sheetData>
  <mergeCells count="5">
    <mergeCell ref="A8:A12"/>
    <mergeCell ref="A19:A27"/>
    <mergeCell ref="A28:A29"/>
    <mergeCell ref="A2:A7"/>
    <mergeCell ref="A13:A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A9F74-8656-433E-9866-61996F9896E1}">
  <dimension ref="A1:O129"/>
  <sheetViews>
    <sheetView topLeftCell="B1" workbookViewId="0">
      <selection activeCell="C129" sqref="C129:D129"/>
    </sheetView>
  </sheetViews>
  <sheetFormatPr defaultRowHeight="14.4" x14ac:dyDescent="0.3"/>
  <cols>
    <col min="1" max="1" width="15.21875" customWidth="1"/>
    <col min="2" max="2" width="29.21875" customWidth="1"/>
    <col min="3" max="3" width="12.44140625" customWidth="1"/>
    <col min="5" max="5" width="13.44140625" customWidth="1"/>
    <col min="7" max="7" width="11.77734375" customWidth="1"/>
    <col min="8" max="8" width="15.21875" customWidth="1"/>
    <col min="9" max="9" width="13.77734375" customWidth="1"/>
    <col min="10" max="10" width="16" customWidth="1"/>
    <col min="11" max="11" width="12.33203125" customWidth="1"/>
    <col min="14" max="14" width="18.6640625" customWidth="1"/>
  </cols>
  <sheetData>
    <row r="1" spans="1:15" x14ac:dyDescent="0.3">
      <c r="A1" s="127" t="s">
        <v>294</v>
      </c>
      <c r="B1" s="127"/>
      <c r="C1" s="117" t="s">
        <v>219</v>
      </c>
      <c r="D1" s="117"/>
      <c r="E1" s="117"/>
      <c r="F1" s="117"/>
      <c r="G1" s="117"/>
      <c r="H1" s="117"/>
      <c r="I1" s="117"/>
      <c r="J1" s="117"/>
      <c r="K1" s="117"/>
      <c r="L1" s="117"/>
      <c r="M1" s="118"/>
      <c r="N1" s="119" t="s">
        <v>223</v>
      </c>
      <c r="O1" s="116" t="s">
        <v>301</v>
      </c>
    </row>
    <row r="2" spans="1:15" ht="43.2" x14ac:dyDescent="0.3">
      <c r="A2" s="128"/>
      <c r="B2" s="128"/>
      <c r="C2" s="48" t="s">
        <v>178</v>
      </c>
      <c r="D2" s="48" t="s">
        <v>179</v>
      </c>
      <c r="E2" s="48" t="s">
        <v>180</v>
      </c>
      <c r="F2" s="48" t="s">
        <v>181</v>
      </c>
      <c r="G2" s="48" t="s">
        <v>220</v>
      </c>
      <c r="H2" s="48" t="s">
        <v>221</v>
      </c>
      <c r="I2" s="48" t="s">
        <v>182</v>
      </c>
      <c r="J2" s="48" t="s">
        <v>183</v>
      </c>
      <c r="K2" s="48" t="s">
        <v>184</v>
      </c>
      <c r="L2" s="48" t="s">
        <v>185</v>
      </c>
      <c r="M2" s="48" t="s">
        <v>40</v>
      </c>
      <c r="N2" s="120"/>
      <c r="O2" s="116"/>
    </row>
    <row r="3" spans="1:15" x14ac:dyDescent="0.3">
      <c r="A3" s="121" t="s">
        <v>1</v>
      </c>
      <c r="B3" s="38" t="s">
        <v>15</v>
      </c>
      <c r="C3" s="77" t="s">
        <v>295</v>
      </c>
      <c r="D3" s="77" t="s">
        <v>295</v>
      </c>
      <c r="E3" s="77" t="s">
        <v>295</v>
      </c>
      <c r="F3" s="77" t="s">
        <v>295</v>
      </c>
      <c r="G3" s="77" t="s">
        <v>295</v>
      </c>
      <c r="H3" s="77" t="s">
        <v>295</v>
      </c>
      <c r="I3" s="77" t="s">
        <v>295</v>
      </c>
      <c r="J3" s="77" t="s">
        <v>295</v>
      </c>
      <c r="K3" s="77" t="s">
        <v>295</v>
      </c>
      <c r="L3" s="77" t="s">
        <v>295</v>
      </c>
      <c r="M3" s="77" t="s">
        <v>295</v>
      </c>
      <c r="N3" s="77" t="s">
        <v>295</v>
      </c>
      <c r="O3" s="77" t="s">
        <v>295</v>
      </c>
    </row>
    <row r="4" spans="1:15" x14ac:dyDescent="0.3">
      <c r="A4" s="121"/>
      <c r="B4" s="37"/>
      <c r="C4">
        <f>100-D4</f>
        <v>82.1</v>
      </c>
      <c r="D4">
        <v>17.899999999999999</v>
      </c>
      <c r="E4">
        <v>5.6</v>
      </c>
      <c r="F4" t="s">
        <v>298</v>
      </c>
      <c r="G4" t="s">
        <v>298</v>
      </c>
      <c r="H4" t="s">
        <v>298</v>
      </c>
      <c r="I4">
        <v>24.3</v>
      </c>
      <c r="J4" t="s">
        <v>298</v>
      </c>
      <c r="K4" t="s">
        <v>298</v>
      </c>
      <c r="L4" t="s">
        <v>298</v>
      </c>
      <c r="M4">
        <v>1.3</v>
      </c>
      <c r="N4" s="63" t="s">
        <v>186</v>
      </c>
      <c r="O4" s="63" t="s">
        <v>299</v>
      </c>
    </row>
    <row r="5" spans="1:15" x14ac:dyDescent="0.3">
      <c r="A5" s="121"/>
      <c r="B5" s="37"/>
      <c r="C5">
        <f>100-D5</f>
        <v>87.8</v>
      </c>
      <c r="D5">
        <v>12.2</v>
      </c>
      <c r="E5">
        <v>3.6</v>
      </c>
      <c r="F5" t="s">
        <v>298</v>
      </c>
      <c r="G5" t="s">
        <v>298</v>
      </c>
      <c r="H5" t="s">
        <v>298</v>
      </c>
      <c r="I5">
        <v>20.9</v>
      </c>
      <c r="J5" t="s">
        <v>298</v>
      </c>
      <c r="K5" t="s">
        <v>298</v>
      </c>
      <c r="L5" t="s">
        <v>298</v>
      </c>
      <c r="M5" t="s">
        <v>298</v>
      </c>
      <c r="N5" s="63" t="s">
        <v>187</v>
      </c>
      <c r="O5" s="63" t="s">
        <v>299</v>
      </c>
    </row>
    <row r="6" spans="1:15" x14ac:dyDescent="0.3">
      <c r="A6" s="121"/>
      <c r="B6" s="37"/>
      <c r="C6" t="s">
        <v>298</v>
      </c>
      <c r="D6" t="s">
        <v>298</v>
      </c>
      <c r="E6">
        <v>4.7</v>
      </c>
      <c r="F6">
        <v>2.9</v>
      </c>
      <c r="G6">
        <v>11</v>
      </c>
      <c r="H6" t="s">
        <v>298</v>
      </c>
      <c r="I6">
        <v>25.7</v>
      </c>
      <c r="J6" t="s">
        <v>298</v>
      </c>
      <c r="K6" t="s">
        <v>298</v>
      </c>
      <c r="L6" t="s">
        <v>298</v>
      </c>
      <c r="M6">
        <v>1.8</v>
      </c>
      <c r="N6" s="63" t="s">
        <v>222</v>
      </c>
      <c r="O6" s="63" t="s">
        <v>299</v>
      </c>
    </row>
    <row r="7" spans="1:15" x14ac:dyDescent="0.3">
      <c r="A7" s="121"/>
      <c r="B7" s="37"/>
      <c r="C7" t="s">
        <v>298</v>
      </c>
      <c r="D7" t="s">
        <v>298</v>
      </c>
      <c r="E7">
        <v>7.3</v>
      </c>
      <c r="F7" t="s">
        <v>298</v>
      </c>
      <c r="G7">
        <v>13.1</v>
      </c>
      <c r="H7" t="s">
        <v>298</v>
      </c>
      <c r="I7">
        <v>29.9</v>
      </c>
      <c r="J7" t="s">
        <v>298</v>
      </c>
      <c r="K7" t="s">
        <v>298</v>
      </c>
      <c r="L7" t="s">
        <v>298</v>
      </c>
      <c r="M7">
        <v>1.8</v>
      </c>
      <c r="N7" s="63" t="s">
        <v>222</v>
      </c>
      <c r="O7" s="63" t="s">
        <v>299</v>
      </c>
    </row>
    <row r="8" spans="1:15" x14ac:dyDescent="0.3">
      <c r="A8" s="121"/>
      <c r="B8" s="37"/>
      <c r="C8">
        <v>84.21</v>
      </c>
      <c r="D8">
        <v>15.790000000000006</v>
      </c>
      <c r="E8">
        <v>4.6865104496516761</v>
      </c>
      <c r="F8">
        <v>2.0899303356554775</v>
      </c>
      <c r="G8" t="s">
        <v>298</v>
      </c>
      <c r="H8" t="s">
        <v>298</v>
      </c>
      <c r="I8">
        <v>15.199493350221651</v>
      </c>
      <c r="J8" t="s">
        <v>298</v>
      </c>
      <c r="K8" t="s">
        <v>298</v>
      </c>
      <c r="L8" t="s">
        <v>298</v>
      </c>
      <c r="M8">
        <v>1.5199493350221653</v>
      </c>
      <c r="N8" s="63" t="s">
        <v>188</v>
      </c>
      <c r="O8" s="63" t="s">
        <v>299</v>
      </c>
    </row>
    <row r="9" spans="1:15" x14ac:dyDescent="0.3">
      <c r="A9" s="121"/>
      <c r="B9" s="50" t="s">
        <v>189</v>
      </c>
      <c r="C9">
        <f>AVERAGE(C4,C5,C8)</f>
        <v>84.703333333333319</v>
      </c>
      <c r="D9">
        <f>AVERAGE(D4,D5,D8)</f>
        <v>15.296666666666667</v>
      </c>
      <c r="E9">
        <f>AVERAGE(E4,E5,E6,E7,E8)</f>
        <v>5.1773020899303344</v>
      </c>
      <c r="F9">
        <f>AVERAGE(F6,F8)</f>
        <v>2.4949651678277389</v>
      </c>
      <c r="G9">
        <f>AVERAGE(G6,G7)</f>
        <v>12.05</v>
      </c>
      <c r="H9" t="s">
        <v>298</v>
      </c>
      <c r="I9">
        <f>AVERAGE(I4,I5,I6,I7,I8)</f>
        <v>23.19989867004433</v>
      </c>
      <c r="J9" t="s">
        <v>298</v>
      </c>
      <c r="K9" t="s">
        <v>298</v>
      </c>
      <c r="L9" t="s">
        <v>298</v>
      </c>
      <c r="M9">
        <f>AVERAGE(M4,M6,M7,M8)</f>
        <v>1.6049873337555414</v>
      </c>
      <c r="N9" s="63" t="s">
        <v>299</v>
      </c>
      <c r="O9" s="63" t="s">
        <v>299</v>
      </c>
    </row>
    <row r="10" spans="1:15" ht="24" x14ac:dyDescent="0.3">
      <c r="A10" s="121"/>
      <c r="B10" s="51" t="s">
        <v>190</v>
      </c>
      <c r="C10" s="31">
        <v>84.703333333333319</v>
      </c>
      <c r="D10" s="31">
        <v>15.296666666666667</v>
      </c>
      <c r="E10" s="31">
        <v>5.1773020899303344</v>
      </c>
      <c r="F10" s="31">
        <v>2.4949651678277389</v>
      </c>
      <c r="G10" s="31" t="s">
        <v>298</v>
      </c>
      <c r="H10" s="31">
        <f>100-E10-F10-I10-M10</f>
        <v>67.522846738442041</v>
      </c>
      <c r="I10" s="31">
        <v>23.19989867004433</v>
      </c>
      <c r="J10" t="s">
        <v>298</v>
      </c>
      <c r="K10" t="s">
        <v>298</v>
      </c>
      <c r="L10" t="s">
        <v>298</v>
      </c>
      <c r="M10" s="31">
        <v>1.6049873337555414</v>
      </c>
      <c r="N10" s="63" t="s">
        <v>299</v>
      </c>
      <c r="O10" s="63" t="s">
        <v>299</v>
      </c>
    </row>
    <row r="11" spans="1:15" x14ac:dyDescent="0.3">
      <c r="A11" s="121"/>
      <c r="B11" s="38" t="s">
        <v>16</v>
      </c>
      <c r="C11" s="77" t="s">
        <v>295</v>
      </c>
      <c r="D11" s="77" t="s">
        <v>295</v>
      </c>
      <c r="E11" s="77" t="s">
        <v>295</v>
      </c>
      <c r="F11" s="77" t="s">
        <v>295</v>
      </c>
      <c r="G11" s="77" t="s">
        <v>295</v>
      </c>
      <c r="H11" s="77" t="s">
        <v>295</v>
      </c>
      <c r="I11" s="77" t="s">
        <v>295</v>
      </c>
      <c r="J11" s="77" t="s">
        <v>295</v>
      </c>
      <c r="K11" s="77" t="s">
        <v>295</v>
      </c>
      <c r="L11" s="77" t="s">
        <v>295</v>
      </c>
      <c r="M11" s="77" t="s">
        <v>295</v>
      </c>
      <c r="N11" s="77" t="s">
        <v>295</v>
      </c>
      <c r="O11" s="77" t="s">
        <v>295</v>
      </c>
    </row>
    <row r="12" spans="1:15" x14ac:dyDescent="0.3">
      <c r="A12" s="121"/>
      <c r="B12" s="50"/>
      <c r="C12">
        <f>100-D12</f>
        <v>84.1</v>
      </c>
      <c r="D12">
        <v>15.9</v>
      </c>
      <c r="E12">
        <v>3.6</v>
      </c>
      <c r="F12" t="s">
        <v>298</v>
      </c>
      <c r="G12" t="s">
        <v>298</v>
      </c>
      <c r="H12" t="s">
        <v>298</v>
      </c>
      <c r="I12">
        <v>22.5</v>
      </c>
      <c r="J12" t="s">
        <v>298</v>
      </c>
      <c r="K12" t="s">
        <v>298</v>
      </c>
      <c r="L12" t="s">
        <v>298</v>
      </c>
      <c r="M12" t="s">
        <v>298</v>
      </c>
      <c r="N12" s="63" t="s">
        <v>187</v>
      </c>
      <c r="O12" s="63" t="s">
        <v>299</v>
      </c>
    </row>
    <row r="13" spans="1:15" x14ac:dyDescent="0.3">
      <c r="A13" s="121"/>
      <c r="B13" s="50"/>
      <c r="C13" t="s">
        <v>298</v>
      </c>
      <c r="D13" t="s">
        <v>298</v>
      </c>
      <c r="E13">
        <v>4.4000000000000004</v>
      </c>
      <c r="F13">
        <v>3.3</v>
      </c>
      <c r="G13">
        <v>9.8000000000000007</v>
      </c>
      <c r="H13" t="s">
        <v>298</v>
      </c>
      <c r="I13">
        <v>23.9</v>
      </c>
      <c r="J13" t="s">
        <v>298</v>
      </c>
      <c r="K13" t="s">
        <v>298</v>
      </c>
      <c r="L13" t="s">
        <v>298</v>
      </c>
      <c r="M13">
        <v>1.8</v>
      </c>
      <c r="N13" s="63" t="s">
        <v>222</v>
      </c>
      <c r="O13" s="63" t="s">
        <v>299</v>
      </c>
    </row>
    <row r="14" spans="1:15" x14ac:dyDescent="0.3">
      <c r="A14" s="121"/>
      <c r="B14" s="50"/>
      <c r="C14">
        <v>86.7</v>
      </c>
      <c r="D14">
        <f>100-C14</f>
        <v>13.299999999999997</v>
      </c>
      <c r="E14">
        <v>3.01</v>
      </c>
      <c r="F14">
        <v>3.76</v>
      </c>
      <c r="G14" t="s">
        <v>298</v>
      </c>
      <c r="H14" t="s">
        <v>298</v>
      </c>
      <c r="I14" t="s">
        <v>298</v>
      </c>
      <c r="J14" t="s">
        <v>298</v>
      </c>
      <c r="K14" t="s">
        <v>298</v>
      </c>
      <c r="L14" t="s">
        <v>298</v>
      </c>
      <c r="M14">
        <v>1.5</v>
      </c>
      <c r="N14" s="63" t="s">
        <v>188</v>
      </c>
      <c r="O14" s="63" t="s">
        <v>299</v>
      </c>
    </row>
    <row r="15" spans="1:15" x14ac:dyDescent="0.3">
      <c r="A15" s="121"/>
      <c r="B15" s="50" t="s">
        <v>191</v>
      </c>
      <c r="C15">
        <f>AVERAGE(C12,C14)</f>
        <v>85.4</v>
      </c>
      <c r="D15">
        <f>AVERAGE(D12,D14)</f>
        <v>14.599999999999998</v>
      </c>
      <c r="E15">
        <f>AVERAGE(E12,E13,E14)</f>
        <v>3.67</v>
      </c>
      <c r="F15">
        <f>AVERAGE(F13,F14)</f>
        <v>3.53</v>
      </c>
      <c r="G15">
        <f>AVERAGE(G13)</f>
        <v>9.8000000000000007</v>
      </c>
      <c r="H15" t="s">
        <v>298</v>
      </c>
      <c r="I15">
        <f>AVERAGE(I12,I13)</f>
        <v>23.2</v>
      </c>
      <c r="J15" t="s">
        <v>298</v>
      </c>
      <c r="K15" t="s">
        <v>298</v>
      </c>
      <c r="L15" t="s">
        <v>298</v>
      </c>
      <c r="M15">
        <f>AVERAGE(M13,M14)</f>
        <v>1.65</v>
      </c>
      <c r="N15" s="63" t="s">
        <v>299</v>
      </c>
      <c r="O15" s="63" t="s">
        <v>299</v>
      </c>
    </row>
    <row r="16" spans="1:15" ht="36" x14ac:dyDescent="0.3">
      <c r="A16" s="121"/>
      <c r="B16" s="52" t="s">
        <v>192</v>
      </c>
      <c r="C16" s="31">
        <v>85.4</v>
      </c>
      <c r="D16" s="31">
        <v>14.599999999999998</v>
      </c>
      <c r="E16" s="31">
        <v>3.67</v>
      </c>
      <c r="F16" s="31">
        <v>3.53</v>
      </c>
      <c r="G16" s="31" t="s">
        <v>298</v>
      </c>
      <c r="H16" s="31">
        <f>100-E16-F16-I16-M16</f>
        <v>67.949999999999989</v>
      </c>
      <c r="I16" s="31">
        <v>23.2</v>
      </c>
      <c r="J16" t="s">
        <v>298</v>
      </c>
      <c r="K16" t="s">
        <v>298</v>
      </c>
      <c r="L16" t="s">
        <v>298</v>
      </c>
      <c r="M16" s="31">
        <v>1.65</v>
      </c>
      <c r="N16" s="63" t="s">
        <v>299</v>
      </c>
      <c r="O16" s="63" t="s">
        <v>299</v>
      </c>
    </row>
    <row r="17" spans="1:15" x14ac:dyDescent="0.3">
      <c r="A17" s="121"/>
      <c r="B17" s="38" t="s">
        <v>17</v>
      </c>
      <c r="C17" s="77" t="s">
        <v>295</v>
      </c>
      <c r="D17" s="77" t="s">
        <v>295</v>
      </c>
      <c r="E17" s="77" t="s">
        <v>295</v>
      </c>
      <c r="F17" s="77" t="s">
        <v>295</v>
      </c>
      <c r="G17" s="77" t="s">
        <v>295</v>
      </c>
      <c r="H17" s="77" t="s">
        <v>295</v>
      </c>
      <c r="I17" s="77" t="s">
        <v>295</v>
      </c>
      <c r="J17" s="77" t="s">
        <v>295</v>
      </c>
      <c r="K17" s="77" t="s">
        <v>295</v>
      </c>
      <c r="L17" s="77" t="s">
        <v>295</v>
      </c>
      <c r="M17" s="77" t="s">
        <v>295</v>
      </c>
      <c r="N17" s="77" t="s">
        <v>295</v>
      </c>
      <c r="O17" s="77" t="s">
        <v>295</v>
      </c>
    </row>
    <row r="18" spans="1:15" x14ac:dyDescent="0.3">
      <c r="A18" s="121"/>
      <c r="B18" s="50"/>
      <c r="C18">
        <f>100-D18</f>
        <v>90.3</v>
      </c>
      <c r="D18">
        <v>9.6999999999999993</v>
      </c>
      <c r="E18">
        <v>3.7</v>
      </c>
      <c r="F18" t="s">
        <v>298</v>
      </c>
      <c r="G18" t="s">
        <v>298</v>
      </c>
      <c r="H18" t="s">
        <v>298</v>
      </c>
      <c r="I18">
        <v>37.5</v>
      </c>
      <c r="J18" t="s">
        <v>298</v>
      </c>
      <c r="K18" t="s">
        <v>298</v>
      </c>
      <c r="L18" t="s">
        <v>298</v>
      </c>
      <c r="M18" t="s">
        <v>298</v>
      </c>
      <c r="N18" s="63" t="s">
        <v>187</v>
      </c>
      <c r="O18" s="63" t="s">
        <v>299</v>
      </c>
    </row>
    <row r="19" spans="1:15" x14ac:dyDescent="0.3">
      <c r="A19" s="121"/>
      <c r="B19" s="50"/>
      <c r="C19" t="s">
        <v>298</v>
      </c>
      <c r="D19" t="s">
        <v>298</v>
      </c>
      <c r="E19">
        <v>3.5</v>
      </c>
      <c r="F19">
        <v>5.3</v>
      </c>
      <c r="G19">
        <v>25.1</v>
      </c>
      <c r="H19" t="s">
        <v>298</v>
      </c>
      <c r="I19">
        <v>47.2</v>
      </c>
      <c r="J19" t="s">
        <v>298</v>
      </c>
      <c r="K19" t="s">
        <v>298</v>
      </c>
      <c r="L19" t="s">
        <v>298</v>
      </c>
      <c r="M19">
        <v>1.6</v>
      </c>
      <c r="N19" s="63" t="s">
        <v>222</v>
      </c>
      <c r="O19" s="63" t="s">
        <v>299</v>
      </c>
    </row>
    <row r="20" spans="1:15" x14ac:dyDescent="0.3">
      <c r="A20" s="121"/>
      <c r="B20" s="50"/>
      <c r="C20">
        <v>88.05</v>
      </c>
      <c r="D20">
        <f>100-C20</f>
        <v>11.950000000000003</v>
      </c>
      <c r="E20">
        <v>7.03</v>
      </c>
      <c r="F20">
        <v>8.9499999999999993</v>
      </c>
      <c r="H20" t="s">
        <v>298</v>
      </c>
      <c r="I20">
        <v>26.78</v>
      </c>
      <c r="J20" t="s">
        <v>298</v>
      </c>
      <c r="K20" t="s">
        <v>298</v>
      </c>
      <c r="L20" t="s">
        <v>298</v>
      </c>
      <c r="M20">
        <v>1.76</v>
      </c>
      <c r="N20" s="63" t="s">
        <v>188</v>
      </c>
      <c r="O20" s="63" t="s">
        <v>299</v>
      </c>
    </row>
    <row r="21" spans="1:15" x14ac:dyDescent="0.3">
      <c r="A21" s="121"/>
      <c r="B21" s="50" t="s">
        <v>193</v>
      </c>
      <c r="C21">
        <f>AVERAGE(C18,C20)</f>
        <v>89.174999999999997</v>
      </c>
      <c r="D21">
        <f>AVERAGE(D18,D20)</f>
        <v>10.825000000000001</v>
      </c>
      <c r="E21">
        <f>AVERAGE(E18,E19,E20)</f>
        <v>4.7433333333333332</v>
      </c>
      <c r="F21">
        <f>AVERAGE(F19,F20)</f>
        <v>7.125</v>
      </c>
      <c r="G21">
        <f>AVERAGE(G19)</f>
        <v>25.1</v>
      </c>
      <c r="H21" t="s">
        <v>298</v>
      </c>
      <c r="I21">
        <f>AVERAGE(I18,I19,I20)</f>
        <v>37.160000000000004</v>
      </c>
      <c r="J21" t="s">
        <v>298</v>
      </c>
      <c r="K21" t="s">
        <v>298</v>
      </c>
      <c r="L21" t="s">
        <v>298</v>
      </c>
      <c r="M21">
        <f>AVERAGE(M19,M20)</f>
        <v>1.6800000000000002</v>
      </c>
      <c r="N21" s="63" t="s">
        <v>299</v>
      </c>
      <c r="O21" s="63" t="s">
        <v>299</v>
      </c>
    </row>
    <row r="22" spans="1:15" ht="24" x14ac:dyDescent="0.3">
      <c r="A22" s="121"/>
      <c r="B22" s="52" t="s">
        <v>194</v>
      </c>
      <c r="C22" s="31">
        <v>89.174999999999997</v>
      </c>
      <c r="D22" s="31">
        <v>10.825000000000001</v>
      </c>
      <c r="E22" s="31">
        <v>4.7433333333333332</v>
      </c>
      <c r="F22" s="31">
        <v>7.125</v>
      </c>
      <c r="G22" s="31" t="s">
        <v>298</v>
      </c>
      <c r="H22" s="31">
        <f>100-E22-F22-I22-M22</f>
        <v>49.291666666666657</v>
      </c>
      <c r="I22" s="31">
        <v>37.160000000000004</v>
      </c>
      <c r="J22" t="s">
        <v>298</v>
      </c>
      <c r="K22" t="s">
        <v>298</v>
      </c>
      <c r="L22" t="s">
        <v>298</v>
      </c>
      <c r="M22" s="31">
        <v>1.6800000000000002</v>
      </c>
      <c r="N22" s="63" t="s">
        <v>299</v>
      </c>
      <c r="O22" s="63" t="s">
        <v>299</v>
      </c>
    </row>
    <row r="23" spans="1:15" x14ac:dyDescent="0.3">
      <c r="A23" s="121"/>
      <c r="B23" s="38" t="s">
        <v>18</v>
      </c>
      <c r="C23" s="77" t="s">
        <v>295</v>
      </c>
      <c r="D23" s="77" t="s">
        <v>295</v>
      </c>
      <c r="E23" s="77" t="s">
        <v>295</v>
      </c>
      <c r="F23" s="77" t="s">
        <v>295</v>
      </c>
      <c r="G23" s="77" t="s">
        <v>295</v>
      </c>
      <c r="H23" s="77" t="s">
        <v>295</v>
      </c>
      <c r="I23" s="77" t="s">
        <v>295</v>
      </c>
      <c r="J23" s="77" t="s">
        <v>295</v>
      </c>
      <c r="K23" s="77" t="s">
        <v>295</v>
      </c>
      <c r="L23" s="77" t="s">
        <v>295</v>
      </c>
      <c r="M23" s="77" t="s">
        <v>295</v>
      </c>
      <c r="N23" s="77" t="s">
        <v>295</v>
      </c>
      <c r="O23" s="77" t="s">
        <v>295</v>
      </c>
    </row>
    <row r="24" spans="1:15" ht="24" x14ac:dyDescent="0.3">
      <c r="A24" s="121"/>
      <c r="B24" s="52" t="s">
        <v>224</v>
      </c>
      <c r="C24" s="31">
        <v>85.75</v>
      </c>
      <c r="D24" s="31">
        <f>100-C24</f>
        <v>14.25</v>
      </c>
      <c r="E24" s="31">
        <v>8.42</v>
      </c>
      <c r="F24" s="31">
        <v>4.5599999999999996</v>
      </c>
      <c r="G24" s="31" t="s">
        <v>298</v>
      </c>
      <c r="H24" s="31">
        <f>100-E24-F24-I24-M24</f>
        <v>38.209999999999994</v>
      </c>
      <c r="I24" s="31">
        <v>45.61</v>
      </c>
      <c r="J24" s="31" t="s">
        <v>298</v>
      </c>
      <c r="K24" s="31" t="s">
        <v>298</v>
      </c>
      <c r="L24" s="31" t="s">
        <v>298</v>
      </c>
      <c r="M24" s="31">
        <v>3.2</v>
      </c>
      <c r="N24" s="63" t="s">
        <v>188</v>
      </c>
      <c r="O24" s="63" t="s">
        <v>299</v>
      </c>
    </row>
    <row r="25" spans="1:15" x14ac:dyDescent="0.3">
      <c r="A25" s="121"/>
      <c r="B25" s="38" t="s">
        <v>146</v>
      </c>
      <c r="C25" s="77" t="s">
        <v>295</v>
      </c>
      <c r="D25" s="77" t="s">
        <v>295</v>
      </c>
      <c r="E25" s="77" t="s">
        <v>295</v>
      </c>
      <c r="F25" s="77" t="s">
        <v>295</v>
      </c>
      <c r="G25" s="77" t="s">
        <v>295</v>
      </c>
      <c r="H25" s="77" t="s">
        <v>295</v>
      </c>
      <c r="I25" s="77" t="s">
        <v>295</v>
      </c>
      <c r="J25" s="77" t="s">
        <v>295</v>
      </c>
      <c r="K25" s="77" t="s">
        <v>295</v>
      </c>
      <c r="L25" s="77" t="s">
        <v>295</v>
      </c>
      <c r="M25" s="77" t="s">
        <v>295</v>
      </c>
      <c r="N25" s="77" t="s">
        <v>295</v>
      </c>
      <c r="O25" s="77" t="s">
        <v>295</v>
      </c>
    </row>
    <row r="26" spans="1:15" x14ac:dyDescent="0.3">
      <c r="A26" s="121"/>
      <c r="B26" s="50" t="s">
        <v>195</v>
      </c>
      <c r="C26" s="18">
        <f>AVERAGE(C10,C16,C22)</f>
        <v>86.426111111111098</v>
      </c>
      <c r="D26" s="18">
        <f>AVERAGE(D10,D16,D22)</f>
        <v>13.573888888888888</v>
      </c>
      <c r="E26" s="18">
        <f>AVERAGE(E10,E16,E22)</f>
        <v>4.5302118077545552</v>
      </c>
      <c r="F26" s="18">
        <f t="shared" ref="F26:I26" si="0">AVERAGE(F10,F16,F22)</f>
        <v>4.3833217226092467</v>
      </c>
      <c r="G26" s="18" t="s">
        <v>298</v>
      </c>
      <c r="H26" s="18" t="s">
        <v>298</v>
      </c>
      <c r="I26" s="18">
        <f t="shared" si="0"/>
        <v>27.853299556681446</v>
      </c>
      <c r="J26" s="18" t="s">
        <v>298</v>
      </c>
      <c r="K26" s="18" t="s">
        <v>298</v>
      </c>
      <c r="L26" s="18" t="s">
        <v>298</v>
      </c>
      <c r="M26" s="18">
        <f t="shared" ref="M26" si="1">AVERAGE(M10,M16,M22)</f>
        <v>1.644995777918514</v>
      </c>
      <c r="N26" s="63" t="s">
        <v>299</v>
      </c>
      <c r="O26" s="63" t="s">
        <v>299</v>
      </c>
    </row>
    <row r="27" spans="1:15" ht="36" x14ac:dyDescent="0.3">
      <c r="A27" s="121"/>
      <c r="B27" s="46" t="s">
        <v>196</v>
      </c>
      <c r="C27" s="76">
        <v>86.426111111111098</v>
      </c>
      <c r="D27" s="76">
        <v>13.573888888888888</v>
      </c>
      <c r="E27" s="76">
        <v>4.5302118077545552</v>
      </c>
      <c r="F27" s="76">
        <v>4.3833217226092467</v>
      </c>
      <c r="G27" s="18" t="s">
        <v>298</v>
      </c>
      <c r="H27" s="76">
        <f>100-E27-F27-I27-M27</f>
        <v>61.588171135036227</v>
      </c>
      <c r="I27" s="18">
        <v>27.853299556681446</v>
      </c>
      <c r="J27" s="18" t="s">
        <v>298</v>
      </c>
      <c r="K27" s="18" t="s">
        <v>298</v>
      </c>
      <c r="L27" s="18" t="s">
        <v>298</v>
      </c>
      <c r="M27" s="76">
        <v>1.644995777918514</v>
      </c>
      <c r="N27" s="63" t="s">
        <v>299</v>
      </c>
      <c r="O27" s="63" t="s">
        <v>299</v>
      </c>
    </row>
    <row r="28" spans="1:15" x14ac:dyDescent="0.3">
      <c r="A28" s="121"/>
      <c r="B28" s="36" t="s">
        <v>147</v>
      </c>
      <c r="C28" s="77" t="s">
        <v>295</v>
      </c>
      <c r="D28" s="77" t="s">
        <v>295</v>
      </c>
      <c r="E28" s="77" t="s">
        <v>295</v>
      </c>
      <c r="F28" s="77" t="s">
        <v>295</v>
      </c>
      <c r="G28" s="77" t="s">
        <v>295</v>
      </c>
      <c r="H28" s="77" t="s">
        <v>295</v>
      </c>
      <c r="I28" s="77" t="s">
        <v>295</v>
      </c>
      <c r="J28" s="77" t="s">
        <v>295</v>
      </c>
      <c r="K28" s="77" t="s">
        <v>295</v>
      </c>
      <c r="L28" s="77" t="s">
        <v>295</v>
      </c>
      <c r="M28" s="77" t="s">
        <v>295</v>
      </c>
      <c r="N28" s="77" t="s">
        <v>295</v>
      </c>
      <c r="O28" s="77" t="s">
        <v>295</v>
      </c>
    </row>
    <row r="29" spans="1:15" ht="24" x14ac:dyDescent="0.3">
      <c r="A29" s="121"/>
      <c r="B29" s="46" t="s">
        <v>197</v>
      </c>
      <c r="C29" s="18">
        <f>AVERAGE(C24,C10,C16,C22)</f>
        <v>86.257083333333327</v>
      </c>
      <c r="D29" s="18">
        <f t="shared" ref="D29:I29" si="2">AVERAGE(D24,D10,D16,D22)</f>
        <v>13.742916666666666</v>
      </c>
      <c r="E29" s="18">
        <f t="shared" si="2"/>
        <v>5.5026588558159162</v>
      </c>
      <c r="F29" s="18">
        <f t="shared" si="2"/>
        <v>4.4274912919569349</v>
      </c>
      <c r="G29" s="18" t="s">
        <v>298</v>
      </c>
      <c r="H29" s="18" t="s">
        <v>298</v>
      </c>
      <c r="I29" s="18">
        <f t="shared" si="2"/>
        <v>32.292474667511087</v>
      </c>
      <c r="J29" s="18" t="s">
        <v>298</v>
      </c>
      <c r="K29" s="18" t="s">
        <v>298</v>
      </c>
      <c r="L29" s="18" t="s">
        <v>298</v>
      </c>
      <c r="M29" s="18">
        <f t="shared" ref="M29" si="3">AVERAGE(M24,M10,M16,M22)</f>
        <v>2.0337468334388853</v>
      </c>
      <c r="N29" s="63" t="s">
        <v>299</v>
      </c>
      <c r="O29" s="63" t="s">
        <v>299</v>
      </c>
    </row>
    <row r="30" spans="1:15" ht="36" x14ac:dyDescent="0.3">
      <c r="A30" s="121"/>
      <c r="B30" s="46" t="s">
        <v>198</v>
      </c>
      <c r="C30" s="76">
        <v>86.257083333333327</v>
      </c>
      <c r="D30" s="76">
        <v>13.742916666666666</v>
      </c>
      <c r="E30" s="76">
        <v>5.5026588558159162</v>
      </c>
      <c r="F30" s="76">
        <v>4.4274912919569349</v>
      </c>
      <c r="G30" s="18" t="s">
        <v>298</v>
      </c>
      <c r="H30" s="76">
        <f>100-E30-F30-I30-M30</f>
        <v>55.743628351277167</v>
      </c>
      <c r="I30" s="76">
        <v>32.292474667511087</v>
      </c>
      <c r="J30" s="18" t="s">
        <v>298</v>
      </c>
      <c r="K30" s="18" t="s">
        <v>298</v>
      </c>
      <c r="L30" s="18" t="s">
        <v>298</v>
      </c>
      <c r="M30" s="76">
        <v>2.0337468334388853</v>
      </c>
      <c r="N30" s="63" t="s">
        <v>299</v>
      </c>
      <c r="O30" s="63" t="s">
        <v>299</v>
      </c>
    </row>
    <row r="31" spans="1:15" ht="15" thickBot="1" x14ac:dyDescent="0.35">
      <c r="A31" s="122" t="s">
        <v>2</v>
      </c>
      <c r="B31" s="53" t="s">
        <v>21</v>
      </c>
      <c r="C31" s="77" t="s">
        <v>295</v>
      </c>
      <c r="D31" s="77" t="s">
        <v>295</v>
      </c>
      <c r="E31" s="77" t="s">
        <v>295</v>
      </c>
      <c r="F31" s="77" t="s">
        <v>295</v>
      </c>
      <c r="G31" s="77" t="s">
        <v>295</v>
      </c>
      <c r="H31" s="77" t="s">
        <v>295</v>
      </c>
      <c r="I31" s="77" t="s">
        <v>295</v>
      </c>
      <c r="J31" s="77" t="s">
        <v>295</v>
      </c>
      <c r="K31" s="77" t="s">
        <v>295</v>
      </c>
      <c r="L31" s="77" t="s">
        <v>295</v>
      </c>
      <c r="M31" s="77" t="s">
        <v>295</v>
      </c>
      <c r="N31" s="77" t="s">
        <v>295</v>
      </c>
      <c r="O31" s="77" t="s">
        <v>295</v>
      </c>
    </row>
    <row r="32" spans="1:15" ht="25.2" thickTop="1" thickBot="1" x14ac:dyDescent="0.35">
      <c r="A32" s="122"/>
      <c r="B32" s="49" t="s">
        <v>290</v>
      </c>
      <c r="C32" s="76">
        <f>100-D32</f>
        <v>73.3</v>
      </c>
      <c r="D32" s="76">
        <v>26.7</v>
      </c>
      <c r="E32" s="76">
        <v>61.4</v>
      </c>
      <c r="F32" s="76">
        <v>11.3</v>
      </c>
      <c r="G32" s="76" t="s">
        <v>298</v>
      </c>
      <c r="H32" s="76">
        <f>100-E32-F32-M32</f>
        <v>22.3</v>
      </c>
      <c r="I32" s="76">
        <v>17.399999999999999</v>
      </c>
      <c r="J32" s="76" t="s">
        <v>298</v>
      </c>
      <c r="K32" s="76" t="s">
        <v>298</v>
      </c>
      <c r="L32" s="76" t="s">
        <v>298</v>
      </c>
      <c r="M32" s="76">
        <v>5</v>
      </c>
      <c r="N32" s="34" t="s">
        <v>302</v>
      </c>
      <c r="O32" t="s">
        <v>303</v>
      </c>
    </row>
    <row r="33" spans="1:15" ht="15.6" thickTop="1" thickBot="1" x14ac:dyDescent="0.35">
      <c r="A33" s="122"/>
      <c r="B33" s="53" t="s">
        <v>22</v>
      </c>
      <c r="C33" s="77" t="s">
        <v>295</v>
      </c>
      <c r="D33" s="77" t="s">
        <v>295</v>
      </c>
      <c r="E33" s="77" t="s">
        <v>295</v>
      </c>
      <c r="F33" s="77" t="s">
        <v>295</v>
      </c>
      <c r="G33" s="77" t="s">
        <v>295</v>
      </c>
      <c r="H33" s="77" t="s">
        <v>295</v>
      </c>
      <c r="I33" s="77" t="s">
        <v>295</v>
      </c>
      <c r="J33" s="77" t="s">
        <v>295</v>
      </c>
      <c r="K33" s="77" t="s">
        <v>295</v>
      </c>
      <c r="L33" s="77" t="s">
        <v>295</v>
      </c>
      <c r="M33" s="77" t="s">
        <v>295</v>
      </c>
      <c r="N33" s="77" t="s">
        <v>295</v>
      </c>
      <c r="O33" s="77" t="s">
        <v>295</v>
      </c>
    </row>
    <row r="34" spans="1:15" ht="37.200000000000003" thickTop="1" thickBot="1" x14ac:dyDescent="0.35">
      <c r="A34" s="122"/>
      <c r="B34" s="49" t="s">
        <v>291</v>
      </c>
      <c r="C34" s="76">
        <f>100-D34</f>
        <v>68.8</v>
      </c>
      <c r="D34" s="76">
        <v>31.2</v>
      </c>
      <c r="E34" s="76">
        <v>49.3</v>
      </c>
      <c r="F34" s="76">
        <v>19.399999999999999</v>
      </c>
      <c r="G34" s="76" t="s">
        <v>298</v>
      </c>
      <c r="H34" s="76">
        <f>100-E34-F34-M34</f>
        <v>27.300000000000004</v>
      </c>
      <c r="I34" s="76">
        <v>9.3000000000000007</v>
      </c>
      <c r="J34" s="76" t="s">
        <v>298</v>
      </c>
      <c r="K34" s="76" t="s">
        <v>298</v>
      </c>
      <c r="L34" s="76" t="s">
        <v>298</v>
      </c>
      <c r="M34" s="76">
        <v>4</v>
      </c>
      <c r="N34" t="s">
        <v>302</v>
      </c>
      <c r="O34" t="s">
        <v>304</v>
      </c>
    </row>
    <row r="35" spans="1:15" ht="30" thickTop="1" thickBot="1" x14ac:dyDescent="0.35">
      <c r="A35" s="122"/>
      <c r="B35" s="41" t="s">
        <v>199</v>
      </c>
      <c r="C35" s="18">
        <f>AVERAGE(C32,C34)</f>
        <v>71.05</v>
      </c>
      <c r="D35" s="18">
        <f t="shared" ref="D35:M35" si="4">AVERAGE(D32,D34)</f>
        <v>28.95</v>
      </c>
      <c r="E35" s="18">
        <f t="shared" si="4"/>
        <v>55.349999999999994</v>
      </c>
      <c r="F35" s="18">
        <f t="shared" si="4"/>
        <v>15.35</v>
      </c>
      <c r="G35" s="18" t="s">
        <v>298</v>
      </c>
      <c r="H35" s="18" t="s">
        <v>298</v>
      </c>
      <c r="I35" s="18">
        <f t="shared" si="4"/>
        <v>13.35</v>
      </c>
      <c r="J35" s="18" t="s">
        <v>298</v>
      </c>
      <c r="K35" s="18" t="s">
        <v>298</v>
      </c>
      <c r="L35" s="18" t="s">
        <v>298</v>
      </c>
      <c r="M35" s="18">
        <f t="shared" si="4"/>
        <v>4.5</v>
      </c>
      <c r="N35" s="63" t="s">
        <v>299</v>
      </c>
      <c r="O35" s="63" t="s">
        <v>299</v>
      </c>
    </row>
    <row r="36" spans="1:15" ht="58.8" thickTop="1" thickBot="1" x14ac:dyDescent="0.35">
      <c r="A36" s="122"/>
      <c r="B36" s="41" t="s">
        <v>292</v>
      </c>
      <c r="C36" s="76">
        <v>71.05</v>
      </c>
      <c r="D36" s="76">
        <v>28.95</v>
      </c>
      <c r="E36" s="76">
        <v>55.349999999999994</v>
      </c>
      <c r="F36" s="76">
        <v>15.35</v>
      </c>
      <c r="G36" s="18" t="s">
        <v>298</v>
      </c>
      <c r="H36" s="76">
        <f>100-E36-F36-M36</f>
        <v>24.800000000000004</v>
      </c>
      <c r="I36" s="76">
        <v>13.35</v>
      </c>
      <c r="J36" s="18" t="s">
        <v>298</v>
      </c>
      <c r="K36" s="18" t="s">
        <v>298</v>
      </c>
      <c r="L36" s="18" t="s">
        <v>298</v>
      </c>
      <c r="M36" s="76">
        <v>4.5</v>
      </c>
      <c r="N36" s="63" t="s">
        <v>299</v>
      </c>
      <c r="O36" s="63" t="s">
        <v>299</v>
      </c>
    </row>
    <row r="37" spans="1:15" ht="15.6" thickTop="1" thickBot="1" x14ac:dyDescent="0.35">
      <c r="A37" s="122"/>
      <c r="B37" s="53" t="s">
        <v>24</v>
      </c>
      <c r="C37" s="76">
        <f>100-D37</f>
        <v>75.599999999999994</v>
      </c>
      <c r="D37" s="76">
        <v>24.4</v>
      </c>
      <c r="E37" s="76">
        <v>60.4</v>
      </c>
      <c r="F37" s="76">
        <v>18.399999999999999</v>
      </c>
      <c r="G37" s="18" t="s">
        <v>298</v>
      </c>
      <c r="H37" s="76">
        <f>100-E37-F37-M37</f>
        <v>17.200000000000003</v>
      </c>
      <c r="I37" s="76">
        <v>26.6</v>
      </c>
      <c r="J37" s="18" t="s">
        <v>298</v>
      </c>
      <c r="K37" s="18" t="s">
        <v>298</v>
      </c>
      <c r="L37" s="18" t="s">
        <v>298</v>
      </c>
      <c r="M37" s="76">
        <v>4</v>
      </c>
      <c r="N37" s="63" t="s">
        <v>299</v>
      </c>
      <c r="O37" s="63" t="s">
        <v>299</v>
      </c>
    </row>
    <row r="38" spans="1:15" ht="15" thickTop="1" x14ac:dyDescent="0.3">
      <c r="A38" s="122"/>
      <c r="B38" s="60" t="s">
        <v>25</v>
      </c>
      <c r="C38" s="77" t="s">
        <v>295</v>
      </c>
      <c r="D38" s="77" t="s">
        <v>295</v>
      </c>
      <c r="E38" s="77" t="s">
        <v>295</v>
      </c>
      <c r="F38" s="77" t="s">
        <v>295</v>
      </c>
      <c r="G38" s="77" t="s">
        <v>295</v>
      </c>
      <c r="H38" s="77" t="s">
        <v>295</v>
      </c>
      <c r="I38" s="77" t="s">
        <v>295</v>
      </c>
      <c r="J38" s="77" t="s">
        <v>295</v>
      </c>
      <c r="K38" s="77" t="s">
        <v>295</v>
      </c>
      <c r="L38" s="77" t="s">
        <v>295</v>
      </c>
      <c r="M38" s="77" t="s">
        <v>295</v>
      </c>
      <c r="N38" s="77" t="s">
        <v>295</v>
      </c>
      <c r="O38" s="77" t="s">
        <v>295</v>
      </c>
    </row>
    <row r="39" spans="1:15" x14ac:dyDescent="0.3">
      <c r="A39" s="122"/>
      <c r="B39" s="61" t="s">
        <v>200</v>
      </c>
      <c r="C39" s="18">
        <v>65.3</v>
      </c>
      <c r="D39" s="18">
        <v>34.700000000000003</v>
      </c>
      <c r="E39" s="18">
        <v>62.3</v>
      </c>
      <c r="F39" s="18">
        <v>20</v>
      </c>
      <c r="G39" s="18" t="s">
        <v>298</v>
      </c>
      <c r="H39" s="18" t="s">
        <v>298</v>
      </c>
      <c r="I39" s="18" t="s">
        <v>298</v>
      </c>
      <c r="J39" s="18" t="s">
        <v>298</v>
      </c>
      <c r="K39" s="18" t="s">
        <v>298</v>
      </c>
      <c r="L39" s="18" t="s">
        <v>298</v>
      </c>
      <c r="M39" s="18">
        <v>4.8</v>
      </c>
      <c r="N39" t="s">
        <v>225</v>
      </c>
      <c r="O39" s="63" t="s">
        <v>299</v>
      </c>
    </row>
    <row r="40" spans="1:15" x14ac:dyDescent="0.3">
      <c r="A40" s="122"/>
      <c r="B40" s="61" t="s">
        <v>201</v>
      </c>
      <c r="C40" s="18" t="s">
        <v>298</v>
      </c>
      <c r="D40" s="18" t="s">
        <v>298</v>
      </c>
      <c r="E40" s="18">
        <v>70</v>
      </c>
      <c r="F40" s="18">
        <v>18.23</v>
      </c>
      <c r="G40" s="18" t="s">
        <v>298</v>
      </c>
      <c r="H40" s="18" t="s">
        <v>298</v>
      </c>
      <c r="I40" s="18">
        <v>3.65</v>
      </c>
      <c r="J40" s="18" t="s">
        <v>298</v>
      </c>
      <c r="K40" s="18" t="s">
        <v>298</v>
      </c>
      <c r="L40" s="18" t="s">
        <v>298</v>
      </c>
      <c r="M40" s="18">
        <v>4.74</v>
      </c>
      <c r="N40" t="s">
        <v>228</v>
      </c>
      <c r="O40" s="63" t="s">
        <v>299</v>
      </c>
    </row>
    <row r="41" spans="1:15" x14ac:dyDescent="0.3">
      <c r="A41" s="122"/>
      <c r="B41" s="61" t="s">
        <v>202</v>
      </c>
      <c r="C41" s="18" t="s">
        <v>298</v>
      </c>
      <c r="D41" s="18" t="s">
        <v>298</v>
      </c>
      <c r="E41" s="18">
        <v>52.35</v>
      </c>
      <c r="F41" s="18">
        <v>24.7</v>
      </c>
      <c r="G41" s="18" t="s">
        <v>298</v>
      </c>
      <c r="H41" s="18" t="s">
        <v>298</v>
      </c>
      <c r="I41" s="18">
        <v>1.97</v>
      </c>
      <c r="J41" s="18" t="s">
        <v>298</v>
      </c>
      <c r="K41" s="18" t="s">
        <v>298</v>
      </c>
      <c r="L41" s="18" t="s">
        <v>298</v>
      </c>
      <c r="M41" s="18">
        <v>3.62</v>
      </c>
      <c r="N41" t="s">
        <v>228</v>
      </c>
      <c r="O41" s="63" t="s">
        <v>299</v>
      </c>
    </row>
    <row r="42" spans="1:15" x14ac:dyDescent="0.3">
      <c r="A42" s="122"/>
      <c r="B42" s="61" t="s">
        <v>203</v>
      </c>
      <c r="C42" s="18" t="s">
        <v>298</v>
      </c>
      <c r="D42" s="18" t="s">
        <v>298</v>
      </c>
      <c r="E42" s="18">
        <v>76</v>
      </c>
      <c r="F42" s="18">
        <v>12.97</v>
      </c>
      <c r="G42" s="18" t="s">
        <v>298</v>
      </c>
      <c r="H42" s="18" t="s">
        <v>298</v>
      </c>
      <c r="I42" s="18">
        <v>2.5299999999999998</v>
      </c>
      <c r="J42" s="18" t="s">
        <v>298</v>
      </c>
      <c r="K42" s="18" t="s">
        <v>298</v>
      </c>
      <c r="L42" s="18" t="s">
        <v>298</v>
      </c>
      <c r="M42" s="18">
        <v>3.33</v>
      </c>
      <c r="N42" t="s">
        <v>228</v>
      </c>
      <c r="O42" s="63" t="s">
        <v>299</v>
      </c>
    </row>
    <row r="43" spans="1:15" x14ac:dyDescent="0.3">
      <c r="A43" s="122"/>
      <c r="B43" s="61" t="s">
        <v>204</v>
      </c>
      <c r="C43" s="18">
        <f>AVERAGE(C39)</f>
        <v>65.3</v>
      </c>
      <c r="D43" s="18">
        <f>AVERAGE(D39)</f>
        <v>34.700000000000003</v>
      </c>
      <c r="E43" s="18">
        <f>AVERAGE(E39,E40,E41,E42)</f>
        <v>65.162499999999994</v>
      </c>
      <c r="F43" s="18">
        <f>AVERAGE(F39,F40,F41,F42)</f>
        <v>18.975000000000001</v>
      </c>
      <c r="G43" s="18" t="s">
        <v>298</v>
      </c>
      <c r="H43" s="18" t="s">
        <v>298</v>
      </c>
      <c r="I43" s="18">
        <f>AVERAGE(I40,I41,I42)</f>
        <v>2.7166666666666668</v>
      </c>
      <c r="J43" s="18" t="s">
        <v>298</v>
      </c>
      <c r="K43" s="18" t="s">
        <v>298</v>
      </c>
      <c r="L43" s="18" t="s">
        <v>298</v>
      </c>
      <c r="M43" s="18">
        <f>AVERAGE(M39,M40,M41,M42)</f>
        <v>4.1225000000000005</v>
      </c>
      <c r="N43" s="63" t="s">
        <v>299</v>
      </c>
      <c r="O43" s="63" t="s">
        <v>299</v>
      </c>
    </row>
    <row r="44" spans="1:15" ht="24" x14ac:dyDescent="0.3">
      <c r="A44" s="122"/>
      <c r="B44" s="59" t="s">
        <v>293</v>
      </c>
      <c r="C44" s="76">
        <v>65.3</v>
      </c>
      <c r="D44" s="76">
        <v>34.700000000000003</v>
      </c>
      <c r="E44" s="76">
        <v>65.162499999999994</v>
      </c>
      <c r="F44" s="76">
        <v>18.975000000000001</v>
      </c>
      <c r="G44" s="18" t="s">
        <v>298</v>
      </c>
      <c r="H44" s="76">
        <f>100-E44-F44-M44</f>
        <v>11.740000000000004</v>
      </c>
      <c r="I44" s="76">
        <v>2.7166666666666668</v>
      </c>
      <c r="J44" s="18" t="s">
        <v>298</v>
      </c>
      <c r="K44" s="18" t="s">
        <v>298</v>
      </c>
      <c r="L44" s="18" t="s">
        <v>298</v>
      </c>
      <c r="M44" s="76">
        <v>4.1225000000000005</v>
      </c>
      <c r="N44" s="63" t="s">
        <v>299</v>
      </c>
      <c r="O44" s="63" t="s">
        <v>299</v>
      </c>
    </row>
    <row r="45" spans="1:15" x14ac:dyDescent="0.3">
      <c r="A45" s="123" t="s">
        <v>3</v>
      </c>
      <c r="B45" s="9" t="s">
        <v>118</v>
      </c>
      <c r="C45">
        <f>100-D45</f>
        <v>61.1</v>
      </c>
      <c r="D45">
        <v>38.9</v>
      </c>
      <c r="E45">
        <v>69.900000000000006</v>
      </c>
      <c r="F45">
        <v>24.2</v>
      </c>
      <c r="G45" s="18" t="s">
        <v>298</v>
      </c>
      <c r="H45" s="18" t="s">
        <v>298</v>
      </c>
      <c r="I45">
        <v>6.3</v>
      </c>
      <c r="J45" s="18" t="s">
        <v>298</v>
      </c>
      <c r="K45" s="18" t="s">
        <v>298</v>
      </c>
      <c r="L45" s="18" t="s">
        <v>298</v>
      </c>
      <c r="M45">
        <v>4.8</v>
      </c>
      <c r="N45" t="s">
        <v>229</v>
      </c>
      <c r="O45" t="s">
        <v>230</v>
      </c>
    </row>
    <row r="46" spans="1:15" ht="24.6" thickBot="1" x14ac:dyDescent="0.35">
      <c r="A46" s="124"/>
      <c r="B46" s="54" t="s">
        <v>205</v>
      </c>
      <c r="C46" s="31">
        <f>100-D46</f>
        <v>61.1</v>
      </c>
      <c r="D46" s="31">
        <v>38.9</v>
      </c>
      <c r="E46" s="31">
        <v>69.900000000000006</v>
      </c>
      <c r="F46" s="31">
        <v>24.2</v>
      </c>
      <c r="G46" s="18" t="s">
        <v>298</v>
      </c>
      <c r="H46" s="31">
        <f>100-E46-F46-M46</f>
        <v>1.0999999999999952</v>
      </c>
      <c r="I46" s="31">
        <v>6.3</v>
      </c>
      <c r="J46" s="18" t="s">
        <v>298</v>
      </c>
      <c r="K46" s="18" t="s">
        <v>298</v>
      </c>
      <c r="L46" s="18" t="s">
        <v>298</v>
      </c>
      <c r="M46" s="31">
        <v>4.8</v>
      </c>
      <c r="N46" s="63" t="s">
        <v>299</v>
      </c>
      <c r="O46" s="63" t="s">
        <v>299</v>
      </c>
    </row>
    <row r="47" spans="1:15" ht="15" thickTop="1" x14ac:dyDescent="0.3">
      <c r="A47" s="124"/>
      <c r="B47" s="9" t="s">
        <v>117</v>
      </c>
      <c r="C47">
        <f>100-D47</f>
        <v>63</v>
      </c>
      <c r="D47">
        <v>37</v>
      </c>
      <c r="E47">
        <v>73</v>
      </c>
      <c r="F47">
        <v>18</v>
      </c>
      <c r="G47" s="18" t="s">
        <v>298</v>
      </c>
      <c r="H47" s="18" t="s">
        <v>298</v>
      </c>
      <c r="I47">
        <v>17.3</v>
      </c>
      <c r="J47" s="18" t="s">
        <v>298</v>
      </c>
      <c r="K47" s="18" t="s">
        <v>298</v>
      </c>
      <c r="L47" s="18" t="s">
        <v>298</v>
      </c>
      <c r="M47">
        <v>7.9</v>
      </c>
      <c r="N47" t="s">
        <v>229</v>
      </c>
      <c r="O47" t="s">
        <v>231</v>
      </c>
    </row>
    <row r="48" spans="1:15" ht="24.6" thickBot="1" x14ac:dyDescent="0.35">
      <c r="A48" s="124"/>
      <c r="B48" s="54" t="s">
        <v>206</v>
      </c>
      <c r="C48" s="31">
        <f>100-D48</f>
        <v>63</v>
      </c>
      <c r="D48" s="31">
        <v>37</v>
      </c>
      <c r="E48" s="31">
        <v>73</v>
      </c>
      <c r="F48" s="31">
        <v>18</v>
      </c>
      <c r="G48" s="18" t="s">
        <v>298</v>
      </c>
      <c r="H48" s="31">
        <f>100-E48-F48-M48</f>
        <v>1.0999999999999996</v>
      </c>
      <c r="I48" s="31">
        <v>17.3</v>
      </c>
      <c r="J48" s="18" t="s">
        <v>298</v>
      </c>
      <c r="K48" s="18" t="s">
        <v>298</v>
      </c>
      <c r="L48" s="18" t="s">
        <v>298</v>
      </c>
      <c r="M48" s="31">
        <v>7.9</v>
      </c>
      <c r="N48" s="63" t="s">
        <v>299</v>
      </c>
      <c r="O48" s="63" t="s">
        <v>299</v>
      </c>
    </row>
    <row r="49" spans="1:15" ht="15" thickTop="1" x14ac:dyDescent="0.3">
      <c r="A49" s="124"/>
      <c r="B49" s="9" t="s">
        <v>119</v>
      </c>
      <c r="C49" s="31">
        <f>AVERAGE(C46,C48)</f>
        <v>62.05</v>
      </c>
      <c r="D49" s="31">
        <f t="shared" ref="D49:M49" si="5">AVERAGE(D46,D48)</f>
        <v>37.950000000000003</v>
      </c>
      <c r="E49" s="31">
        <f t="shared" si="5"/>
        <v>71.45</v>
      </c>
      <c r="F49" s="31">
        <f t="shared" si="5"/>
        <v>21.1</v>
      </c>
      <c r="G49" s="18" t="s">
        <v>298</v>
      </c>
      <c r="H49" s="31">
        <f>100-E49-F49-M49</f>
        <v>1.0999999999999961</v>
      </c>
      <c r="I49" s="31">
        <f t="shared" si="5"/>
        <v>11.8</v>
      </c>
      <c r="J49" s="18" t="s">
        <v>298</v>
      </c>
      <c r="K49" s="18" t="s">
        <v>298</v>
      </c>
      <c r="L49" s="18" t="s">
        <v>298</v>
      </c>
      <c r="M49" s="31">
        <f t="shared" si="5"/>
        <v>6.35</v>
      </c>
      <c r="N49" t="s">
        <v>229</v>
      </c>
      <c r="O49" t="s">
        <v>232</v>
      </c>
    </row>
    <row r="50" spans="1:15" x14ac:dyDescent="0.3">
      <c r="A50" s="124"/>
      <c r="B50" s="43" t="s">
        <v>26</v>
      </c>
      <c r="C50" s="77" t="s">
        <v>295</v>
      </c>
      <c r="D50" s="77" t="s">
        <v>295</v>
      </c>
      <c r="E50" s="77" t="s">
        <v>295</v>
      </c>
      <c r="F50" s="77" t="s">
        <v>295</v>
      </c>
      <c r="G50" s="77" t="s">
        <v>295</v>
      </c>
      <c r="H50" s="77" t="s">
        <v>295</v>
      </c>
      <c r="I50" s="77" t="s">
        <v>295</v>
      </c>
      <c r="J50" s="77" t="s">
        <v>295</v>
      </c>
      <c r="K50" s="77" t="s">
        <v>295</v>
      </c>
      <c r="L50" s="77" t="s">
        <v>295</v>
      </c>
      <c r="M50" s="77" t="s">
        <v>295</v>
      </c>
      <c r="N50" s="77" t="s">
        <v>295</v>
      </c>
      <c r="O50" s="77" t="s">
        <v>295</v>
      </c>
    </row>
    <row r="51" spans="1:15" ht="15" thickBot="1" x14ac:dyDescent="0.35">
      <c r="A51" s="124"/>
      <c r="B51" s="55" t="s">
        <v>207</v>
      </c>
      <c r="C51">
        <f>100-D51</f>
        <v>60.6</v>
      </c>
      <c r="D51">
        <v>39.4</v>
      </c>
      <c r="E51">
        <v>66.8</v>
      </c>
      <c r="F51">
        <v>26.2</v>
      </c>
      <c r="G51" s="18" t="s">
        <v>298</v>
      </c>
      <c r="H51" t="s">
        <v>298</v>
      </c>
      <c r="I51">
        <v>6.3</v>
      </c>
      <c r="J51" s="18" t="s">
        <v>298</v>
      </c>
      <c r="K51" s="18" t="s">
        <v>298</v>
      </c>
      <c r="L51" s="18" t="s">
        <v>298</v>
      </c>
      <c r="M51">
        <v>6</v>
      </c>
      <c r="N51" t="s">
        <v>229</v>
      </c>
      <c r="O51" t="s">
        <v>233</v>
      </c>
    </row>
    <row r="52" spans="1:15" ht="25.2" thickTop="1" thickBot="1" x14ac:dyDescent="0.35">
      <c r="A52" s="124"/>
      <c r="B52" s="54" t="s">
        <v>208</v>
      </c>
      <c r="C52">
        <f>100-D52</f>
        <v>60.6</v>
      </c>
      <c r="D52">
        <v>39.4</v>
      </c>
      <c r="E52">
        <v>66.8</v>
      </c>
      <c r="F52">
        <v>26.2</v>
      </c>
      <c r="G52" s="18" t="s">
        <v>298</v>
      </c>
      <c r="H52">
        <f>100-E52-F52-M52</f>
        <v>1.0000000000000036</v>
      </c>
      <c r="I52">
        <v>6.3</v>
      </c>
      <c r="J52" s="18" t="s">
        <v>298</v>
      </c>
      <c r="K52" s="18" t="s">
        <v>298</v>
      </c>
      <c r="L52" s="18" t="s">
        <v>298</v>
      </c>
      <c r="M52">
        <v>6</v>
      </c>
      <c r="N52" s="63" t="s">
        <v>299</v>
      </c>
      <c r="O52" s="63" t="s">
        <v>299</v>
      </c>
    </row>
    <row r="53" spans="1:15" ht="15.6" thickTop="1" thickBot="1" x14ac:dyDescent="0.35">
      <c r="A53" s="124"/>
      <c r="B53" s="55" t="s">
        <v>209</v>
      </c>
      <c r="C53">
        <v>73.900000000000006</v>
      </c>
      <c r="D53">
        <v>26.1</v>
      </c>
      <c r="E53">
        <v>63.9</v>
      </c>
      <c r="F53">
        <v>22.3</v>
      </c>
      <c r="G53" s="18" t="s">
        <v>298</v>
      </c>
      <c r="H53" t="s">
        <v>298</v>
      </c>
      <c r="I53">
        <v>17.3</v>
      </c>
      <c r="J53" s="18" t="s">
        <v>298</v>
      </c>
      <c r="K53" s="18" t="s">
        <v>298</v>
      </c>
      <c r="L53" s="18" t="s">
        <v>298</v>
      </c>
      <c r="M53">
        <v>12.5</v>
      </c>
      <c r="N53" t="s">
        <v>305</v>
      </c>
      <c r="O53" t="s">
        <v>234</v>
      </c>
    </row>
    <row r="54" spans="1:15" ht="25.2" thickTop="1" thickBot="1" x14ac:dyDescent="0.35">
      <c r="A54" s="124"/>
      <c r="B54" s="56" t="s">
        <v>210</v>
      </c>
      <c r="C54">
        <v>73.900000000000006</v>
      </c>
      <c r="D54">
        <v>26.1</v>
      </c>
      <c r="E54">
        <v>63.9</v>
      </c>
      <c r="F54">
        <v>22.3</v>
      </c>
      <c r="G54" s="18" t="s">
        <v>298</v>
      </c>
      <c r="H54">
        <f>100-E54-F54-M54</f>
        <v>1.3000000000000007</v>
      </c>
      <c r="I54">
        <v>17.3</v>
      </c>
      <c r="J54" s="18" t="s">
        <v>298</v>
      </c>
      <c r="K54" s="18" t="s">
        <v>298</v>
      </c>
      <c r="L54" s="18" t="s">
        <v>298</v>
      </c>
      <c r="M54">
        <v>12.5</v>
      </c>
      <c r="N54" s="63" t="s">
        <v>299</v>
      </c>
      <c r="O54" s="63" t="s">
        <v>299</v>
      </c>
    </row>
    <row r="55" spans="1:15" ht="25.2" thickTop="1" thickBot="1" x14ac:dyDescent="0.35">
      <c r="A55" s="124"/>
      <c r="B55" s="57" t="s">
        <v>211</v>
      </c>
      <c r="C55" s="31">
        <f>AVERAGE(C52,C54)</f>
        <v>67.25</v>
      </c>
      <c r="D55" s="31">
        <f t="shared" ref="D55:M55" si="6">AVERAGE(D52,D54)</f>
        <v>32.75</v>
      </c>
      <c r="E55" s="31">
        <f t="shared" si="6"/>
        <v>65.349999999999994</v>
      </c>
      <c r="F55" s="31">
        <f t="shared" si="6"/>
        <v>24.25</v>
      </c>
      <c r="G55" s="18" t="s">
        <v>298</v>
      </c>
      <c r="H55" s="31">
        <f>100-E55-F55-M55</f>
        <v>1.1500000000000057</v>
      </c>
      <c r="I55" s="31">
        <f t="shared" si="6"/>
        <v>11.8</v>
      </c>
      <c r="J55" s="18" t="s">
        <v>298</v>
      </c>
      <c r="K55" s="18" t="s">
        <v>298</v>
      </c>
      <c r="L55" s="18" t="s">
        <v>298</v>
      </c>
      <c r="M55" s="31">
        <f t="shared" si="6"/>
        <v>9.25</v>
      </c>
      <c r="N55" s="63" t="s">
        <v>299</v>
      </c>
      <c r="O55" s="63" t="s">
        <v>299</v>
      </c>
    </row>
    <row r="56" spans="1:15" ht="15" thickTop="1" x14ac:dyDescent="0.3">
      <c r="A56" s="124"/>
      <c r="B56" s="43" t="s">
        <v>27</v>
      </c>
      <c r="C56" s="27">
        <f>100-D56</f>
        <v>9.7000000000000028</v>
      </c>
      <c r="D56" s="27">
        <v>90.3</v>
      </c>
      <c r="E56" s="27">
        <v>98</v>
      </c>
      <c r="F56" s="27">
        <v>2.1</v>
      </c>
      <c r="G56" s="27">
        <v>2.7</v>
      </c>
      <c r="H56" s="27">
        <v>0</v>
      </c>
      <c r="I56" s="27" t="s">
        <v>298</v>
      </c>
      <c r="J56" s="18" t="s">
        <v>298</v>
      </c>
      <c r="K56" s="18" t="s">
        <v>298</v>
      </c>
      <c r="L56" s="18" t="s">
        <v>298</v>
      </c>
      <c r="M56" s="27">
        <v>3.4</v>
      </c>
      <c r="N56" s="63" t="s">
        <v>299</v>
      </c>
      <c r="O56" s="63" t="s">
        <v>299</v>
      </c>
    </row>
    <row r="57" spans="1:15" ht="36" x14ac:dyDescent="0.3">
      <c r="A57" s="125"/>
      <c r="B57" s="72" t="s">
        <v>212</v>
      </c>
      <c r="C57" s="31">
        <f>100-D57</f>
        <v>9.7000000000000028</v>
      </c>
      <c r="D57" s="31">
        <v>90.3</v>
      </c>
      <c r="E57" s="31">
        <f>(E56/103.5)*100</f>
        <v>94.685990338164245</v>
      </c>
      <c r="F57" s="31">
        <f>(F56/103.5)*100</f>
        <v>2.0289855072463769</v>
      </c>
      <c r="G57" s="31">
        <f>(G56/103.5)*100</f>
        <v>2.6086956521739131</v>
      </c>
      <c r="H57" s="31">
        <f t="shared" ref="H57" si="7">(H56/106.2)*100</f>
        <v>0</v>
      </c>
      <c r="I57" s="31">
        <v>94.685990338164245</v>
      </c>
      <c r="J57" s="18" t="s">
        <v>298</v>
      </c>
      <c r="K57" s="18" t="s">
        <v>298</v>
      </c>
      <c r="L57" s="18" t="s">
        <v>298</v>
      </c>
      <c r="M57" s="31">
        <f>(M56/103.5)*100</f>
        <v>3.2850241545893724</v>
      </c>
      <c r="N57" t="s">
        <v>306</v>
      </c>
      <c r="O57" t="s">
        <v>307</v>
      </c>
    </row>
    <row r="58" spans="1:15" ht="15.6" customHeight="1" x14ac:dyDescent="0.3">
      <c r="A58" s="126" t="s">
        <v>4</v>
      </c>
      <c r="B58" s="62" t="s">
        <v>28</v>
      </c>
      <c r="C58" s="77" t="s">
        <v>295</v>
      </c>
      <c r="D58" s="77" t="s">
        <v>295</v>
      </c>
      <c r="E58" s="77" t="s">
        <v>295</v>
      </c>
      <c r="F58" s="77" t="s">
        <v>295</v>
      </c>
      <c r="G58" s="77" t="s">
        <v>295</v>
      </c>
      <c r="H58" s="77" t="s">
        <v>295</v>
      </c>
      <c r="I58" s="77" t="s">
        <v>295</v>
      </c>
      <c r="J58" s="77" t="s">
        <v>295</v>
      </c>
      <c r="K58" s="77" t="s">
        <v>295</v>
      </c>
      <c r="L58" s="77" t="s">
        <v>295</v>
      </c>
      <c r="M58" s="77" t="s">
        <v>295</v>
      </c>
      <c r="N58" s="77" t="s">
        <v>295</v>
      </c>
      <c r="O58" s="77" t="s">
        <v>295</v>
      </c>
    </row>
    <row r="59" spans="1:15" x14ac:dyDescent="0.3">
      <c r="A59" s="126"/>
      <c r="B59" s="47"/>
      <c r="C59">
        <v>73.5</v>
      </c>
      <c r="D59">
        <v>26.5</v>
      </c>
      <c r="E59">
        <v>14.42712215320911</v>
      </c>
      <c r="F59">
        <v>3.1</v>
      </c>
      <c r="G59">
        <v>28.533026113671276</v>
      </c>
      <c r="H59" s="27" t="s">
        <v>298</v>
      </c>
      <c r="I59" s="27" t="s">
        <v>298</v>
      </c>
      <c r="J59" s="27" t="s">
        <v>298</v>
      </c>
      <c r="K59" s="27" t="s">
        <v>298</v>
      </c>
      <c r="L59" s="27" t="s">
        <v>298</v>
      </c>
      <c r="M59">
        <v>9.375</v>
      </c>
      <c r="N59" t="s">
        <v>235</v>
      </c>
      <c r="O59" t="s">
        <v>236</v>
      </c>
    </row>
    <row r="60" spans="1:15" x14ac:dyDescent="0.3">
      <c r="A60" s="126"/>
      <c r="B60" s="47"/>
      <c r="C60">
        <f>100-D60</f>
        <v>76.5</v>
      </c>
      <c r="D60">
        <v>23.5</v>
      </c>
      <c r="E60">
        <v>18.399999999999999</v>
      </c>
      <c r="F60" s="27" t="s">
        <v>298</v>
      </c>
      <c r="G60" s="27" t="s">
        <v>298</v>
      </c>
      <c r="H60" s="27" t="s">
        <v>298</v>
      </c>
      <c r="I60">
        <v>54.8</v>
      </c>
      <c r="J60" s="27" t="s">
        <v>298</v>
      </c>
      <c r="K60" s="27" t="s">
        <v>298</v>
      </c>
      <c r="L60" s="27" t="s">
        <v>298</v>
      </c>
      <c r="M60" s="27" t="s">
        <v>298</v>
      </c>
      <c r="N60" t="s">
        <v>226</v>
      </c>
      <c r="O60" t="s">
        <v>237</v>
      </c>
    </row>
    <row r="61" spans="1:15" x14ac:dyDescent="0.3">
      <c r="A61" s="126"/>
      <c r="B61" s="47"/>
      <c r="C61">
        <f>100-D61</f>
        <v>73.3</v>
      </c>
      <c r="D61">
        <v>26.7</v>
      </c>
      <c r="E61">
        <v>16.8</v>
      </c>
      <c r="F61" s="27" t="s">
        <v>298</v>
      </c>
      <c r="G61" s="27" t="s">
        <v>298</v>
      </c>
      <c r="H61" s="27" t="s">
        <v>298</v>
      </c>
      <c r="I61">
        <v>63.9</v>
      </c>
      <c r="J61" s="27" t="s">
        <v>298</v>
      </c>
      <c r="K61" s="27" t="s">
        <v>298</v>
      </c>
      <c r="L61" s="27" t="s">
        <v>298</v>
      </c>
      <c r="M61" s="27" t="s">
        <v>298</v>
      </c>
      <c r="N61" t="s">
        <v>226</v>
      </c>
      <c r="O61" t="s">
        <v>238</v>
      </c>
    </row>
    <row r="62" spans="1:15" ht="24" x14ac:dyDescent="0.3">
      <c r="A62" s="126"/>
      <c r="B62" s="58" t="s">
        <v>213</v>
      </c>
      <c r="C62" s="31">
        <f>AVERAGE(C59,C60,C61)</f>
        <v>74.433333333333337</v>
      </c>
      <c r="D62" s="31">
        <f>AVERAGE(D59,D60,D61)</f>
        <v>25.566666666666666</v>
      </c>
      <c r="E62" s="31">
        <f>AVERAGE(E59,E60,E61)</f>
        <v>16.542374051069704</v>
      </c>
      <c r="F62" s="31">
        <f>F59</f>
        <v>3.1</v>
      </c>
      <c r="G62" s="31" t="s">
        <v>298</v>
      </c>
      <c r="H62" s="31">
        <f>100-E62-F62-I62-M62</f>
        <v>11.632625948930311</v>
      </c>
      <c r="I62" s="31">
        <f>AVERAGE(I60,I61)</f>
        <v>59.349999999999994</v>
      </c>
      <c r="J62" s="27" t="s">
        <v>298</v>
      </c>
      <c r="K62" s="27" t="s">
        <v>298</v>
      </c>
      <c r="L62" s="27" t="s">
        <v>298</v>
      </c>
      <c r="M62" s="31">
        <f>M59</f>
        <v>9.375</v>
      </c>
      <c r="N62" s="63" t="s">
        <v>299</v>
      </c>
      <c r="O62" s="63" t="s">
        <v>299</v>
      </c>
    </row>
    <row r="63" spans="1:15" x14ac:dyDescent="0.3">
      <c r="A63" s="126"/>
      <c r="B63" s="62" t="s">
        <v>29</v>
      </c>
      <c r="C63" s="77" t="s">
        <v>295</v>
      </c>
      <c r="D63" s="77" t="s">
        <v>295</v>
      </c>
      <c r="E63" s="77" t="s">
        <v>295</v>
      </c>
      <c r="F63" s="77" t="s">
        <v>295</v>
      </c>
      <c r="G63" s="77" t="s">
        <v>295</v>
      </c>
      <c r="H63" s="77" t="s">
        <v>295</v>
      </c>
      <c r="I63" s="77" t="s">
        <v>295</v>
      </c>
      <c r="J63" s="77" t="s">
        <v>295</v>
      </c>
      <c r="K63" s="77" t="s">
        <v>295</v>
      </c>
      <c r="L63" s="77" t="s">
        <v>295</v>
      </c>
      <c r="M63" s="77" t="s">
        <v>295</v>
      </c>
      <c r="N63" s="77" t="s">
        <v>295</v>
      </c>
      <c r="O63" s="77" t="s">
        <v>295</v>
      </c>
    </row>
    <row r="64" spans="1:15" x14ac:dyDescent="0.3">
      <c r="A64" s="126"/>
      <c r="B64" s="47"/>
      <c r="C64">
        <v>11.030000000000003</v>
      </c>
      <c r="D64">
        <v>88.97</v>
      </c>
      <c r="E64">
        <v>14.406981429608514</v>
      </c>
      <c r="F64">
        <v>6.3880158842468919</v>
      </c>
      <c r="G64" s="27" t="s">
        <v>298</v>
      </c>
      <c r="H64" s="27" t="s">
        <v>298</v>
      </c>
      <c r="I64">
        <v>24.649845468396741</v>
      </c>
      <c r="J64" s="27" t="s">
        <v>298</v>
      </c>
      <c r="K64" s="27" t="s">
        <v>298</v>
      </c>
      <c r="L64" s="27" t="s">
        <v>298</v>
      </c>
      <c r="M64">
        <v>2.6741874502993048</v>
      </c>
      <c r="N64" t="s">
        <v>239</v>
      </c>
      <c r="O64" s="63" t="s">
        <v>299</v>
      </c>
    </row>
    <row r="65" spans="1:15" x14ac:dyDescent="0.3">
      <c r="A65" s="126"/>
      <c r="B65" s="47"/>
      <c r="C65">
        <f>100-D65</f>
        <v>14</v>
      </c>
      <c r="D65">
        <v>86</v>
      </c>
      <c r="E65">
        <v>10.9</v>
      </c>
      <c r="F65">
        <v>4.9000000000000004</v>
      </c>
      <c r="G65">
        <v>10.5</v>
      </c>
      <c r="H65" s="27" t="s">
        <v>298</v>
      </c>
      <c r="I65" t="s">
        <v>298</v>
      </c>
      <c r="J65">
        <v>29</v>
      </c>
      <c r="K65">
        <v>14.9</v>
      </c>
      <c r="L65" s="27" t="s">
        <v>298</v>
      </c>
      <c r="M65">
        <v>3.3</v>
      </c>
      <c r="N65" t="s">
        <v>240</v>
      </c>
      <c r="O65" s="63" t="s">
        <v>299</v>
      </c>
    </row>
    <row r="66" spans="1:15" ht="24" x14ac:dyDescent="0.3">
      <c r="A66" s="126"/>
      <c r="B66" s="58" t="s">
        <v>213</v>
      </c>
      <c r="C66" s="31">
        <f>AVERAGE(C64,C65)</f>
        <v>12.515000000000001</v>
      </c>
      <c r="D66" s="31">
        <f>AVERAGE(D64,D65)</f>
        <v>87.484999999999999</v>
      </c>
      <c r="E66" s="31">
        <f>AVERAGE(E64,E65)</f>
        <v>12.653490714804256</v>
      </c>
      <c r="F66" s="31">
        <f>AVERAGE(F64,F65)</f>
        <v>5.6440079421234461</v>
      </c>
      <c r="G66" s="31">
        <f>AVERAGE(G65)</f>
        <v>10.5</v>
      </c>
      <c r="H66" s="31">
        <f>100-E66-F66-M66-I66</f>
        <v>54.065562149525896</v>
      </c>
      <c r="I66" s="31">
        <f>AVERAGE(I64)</f>
        <v>24.649845468396741</v>
      </c>
      <c r="J66" s="31">
        <f>AVERAGE(J65)</f>
        <v>29</v>
      </c>
      <c r="K66" s="31">
        <f>AVERAGE(K65)</f>
        <v>14.9</v>
      </c>
      <c r="L66" s="27" t="s">
        <v>298</v>
      </c>
      <c r="M66" s="31">
        <f>AVERAGE(M64,M65)</f>
        <v>2.9870937251496521</v>
      </c>
      <c r="N66" s="63" t="s">
        <v>299</v>
      </c>
      <c r="O66" s="63" t="s">
        <v>299</v>
      </c>
    </row>
    <row r="67" spans="1:15" x14ac:dyDescent="0.3">
      <c r="A67" s="126"/>
      <c r="B67" s="64" t="s">
        <v>120</v>
      </c>
      <c r="C67" s="77" t="s">
        <v>295</v>
      </c>
      <c r="D67" s="77" t="s">
        <v>295</v>
      </c>
      <c r="E67" s="77" t="s">
        <v>295</v>
      </c>
      <c r="F67" s="77" t="s">
        <v>295</v>
      </c>
      <c r="G67" s="77" t="s">
        <v>295</v>
      </c>
      <c r="H67" s="77" t="s">
        <v>295</v>
      </c>
      <c r="I67" s="77" t="s">
        <v>295</v>
      </c>
      <c r="J67" s="77" t="s">
        <v>295</v>
      </c>
      <c r="K67" s="77" t="s">
        <v>295</v>
      </c>
      <c r="L67" s="77" t="s">
        <v>295</v>
      </c>
      <c r="M67" s="77" t="s">
        <v>295</v>
      </c>
      <c r="N67" s="77" t="s">
        <v>295</v>
      </c>
      <c r="O67" s="77" t="s">
        <v>295</v>
      </c>
    </row>
    <row r="68" spans="1:15" x14ac:dyDescent="0.3">
      <c r="A68" s="126"/>
      <c r="B68" s="47" t="s">
        <v>242</v>
      </c>
      <c r="C68" t="s">
        <v>298</v>
      </c>
      <c r="D68" t="s">
        <v>298</v>
      </c>
      <c r="E68">
        <v>20.399999999999999</v>
      </c>
      <c r="F68" t="s">
        <v>298</v>
      </c>
      <c r="G68">
        <v>19.3</v>
      </c>
      <c r="H68" t="s">
        <v>298</v>
      </c>
      <c r="I68">
        <v>50</v>
      </c>
      <c r="J68" t="s">
        <v>298</v>
      </c>
      <c r="K68" t="s">
        <v>298</v>
      </c>
      <c r="L68" t="s">
        <v>298</v>
      </c>
      <c r="M68">
        <v>19.399999999999999</v>
      </c>
      <c r="N68" s="65" t="s">
        <v>222</v>
      </c>
      <c r="O68" s="63" t="s">
        <v>299</v>
      </c>
    </row>
    <row r="69" spans="1:15" x14ac:dyDescent="0.3">
      <c r="A69" s="126"/>
      <c r="B69" s="47" t="s">
        <v>243</v>
      </c>
      <c r="C69">
        <f>100-D69</f>
        <v>82.2</v>
      </c>
      <c r="D69">
        <v>17.8</v>
      </c>
      <c r="E69">
        <v>14.8</v>
      </c>
      <c r="F69" t="s">
        <v>298</v>
      </c>
      <c r="G69" t="s">
        <v>298</v>
      </c>
      <c r="H69" t="s">
        <v>298</v>
      </c>
      <c r="I69">
        <v>57.2</v>
      </c>
      <c r="J69" t="s">
        <v>298</v>
      </c>
      <c r="K69" t="s">
        <v>298</v>
      </c>
      <c r="L69" t="s">
        <v>298</v>
      </c>
      <c r="M69" t="s">
        <v>298</v>
      </c>
      <c r="N69" t="s">
        <v>226</v>
      </c>
      <c r="O69" s="63" t="s">
        <v>299</v>
      </c>
    </row>
    <row r="70" spans="1:15" x14ac:dyDescent="0.3">
      <c r="A70" s="126"/>
      <c r="B70" s="47" t="s">
        <v>242</v>
      </c>
      <c r="C70">
        <f>100-D70</f>
        <v>79.5</v>
      </c>
      <c r="D70">
        <v>20.5</v>
      </c>
      <c r="E70">
        <v>14.5</v>
      </c>
      <c r="F70" t="s">
        <v>298</v>
      </c>
      <c r="G70" t="s">
        <v>298</v>
      </c>
      <c r="H70" t="s">
        <v>298</v>
      </c>
      <c r="I70">
        <v>55.4</v>
      </c>
      <c r="J70" t="s">
        <v>298</v>
      </c>
      <c r="K70" t="s">
        <v>298</v>
      </c>
      <c r="L70" t="s">
        <v>298</v>
      </c>
      <c r="M70" t="s">
        <v>298</v>
      </c>
      <c r="N70" t="s">
        <v>226</v>
      </c>
      <c r="O70" s="63" t="s">
        <v>299</v>
      </c>
    </row>
    <row r="71" spans="1:15" x14ac:dyDescent="0.3">
      <c r="A71" s="126"/>
      <c r="B71" s="47" t="s">
        <v>214</v>
      </c>
      <c r="C71" t="s">
        <v>298</v>
      </c>
      <c r="D71" t="s">
        <v>298</v>
      </c>
      <c r="E71">
        <v>20</v>
      </c>
      <c r="F71" t="s">
        <v>298</v>
      </c>
      <c r="G71">
        <v>14.7</v>
      </c>
      <c r="H71" t="s">
        <v>298</v>
      </c>
      <c r="I71">
        <v>43.6</v>
      </c>
      <c r="J71" t="s">
        <v>298</v>
      </c>
      <c r="K71" t="s">
        <v>298</v>
      </c>
      <c r="L71" t="s">
        <v>298</v>
      </c>
      <c r="M71">
        <v>14.3</v>
      </c>
      <c r="N71" s="65" t="s">
        <v>222</v>
      </c>
      <c r="O71" s="63" t="s">
        <v>299</v>
      </c>
    </row>
    <row r="72" spans="1:15" x14ac:dyDescent="0.3">
      <c r="A72" s="126"/>
      <c r="B72" s="47" t="s">
        <v>215</v>
      </c>
      <c r="C72" t="s">
        <v>298</v>
      </c>
      <c r="D72" t="s">
        <v>298</v>
      </c>
      <c r="E72">
        <v>20</v>
      </c>
      <c r="F72">
        <v>2.7</v>
      </c>
      <c r="G72">
        <v>12.5</v>
      </c>
      <c r="H72" t="s">
        <v>298</v>
      </c>
      <c r="I72" t="s">
        <v>298</v>
      </c>
      <c r="J72" t="s">
        <v>298</v>
      </c>
      <c r="K72" t="s">
        <v>298</v>
      </c>
      <c r="L72" t="s">
        <v>298</v>
      </c>
      <c r="M72">
        <v>22.3</v>
      </c>
      <c r="N72" t="s">
        <v>300</v>
      </c>
      <c r="O72" s="63" t="s">
        <v>299</v>
      </c>
    </row>
    <row r="73" spans="1:15" x14ac:dyDescent="0.3">
      <c r="A73" s="126"/>
      <c r="B73" s="47" t="s">
        <v>216</v>
      </c>
      <c r="C73">
        <v>75.099999999999994</v>
      </c>
      <c r="D73">
        <f>100-C73</f>
        <v>24.900000000000006</v>
      </c>
      <c r="E73" t="s">
        <v>298</v>
      </c>
      <c r="F73" t="s">
        <v>298</v>
      </c>
      <c r="G73" t="s">
        <v>298</v>
      </c>
      <c r="H73" t="s">
        <v>298</v>
      </c>
      <c r="I73" t="s">
        <v>298</v>
      </c>
      <c r="J73" t="s">
        <v>298</v>
      </c>
      <c r="K73" t="s">
        <v>298</v>
      </c>
      <c r="L73" t="s">
        <v>298</v>
      </c>
      <c r="M73" t="s">
        <v>298</v>
      </c>
      <c r="N73" t="s">
        <v>308</v>
      </c>
      <c r="O73" t="s">
        <v>241</v>
      </c>
    </row>
    <row r="74" spans="1:15" ht="24" x14ac:dyDescent="0.3">
      <c r="A74" s="126"/>
      <c r="B74" s="58" t="s">
        <v>213</v>
      </c>
      <c r="C74" s="31">
        <f>AVERAGE(C69,C70,C73)</f>
        <v>78.933333333333323</v>
      </c>
      <c r="D74" s="31">
        <f>AVERAGE(D69,D70,D73)</f>
        <v>21.066666666666666</v>
      </c>
      <c r="E74" s="31">
        <f>AVERAGE(E68,E69,E70,E71,E72)</f>
        <v>17.940000000000001</v>
      </c>
      <c r="F74" s="31">
        <f>AVERAGE(F72)</f>
        <v>2.7</v>
      </c>
      <c r="G74" s="31" t="s">
        <v>298</v>
      </c>
      <c r="H74" s="31">
        <f>100-E74-F74-I74-M74</f>
        <v>9.1433333333333344</v>
      </c>
      <c r="I74" s="31">
        <f>AVERAGE(I68,I69,I70,I71)</f>
        <v>51.55</v>
      </c>
      <c r="J74" t="s">
        <v>298</v>
      </c>
      <c r="K74" t="s">
        <v>298</v>
      </c>
      <c r="L74" t="s">
        <v>298</v>
      </c>
      <c r="M74" s="31">
        <f>AVERAGE(M68,M71,M72)</f>
        <v>18.666666666666668</v>
      </c>
      <c r="N74" s="63" t="s">
        <v>299</v>
      </c>
      <c r="O74" s="63" t="s">
        <v>299</v>
      </c>
    </row>
    <row r="75" spans="1:15" x14ac:dyDescent="0.3">
      <c r="A75" s="126"/>
      <c r="B75" s="62" t="s">
        <v>30</v>
      </c>
      <c r="C75" s="77" t="s">
        <v>295</v>
      </c>
      <c r="D75" s="77" t="s">
        <v>295</v>
      </c>
      <c r="E75" s="77" t="s">
        <v>295</v>
      </c>
      <c r="F75" s="77" t="s">
        <v>295</v>
      </c>
      <c r="G75" s="77" t="s">
        <v>295</v>
      </c>
      <c r="H75" s="77" t="s">
        <v>295</v>
      </c>
      <c r="I75" s="77" t="s">
        <v>295</v>
      </c>
      <c r="J75" s="77" t="s">
        <v>295</v>
      </c>
      <c r="K75" s="77" t="s">
        <v>295</v>
      </c>
      <c r="L75" s="77" t="s">
        <v>295</v>
      </c>
      <c r="M75" s="77" t="s">
        <v>295</v>
      </c>
      <c r="N75" s="77" t="s">
        <v>295</v>
      </c>
      <c r="O75" s="77" t="s">
        <v>295</v>
      </c>
    </row>
    <row r="76" spans="1:15" x14ac:dyDescent="0.3">
      <c r="A76" s="126"/>
      <c r="B76" s="47" t="s">
        <v>217</v>
      </c>
      <c r="C76" t="s">
        <v>298</v>
      </c>
      <c r="D76" t="s">
        <v>298</v>
      </c>
      <c r="E76">
        <v>17</v>
      </c>
      <c r="F76" t="s">
        <v>298</v>
      </c>
      <c r="G76">
        <v>13.2</v>
      </c>
      <c r="H76" t="s">
        <v>298</v>
      </c>
      <c r="I76">
        <v>38.4</v>
      </c>
      <c r="J76" t="s">
        <v>298</v>
      </c>
      <c r="K76" t="s">
        <v>298</v>
      </c>
      <c r="L76" t="s">
        <v>298</v>
      </c>
      <c r="M76">
        <v>15.9</v>
      </c>
      <c r="N76" s="65" t="s">
        <v>222</v>
      </c>
      <c r="O76" s="63" t="s">
        <v>299</v>
      </c>
    </row>
    <row r="77" spans="1:15" x14ac:dyDescent="0.3">
      <c r="A77" s="126"/>
      <c r="B77" s="47" t="s">
        <v>218</v>
      </c>
      <c r="C77" t="s">
        <v>298</v>
      </c>
      <c r="D77" t="s">
        <v>298</v>
      </c>
      <c r="E77">
        <v>17</v>
      </c>
      <c r="F77" t="s">
        <v>298</v>
      </c>
      <c r="G77">
        <v>15.4</v>
      </c>
      <c r="H77" t="s">
        <v>298</v>
      </c>
      <c r="I77">
        <v>39.200000000000003</v>
      </c>
      <c r="J77" t="s">
        <v>298</v>
      </c>
      <c r="K77" t="s">
        <v>298</v>
      </c>
      <c r="L77" t="s">
        <v>298</v>
      </c>
      <c r="M77">
        <v>8.1999999999999993</v>
      </c>
      <c r="N77" s="65" t="s">
        <v>222</v>
      </c>
      <c r="O77" s="63" t="s">
        <v>299</v>
      </c>
    </row>
    <row r="78" spans="1:15" x14ac:dyDescent="0.3">
      <c r="A78" s="126"/>
      <c r="B78" s="47" t="s">
        <v>256</v>
      </c>
      <c r="C78">
        <v>85.6</v>
      </c>
      <c r="D78">
        <v>14.400000000000006</v>
      </c>
      <c r="E78">
        <v>18.749999999999993</v>
      </c>
      <c r="F78">
        <v>4.8611111111111089</v>
      </c>
      <c r="G78" t="s">
        <v>298</v>
      </c>
      <c r="H78" t="s">
        <v>298</v>
      </c>
      <c r="I78">
        <v>24.3</v>
      </c>
      <c r="J78" t="s">
        <v>298</v>
      </c>
      <c r="K78" t="s">
        <v>298</v>
      </c>
      <c r="L78" t="s">
        <v>298</v>
      </c>
      <c r="M78">
        <v>12.499999999999996</v>
      </c>
      <c r="N78" t="s">
        <v>188</v>
      </c>
      <c r="O78" s="63" t="s">
        <v>299</v>
      </c>
    </row>
    <row r="79" spans="1:15" x14ac:dyDescent="0.3">
      <c r="A79" s="126"/>
      <c r="B79" s="47" t="s">
        <v>258</v>
      </c>
      <c r="C79">
        <v>85</v>
      </c>
      <c r="D79">
        <v>15</v>
      </c>
      <c r="E79">
        <v>18.7</v>
      </c>
      <c r="F79">
        <v>4</v>
      </c>
      <c r="G79">
        <v>13.3</v>
      </c>
      <c r="H79" t="s">
        <v>298</v>
      </c>
      <c r="I79" t="s">
        <v>298</v>
      </c>
      <c r="J79" t="s">
        <v>298</v>
      </c>
      <c r="K79" t="s">
        <v>298</v>
      </c>
      <c r="L79" t="s">
        <v>298</v>
      </c>
      <c r="M79">
        <v>13.3</v>
      </c>
      <c r="N79" t="s">
        <v>257</v>
      </c>
      <c r="O79" s="63" t="s">
        <v>299</v>
      </c>
    </row>
    <row r="80" spans="1:15" x14ac:dyDescent="0.3">
      <c r="A80" s="126"/>
      <c r="B80" s="47" t="s">
        <v>256</v>
      </c>
      <c r="C80">
        <f>100-D80</f>
        <v>81.599999999999994</v>
      </c>
      <c r="D80">
        <v>18.399999999999999</v>
      </c>
      <c r="E80">
        <v>14.5</v>
      </c>
      <c r="F80" t="s">
        <v>298</v>
      </c>
      <c r="G80" t="s">
        <v>298</v>
      </c>
      <c r="H80" t="s">
        <v>298</v>
      </c>
      <c r="I80">
        <v>40.799999999999997</v>
      </c>
      <c r="J80" t="s">
        <v>298</v>
      </c>
      <c r="K80" t="s">
        <v>298</v>
      </c>
      <c r="L80" t="s">
        <v>298</v>
      </c>
      <c r="M80" t="s">
        <v>298</v>
      </c>
      <c r="N80" t="s">
        <v>226</v>
      </c>
      <c r="O80" s="63" t="s">
        <v>299</v>
      </c>
    </row>
    <row r="81" spans="1:15" x14ac:dyDescent="0.3">
      <c r="A81" s="126"/>
      <c r="B81" s="47" t="s">
        <v>259</v>
      </c>
      <c r="C81" t="s">
        <v>298</v>
      </c>
      <c r="D81" t="s">
        <v>298</v>
      </c>
      <c r="E81">
        <v>13.9</v>
      </c>
      <c r="F81" t="s">
        <v>298</v>
      </c>
      <c r="G81">
        <v>30.5</v>
      </c>
      <c r="H81" t="s">
        <v>298</v>
      </c>
      <c r="I81">
        <v>64.8</v>
      </c>
      <c r="J81" t="s">
        <v>298</v>
      </c>
      <c r="K81" t="s">
        <v>298</v>
      </c>
      <c r="L81" t="s">
        <v>298</v>
      </c>
      <c r="M81">
        <v>18.7</v>
      </c>
      <c r="N81" s="65" t="s">
        <v>222</v>
      </c>
      <c r="O81" s="63" t="s">
        <v>299</v>
      </c>
    </row>
    <row r="82" spans="1:15" x14ac:dyDescent="0.3">
      <c r="A82" s="126"/>
      <c r="B82" s="47" t="s">
        <v>259</v>
      </c>
      <c r="C82">
        <f>100-D82</f>
        <v>82.4</v>
      </c>
      <c r="D82">
        <v>17.600000000000001</v>
      </c>
      <c r="E82">
        <v>17.7</v>
      </c>
      <c r="F82" t="s">
        <v>298</v>
      </c>
      <c r="G82" t="s">
        <v>298</v>
      </c>
      <c r="H82" t="s">
        <v>298</v>
      </c>
      <c r="I82">
        <v>39.4</v>
      </c>
      <c r="J82" t="s">
        <v>298</v>
      </c>
      <c r="K82" t="s">
        <v>298</v>
      </c>
      <c r="L82" t="s">
        <v>298</v>
      </c>
      <c r="M82" t="s">
        <v>298</v>
      </c>
      <c r="N82" t="s">
        <v>226</v>
      </c>
      <c r="O82" t="s">
        <v>237</v>
      </c>
    </row>
    <row r="83" spans="1:15" x14ac:dyDescent="0.3">
      <c r="A83" s="126"/>
      <c r="B83" s="47" t="s">
        <v>260</v>
      </c>
      <c r="C83">
        <f>100-D83</f>
        <v>80.8</v>
      </c>
      <c r="D83">
        <v>19.2</v>
      </c>
      <c r="E83">
        <v>14.5</v>
      </c>
      <c r="F83" t="s">
        <v>298</v>
      </c>
      <c r="G83" t="s">
        <v>298</v>
      </c>
      <c r="H83" t="s">
        <v>298</v>
      </c>
      <c r="I83">
        <v>47.7</v>
      </c>
      <c r="J83" t="s">
        <v>298</v>
      </c>
      <c r="K83" t="s">
        <v>298</v>
      </c>
      <c r="L83" t="s">
        <v>298</v>
      </c>
      <c r="M83" t="s">
        <v>298</v>
      </c>
      <c r="N83" t="s">
        <v>226</v>
      </c>
      <c r="O83" t="s">
        <v>238</v>
      </c>
    </row>
    <row r="84" spans="1:15" ht="24" x14ac:dyDescent="0.3">
      <c r="A84" s="126"/>
      <c r="B84" s="58" t="s">
        <v>213</v>
      </c>
      <c r="C84" s="31">
        <f>AVERAGE(C78,C79,C80,C82,C83)</f>
        <v>83.080000000000013</v>
      </c>
      <c r="D84" s="31">
        <f>AVERAGE(D78,D79,D80,D82,D83)</f>
        <v>16.920000000000002</v>
      </c>
      <c r="E84" s="31">
        <f>AVERAGE(E76,E77,E78,E79,E80,E81,E82,E83)</f>
        <v>16.506250000000001</v>
      </c>
      <c r="F84" s="31">
        <f>AVERAGE(F78,F79)</f>
        <v>4.4305555555555545</v>
      </c>
      <c r="G84" s="31" t="s">
        <v>298</v>
      </c>
      <c r="H84" s="31">
        <f>100-E84-F84-I84-M84</f>
        <v>23.257480158730161</v>
      </c>
      <c r="I84" s="31">
        <f>AVERAGE(I76,I77,I78,I80,I81,I82,I83)</f>
        <v>42.085714285714289</v>
      </c>
      <c r="J84" t="s">
        <v>298</v>
      </c>
      <c r="K84" t="s">
        <v>298</v>
      </c>
      <c r="L84" t="s">
        <v>298</v>
      </c>
      <c r="M84" s="31">
        <f>AVERAGE(M76,M77,M78,M79,M81)</f>
        <v>13.719999999999999</v>
      </c>
      <c r="N84" s="63" t="s">
        <v>299</v>
      </c>
      <c r="O84" s="63" t="s">
        <v>299</v>
      </c>
    </row>
    <row r="85" spans="1:15" x14ac:dyDescent="0.3">
      <c r="A85" s="126"/>
      <c r="B85" s="73" t="s">
        <v>31</v>
      </c>
      <c r="C85">
        <v>65.849999999999994</v>
      </c>
      <c r="D85">
        <f>100-C85</f>
        <v>34.150000000000006</v>
      </c>
      <c r="E85">
        <v>15.14</v>
      </c>
      <c r="F85">
        <v>6.6</v>
      </c>
      <c r="G85">
        <v>18.98</v>
      </c>
      <c r="H85" t="s">
        <v>298</v>
      </c>
      <c r="I85" t="s">
        <v>298</v>
      </c>
      <c r="J85">
        <v>37.159999999999997</v>
      </c>
      <c r="K85">
        <v>25.37</v>
      </c>
      <c r="L85">
        <v>7.1</v>
      </c>
      <c r="M85">
        <v>7.71</v>
      </c>
      <c r="N85" t="s">
        <v>261</v>
      </c>
      <c r="O85" t="s">
        <v>262</v>
      </c>
    </row>
    <row r="86" spans="1:15" ht="24" x14ac:dyDescent="0.3">
      <c r="A86" s="126"/>
      <c r="B86" s="58" t="s">
        <v>244</v>
      </c>
      <c r="C86" s="31">
        <f>C85</f>
        <v>65.849999999999994</v>
      </c>
      <c r="D86" s="31">
        <f>D85</f>
        <v>34.150000000000006</v>
      </c>
      <c r="E86" s="31">
        <f>E85</f>
        <v>15.14</v>
      </c>
      <c r="F86" s="31">
        <f>F85</f>
        <v>6.6</v>
      </c>
      <c r="G86" s="31" t="s">
        <v>298</v>
      </c>
      <c r="H86" s="31">
        <f>100-E86-F86-J86-M86</f>
        <v>33.390000000000008</v>
      </c>
      <c r="I86" s="31" t="s">
        <v>298</v>
      </c>
      <c r="J86" s="31">
        <f>J85</f>
        <v>37.159999999999997</v>
      </c>
      <c r="K86" s="31">
        <f>K85</f>
        <v>25.37</v>
      </c>
      <c r="L86" s="31">
        <f>L85</f>
        <v>7.1</v>
      </c>
      <c r="M86" s="31">
        <f>M85</f>
        <v>7.71</v>
      </c>
      <c r="N86" s="63" t="s">
        <v>299</v>
      </c>
      <c r="O86" s="63" t="s">
        <v>299</v>
      </c>
    </row>
    <row r="87" spans="1:15" x14ac:dyDescent="0.3">
      <c r="A87" s="126"/>
      <c r="B87" s="73" t="s">
        <v>32</v>
      </c>
      <c r="C87" s="77" t="s">
        <v>295</v>
      </c>
      <c r="D87" s="77" t="s">
        <v>295</v>
      </c>
      <c r="E87" s="77" t="s">
        <v>295</v>
      </c>
      <c r="F87" s="77" t="s">
        <v>295</v>
      </c>
      <c r="G87" s="77" t="s">
        <v>295</v>
      </c>
      <c r="H87" s="77" t="s">
        <v>295</v>
      </c>
      <c r="I87" s="77" t="s">
        <v>295</v>
      </c>
      <c r="J87" s="77" t="s">
        <v>295</v>
      </c>
      <c r="K87" s="77" t="s">
        <v>295</v>
      </c>
      <c r="L87" s="77" t="s">
        <v>295</v>
      </c>
      <c r="M87" s="77" t="s">
        <v>295</v>
      </c>
      <c r="N87" s="77" t="s">
        <v>295</v>
      </c>
      <c r="O87" s="77" t="s">
        <v>295</v>
      </c>
    </row>
    <row r="88" spans="1:15" x14ac:dyDescent="0.3">
      <c r="A88" s="126"/>
      <c r="B88" s="67" t="s">
        <v>245</v>
      </c>
      <c r="C88">
        <v>92.45</v>
      </c>
      <c r="D88">
        <f>100-C88</f>
        <v>7.5499999999999972</v>
      </c>
      <c r="E88">
        <v>40.93</v>
      </c>
      <c r="F88">
        <v>4.5</v>
      </c>
      <c r="G88" t="s">
        <v>298</v>
      </c>
      <c r="H88" t="s">
        <v>298</v>
      </c>
      <c r="I88">
        <v>13.25</v>
      </c>
      <c r="J88" t="s">
        <v>298</v>
      </c>
      <c r="K88" t="s">
        <v>298</v>
      </c>
      <c r="L88" t="s">
        <v>298</v>
      </c>
      <c r="M88" t="s">
        <v>298</v>
      </c>
      <c r="N88" t="s">
        <v>188</v>
      </c>
      <c r="O88" s="63" t="s">
        <v>299</v>
      </c>
    </row>
    <row r="89" spans="1:15" x14ac:dyDescent="0.3">
      <c r="A89" s="126"/>
      <c r="B89" s="67" t="s">
        <v>246</v>
      </c>
      <c r="C89">
        <v>91.64</v>
      </c>
      <c r="D89">
        <f>100-C89</f>
        <v>8.36</v>
      </c>
      <c r="E89">
        <v>15.43</v>
      </c>
      <c r="F89">
        <v>1.67</v>
      </c>
      <c r="G89" t="s">
        <v>298</v>
      </c>
      <c r="H89" t="s">
        <v>298</v>
      </c>
      <c r="I89" t="s">
        <v>298</v>
      </c>
      <c r="J89" t="s">
        <v>298</v>
      </c>
      <c r="K89" t="s">
        <v>298</v>
      </c>
      <c r="L89" t="s">
        <v>298</v>
      </c>
      <c r="M89">
        <v>11.36</v>
      </c>
      <c r="N89" t="s">
        <v>263</v>
      </c>
      <c r="O89" s="63" t="s">
        <v>299</v>
      </c>
    </row>
    <row r="90" spans="1:15" x14ac:dyDescent="0.3">
      <c r="A90" s="126"/>
      <c r="B90" s="67" t="s">
        <v>247</v>
      </c>
      <c r="C90">
        <v>89.17</v>
      </c>
      <c r="D90">
        <f>100-C90</f>
        <v>10.829999999999998</v>
      </c>
      <c r="E90">
        <v>7.02</v>
      </c>
      <c r="F90">
        <v>1.39</v>
      </c>
      <c r="G90" t="s">
        <v>298</v>
      </c>
      <c r="H90" t="s">
        <v>298</v>
      </c>
      <c r="I90" t="s">
        <v>298</v>
      </c>
      <c r="J90" t="s">
        <v>298</v>
      </c>
      <c r="K90" t="s">
        <v>298</v>
      </c>
      <c r="L90" t="s">
        <v>298</v>
      </c>
      <c r="M90">
        <v>5.73</v>
      </c>
      <c r="N90" t="s">
        <v>263</v>
      </c>
      <c r="O90" s="63" t="s">
        <v>299</v>
      </c>
    </row>
    <row r="91" spans="1:15" x14ac:dyDescent="0.3">
      <c r="A91" s="126"/>
      <c r="B91" s="67" t="s">
        <v>248</v>
      </c>
      <c r="C91">
        <v>91.5</v>
      </c>
      <c r="D91">
        <f>100-C91</f>
        <v>8.5</v>
      </c>
      <c r="E91">
        <v>22.5</v>
      </c>
      <c r="F91">
        <v>3.53</v>
      </c>
      <c r="G91">
        <v>23.3</v>
      </c>
      <c r="H91" t="s">
        <v>298</v>
      </c>
      <c r="I91" t="s">
        <v>298</v>
      </c>
      <c r="J91" t="s">
        <v>298</v>
      </c>
      <c r="K91" t="s">
        <v>298</v>
      </c>
      <c r="L91" t="s">
        <v>298</v>
      </c>
      <c r="M91">
        <v>8.51</v>
      </c>
      <c r="N91" t="s">
        <v>264</v>
      </c>
      <c r="O91" t="s">
        <v>265</v>
      </c>
    </row>
    <row r="92" spans="1:15" ht="24.6" x14ac:dyDescent="0.3">
      <c r="A92" s="126"/>
      <c r="B92" s="74" t="s">
        <v>213</v>
      </c>
      <c r="C92" s="31">
        <f>AVERAGE(C88,C89,C90,C91)</f>
        <v>91.19</v>
      </c>
      <c r="D92" s="31">
        <f>AVERAGE(D88,D89,D90,D91)</f>
        <v>8.8099999999999987</v>
      </c>
      <c r="E92" s="31">
        <f>AVERAGE(E88,E89,E90,E91)</f>
        <v>21.47</v>
      </c>
      <c r="F92" s="31">
        <f>AVERAGE(F88,F89,F90,F91)</f>
        <v>2.7725</v>
      </c>
      <c r="G92" s="31" t="s">
        <v>298</v>
      </c>
      <c r="H92" s="31">
        <f>100-E92-F92-I92-M92</f>
        <v>53.974166666666676</v>
      </c>
      <c r="I92" s="31">
        <f>AVERAGE(I88)</f>
        <v>13.25</v>
      </c>
      <c r="J92" t="s">
        <v>298</v>
      </c>
      <c r="K92" t="s">
        <v>298</v>
      </c>
      <c r="L92" t="s">
        <v>298</v>
      </c>
      <c r="M92" s="31">
        <f>AVERAGE(M89,M90,M91)</f>
        <v>8.5333333333333332</v>
      </c>
      <c r="N92" s="63" t="s">
        <v>299</v>
      </c>
      <c r="O92" s="63" t="s">
        <v>299</v>
      </c>
    </row>
    <row r="93" spans="1:15" x14ac:dyDescent="0.3">
      <c r="A93" s="126"/>
      <c r="B93" s="73" t="s">
        <v>33</v>
      </c>
      <c r="C93" s="77" t="s">
        <v>295</v>
      </c>
      <c r="D93" s="77" t="s">
        <v>295</v>
      </c>
      <c r="E93" s="77" t="s">
        <v>295</v>
      </c>
      <c r="F93" s="77" t="s">
        <v>295</v>
      </c>
      <c r="G93" s="77" t="s">
        <v>295</v>
      </c>
      <c r="H93" s="77" t="s">
        <v>295</v>
      </c>
      <c r="I93" s="77" t="s">
        <v>295</v>
      </c>
      <c r="J93" s="77" t="s">
        <v>295</v>
      </c>
      <c r="K93" s="77" t="s">
        <v>295</v>
      </c>
      <c r="L93" s="77" t="s">
        <v>295</v>
      </c>
      <c r="M93" s="77" t="s">
        <v>295</v>
      </c>
      <c r="N93" s="77" t="s">
        <v>295</v>
      </c>
      <c r="O93" s="77" t="s">
        <v>295</v>
      </c>
    </row>
    <row r="94" spans="1:15" x14ac:dyDescent="0.3">
      <c r="A94" s="126"/>
      <c r="B94" s="67"/>
      <c r="C94" s="68">
        <v>11.029999999999998</v>
      </c>
      <c r="D94" s="68">
        <v>88.97</v>
      </c>
      <c r="E94">
        <v>9.9203202718689525</v>
      </c>
      <c r="F94">
        <v>4.6145357353251839</v>
      </c>
      <c r="G94">
        <v>2.2421016872381383</v>
      </c>
      <c r="H94" t="s">
        <v>298</v>
      </c>
      <c r="I94">
        <v>11.846048778927365</v>
      </c>
      <c r="J94" t="s">
        <v>298</v>
      </c>
      <c r="K94" t="s">
        <v>298</v>
      </c>
      <c r="L94" t="s">
        <v>298</v>
      </c>
      <c r="M94">
        <v>1.4054622045944796</v>
      </c>
      <c r="N94" t="s">
        <v>266</v>
      </c>
      <c r="O94" s="63" t="s">
        <v>299</v>
      </c>
    </row>
    <row r="95" spans="1:15" x14ac:dyDescent="0.3">
      <c r="A95" s="126"/>
      <c r="B95" s="47"/>
      <c r="C95" s="68">
        <v>14</v>
      </c>
      <c r="D95" s="68">
        <v>86</v>
      </c>
      <c r="E95">
        <v>9.8000000000000007</v>
      </c>
      <c r="F95">
        <v>4.2</v>
      </c>
      <c r="G95">
        <v>2.4</v>
      </c>
      <c r="H95" t="s">
        <v>298</v>
      </c>
      <c r="I95" t="s">
        <v>298</v>
      </c>
      <c r="J95" t="s">
        <v>298</v>
      </c>
      <c r="K95" t="s">
        <v>298</v>
      </c>
      <c r="L95" t="s">
        <v>298</v>
      </c>
      <c r="M95">
        <v>1.3</v>
      </c>
      <c r="N95" t="s">
        <v>240</v>
      </c>
      <c r="O95" s="63" t="s">
        <v>299</v>
      </c>
    </row>
    <row r="96" spans="1:15" ht="24.6" x14ac:dyDescent="0.3">
      <c r="A96" s="126"/>
      <c r="B96" s="74" t="s">
        <v>249</v>
      </c>
      <c r="C96" s="69">
        <f>AVERAGE(C94,C95)</f>
        <v>12.514999999999999</v>
      </c>
      <c r="D96" s="69">
        <f t="shared" ref="D96:M96" si="8">AVERAGE(D94,D95)</f>
        <v>87.484999999999999</v>
      </c>
      <c r="E96" s="69">
        <f t="shared" si="8"/>
        <v>9.8601601359344766</v>
      </c>
      <c r="F96" s="69">
        <f t="shared" si="8"/>
        <v>4.4072678676625916</v>
      </c>
      <c r="G96" s="69">
        <f t="shared" si="8"/>
        <v>2.3210508436190693</v>
      </c>
      <c r="H96" s="69">
        <f>100-E96-F96-I96-M96</f>
        <v>72.533792115178315</v>
      </c>
      <c r="I96" s="69">
        <f>AVERAGE(I94)</f>
        <v>11.846048778927365</v>
      </c>
      <c r="J96" t="s">
        <v>298</v>
      </c>
      <c r="K96" t="s">
        <v>298</v>
      </c>
      <c r="L96" t="s">
        <v>298</v>
      </c>
      <c r="M96" s="69">
        <f t="shared" si="8"/>
        <v>1.3527311022972399</v>
      </c>
      <c r="N96" s="63" t="s">
        <v>299</v>
      </c>
      <c r="O96" s="63" t="s">
        <v>299</v>
      </c>
    </row>
    <row r="97" spans="1:15" x14ac:dyDescent="0.3">
      <c r="A97" s="126"/>
      <c r="B97" s="70" t="s">
        <v>34</v>
      </c>
      <c r="C97">
        <v>11.029999999999998</v>
      </c>
      <c r="D97">
        <v>88.97</v>
      </c>
      <c r="E97">
        <v>13.90533787083875</v>
      </c>
      <c r="F97">
        <v>4.6145357353251839</v>
      </c>
      <c r="G97">
        <v>13.638729828214471</v>
      </c>
      <c r="H97" t="s">
        <v>298</v>
      </c>
      <c r="I97">
        <v>15.649541103901266</v>
      </c>
      <c r="J97" t="s">
        <v>298</v>
      </c>
      <c r="K97" t="s">
        <v>298</v>
      </c>
      <c r="L97" t="s">
        <v>298</v>
      </c>
      <c r="M97">
        <v>2.588048115888482</v>
      </c>
      <c r="N97" t="s">
        <v>267</v>
      </c>
      <c r="O97" s="63" t="s">
        <v>299</v>
      </c>
    </row>
    <row r="98" spans="1:15" ht="24.6" x14ac:dyDescent="0.3">
      <c r="A98" s="126"/>
      <c r="B98" s="74" t="s">
        <v>249</v>
      </c>
      <c r="C98" s="31">
        <f>C97</f>
        <v>11.029999999999998</v>
      </c>
      <c r="D98" s="31">
        <f>D97</f>
        <v>88.97</v>
      </c>
      <c r="E98" s="31">
        <f>E97</f>
        <v>13.90533787083875</v>
      </c>
      <c r="F98" s="31">
        <f>F97</f>
        <v>4.6145357353251839</v>
      </c>
      <c r="G98" s="31" t="s">
        <v>298</v>
      </c>
      <c r="H98" s="31">
        <f>100-E98-F98-I98-M98</f>
        <v>63.242537174046305</v>
      </c>
      <c r="I98" s="31">
        <f>I97</f>
        <v>15.649541103901266</v>
      </c>
      <c r="J98" t="s">
        <v>298</v>
      </c>
      <c r="K98" t="s">
        <v>298</v>
      </c>
      <c r="L98" t="s">
        <v>298</v>
      </c>
      <c r="M98" s="31">
        <f>M97</f>
        <v>2.588048115888482</v>
      </c>
      <c r="N98" s="63" t="s">
        <v>299</v>
      </c>
      <c r="O98" s="63" t="s">
        <v>299</v>
      </c>
    </row>
    <row r="99" spans="1:15" x14ac:dyDescent="0.3">
      <c r="A99" s="126"/>
      <c r="B99" s="66" t="s">
        <v>250</v>
      </c>
      <c r="C99" s="77" t="s">
        <v>295</v>
      </c>
      <c r="D99" s="77" t="s">
        <v>295</v>
      </c>
      <c r="E99" s="77" t="s">
        <v>295</v>
      </c>
      <c r="F99" s="77" t="s">
        <v>295</v>
      </c>
      <c r="G99" s="77" t="s">
        <v>295</v>
      </c>
      <c r="H99" s="77" t="s">
        <v>295</v>
      </c>
      <c r="I99" s="77" t="s">
        <v>295</v>
      </c>
      <c r="J99" s="77" t="s">
        <v>295</v>
      </c>
      <c r="K99" s="77" t="s">
        <v>295</v>
      </c>
      <c r="L99" s="77" t="s">
        <v>295</v>
      </c>
      <c r="M99" s="77" t="s">
        <v>295</v>
      </c>
      <c r="N99" s="77" t="s">
        <v>295</v>
      </c>
      <c r="O99" s="77" t="s">
        <v>295</v>
      </c>
    </row>
    <row r="100" spans="1:15" x14ac:dyDescent="0.3">
      <c r="A100" s="126"/>
      <c r="B100" s="67" t="s">
        <v>251</v>
      </c>
      <c r="C100">
        <f>100-D100</f>
        <v>50.2</v>
      </c>
      <c r="D100">
        <v>49.8</v>
      </c>
      <c r="E100">
        <v>8</v>
      </c>
      <c r="F100">
        <v>3.6</v>
      </c>
      <c r="G100">
        <v>36.700000000000003</v>
      </c>
      <c r="H100" t="s">
        <v>298</v>
      </c>
      <c r="I100" t="s">
        <v>298</v>
      </c>
      <c r="J100" t="s">
        <v>298</v>
      </c>
      <c r="K100">
        <v>52.5</v>
      </c>
      <c r="L100">
        <v>16.899999999999999</v>
      </c>
      <c r="M100">
        <v>4</v>
      </c>
      <c r="N100" t="s">
        <v>227</v>
      </c>
      <c r="O100" s="63" t="s">
        <v>299</v>
      </c>
    </row>
    <row r="101" spans="1:15" x14ac:dyDescent="0.3">
      <c r="A101" s="126"/>
      <c r="B101" s="67" t="s">
        <v>252</v>
      </c>
      <c r="C101">
        <f>100-D101</f>
        <v>46.2</v>
      </c>
      <c r="D101">
        <v>53.8</v>
      </c>
      <c r="E101">
        <v>5.4</v>
      </c>
      <c r="F101">
        <v>3.4</v>
      </c>
      <c r="G101">
        <v>35.1</v>
      </c>
      <c r="H101" t="s">
        <v>298</v>
      </c>
      <c r="I101" t="s">
        <v>298</v>
      </c>
      <c r="J101" t="s">
        <v>298</v>
      </c>
      <c r="K101">
        <v>50.2</v>
      </c>
      <c r="L101">
        <v>16.899999999999999</v>
      </c>
      <c r="M101">
        <v>2.4</v>
      </c>
      <c r="N101" t="s">
        <v>227</v>
      </c>
      <c r="O101" s="63" t="s">
        <v>299</v>
      </c>
    </row>
    <row r="102" spans="1:15" x14ac:dyDescent="0.3">
      <c r="A102" s="126"/>
      <c r="B102" s="67" t="s">
        <v>253</v>
      </c>
      <c r="C102">
        <f>100-D102</f>
        <v>37.799999999999997</v>
      </c>
      <c r="D102">
        <v>62.2</v>
      </c>
      <c r="E102">
        <v>9.1999999999999993</v>
      </c>
      <c r="F102">
        <v>6.5</v>
      </c>
      <c r="G102">
        <v>26.8</v>
      </c>
      <c r="H102" t="s">
        <v>298</v>
      </c>
      <c r="I102" t="s">
        <v>298</v>
      </c>
      <c r="J102" t="s">
        <v>298</v>
      </c>
      <c r="K102">
        <v>50.1</v>
      </c>
      <c r="L102">
        <v>19.899999999999999</v>
      </c>
      <c r="M102">
        <v>2.4</v>
      </c>
      <c r="N102" t="s">
        <v>227</v>
      </c>
      <c r="O102" s="63" t="s">
        <v>299</v>
      </c>
    </row>
    <row r="103" spans="1:15" x14ac:dyDescent="0.3">
      <c r="A103" s="126"/>
      <c r="B103" s="67" t="s">
        <v>254</v>
      </c>
      <c r="C103">
        <f>100-D103</f>
        <v>50.6</v>
      </c>
      <c r="D103">
        <v>49.4</v>
      </c>
      <c r="E103">
        <v>10.1</v>
      </c>
      <c r="F103">
        <v>4.5</v>
      </c>
      <c r="G103">
        <v>30</v>
      </c>
      <c r="H103" t="s">
        <v>298</v>
      </c>
      <c r="I103" t="s">
        <v>298</v>
      </c>
      <c r="J103" t="s">
        <v>298</v>
      </c>
      <c r="K103">
        <v>56.4</v>
      </c>
      <c r="L103">
        <v>23.7</v>
      </c>
      <c r="M103">
        <v>2.2000000000000002</v>
      </c>
      <c r="N103" t="s">
        <v>227</v>
      </c>
      <c r="O103" s="63" t="s">
        <v>299</v>
      </c>
    </row>
    <row r="104" spans="1:15" ht="24.6" x14ac:dyDescent="0.3">
      <c r="A104" s="126"/>
      <c r="B104" s="74" t="s">
        <v>255</v>
      </c>
      <c r="C104" s="31">
        <f>AVERAGE(C100,C101,C102,C103)</f>
        <v>46.199999999999996</v>
      </c>
      <c r="D104" s="31">
        <f t="shared" ref="D104:M104" si="9">AVERAGE(D100,D101,D102,D103)</f>
        <v>53.800000000000004</v>
      </c>
      <c r="E104" s="31">
        <f t="shared" si="9"/>
        <v>8.1750000000000007</v>
      </c>
      <c r="F104" s="31">
        <f t="shared" si="9"/>
        <v>4.5</v>
      </c>
      <c r="G104" s="31">
        <f t="shared" si="9"/>
        <v>32.150000000000006</v>
      </c>
      <c r="H104" s="31">
        <f>100-E104-F104-G104-M104</f>
        <v>52.424999999999997</v>
      </c>
      <c r="I104" t="s">
        <v>298</v>
      </c>
      <c r="J104" t="s">
        <v>298</v>
      </c>
      <c r="K104" s="31">
        <f t="shared" si="9"/>
        <v>52.300000000000004</v>
      </c>
      <c r="L104" s="31">
        <f t="shared" si="9"/>
        <v>19.349999999999998</v>
      </c>
      <c r="M104" s="31">
        <f t="shared" si="9"/>
        <v>2.75</v>
      </c>
      <c r="N104" s="63" t="s">
        <v>299</v>
      </c>
      <c r="O104" s="63" t="s">
        <v>299</v>
      </c>
    </row>
    <row r="105" spans="1:15" x14ac:dyDescent="0.3">
      <c r="A105" s="103" t="s">
        <v>25</v>
      </c>
      <c r="B105" s="71" t="s">
        <v>156</v>
      </c>
      <c r="C105" s="31">
        <v>76.2</v>
      </c>
      <c r="D105" s="31">
        <v>23.9</v>
      </c>
      <c r="E105" s="31">
        <v>52.7</v>
      </c>
      <c r="F105" s="31">
        <v>39.9</v>
      </c>
      <c r="G105" s="31"/>
      <c r="H105" s="31">
        <f>100-E105-F105-M105</f>
        <v>2.9999999999999982</v>
      </c>
      <c r="I105" t="s">
        <v>298</v>
      </c>
      <c r="J105" t="s">
        <v>298</v>
      </c>
      <c r="K105" s="31"/>
      <c r="L105" s="31"/>
      <c r="M105" s="31">
        <v>4.4000000000000004</v>
      </c>
      <c r="N105" t="s">
        <v>188</v>
      </c>
      <c r="O105" s="63" t="s">
        <v>299</v>
      </c>
    </row>
    <row r="106" spans="1:15" x14ac:dyDescent="0.3">
      <c r="A106" s="103"/>
      <c r="B106" s="71" t="s">
        <v>158</v>
      </c>
      <c r="C106">
        <v>0</v>
      </c>
      <c r="D106">
        <v>0</v>
      </c>
      <c r="E106">
        <v>0</v>
      </c>
      <c r="F106">
        <v>0</v>
      </c>
      <c r="G106">
        <v>0</v>
      </c>
      <c r="H106">
        <v>0</v>
      </c>
      <c r="I106">
        <v>0</v>
      </c>
      <c r="J106">
        <v>0</v>
      </c>
      <c r="K106">
        <v>0</v>
      </c>
      <c r="L106">
        <v>0</v>
      </c>
      <c r="M106">
        <v>0</v>
      </c>
      <c r="N106" s="63" t="s">
        <v>299</v>
      </c>
      <c r="O106" s="63" t="s">
        <v>299</v>
      </c>
    </row>
    <row r="107" spans="1:15" x14ac:dyDescent="0.3">
      <c r="B107" s="31" t="s">
        <v>168</v>
      </c>
      <c r="C107" s="45" t="s">
        <v>268</v>
      </c>
    </row>
    <row r="108" spans="1:15" x14ac:dyDescent="0.3">
      <c r="C108" s="45" t="s">
        <v>269</v>
      </c>
    </row>
    <row r="109" spans="1:15" x14ac:dyDescent="0.3">
      <c r="C109" s="45" t="s">
        <v>270</v>
      </c>
    </row>
    <row r="110" spans="1:15" x14ac:dyDescent="0.3">
      <c r="C110" s="45" t="s">
        <v>271</v>
      </c>
    </row>
    <row r="111" spans="1:15" x14ac:dyDescent="0.3">
      <c r="C111" s="45" t="s">
        <v>272</v>
      </c>
    </row>
    <row r="112" spans="1:15" x14ac:dyDescent="0.3">
      <c r="C112" s="45" t="s">
        <v>273</v>
      </c>
    </row>
    <row r="113" spans="3:3" x14ac:dyDescent="0.3">
      <c r="C113" s="45" t="s">
        <v>274</v>
      </c>
    </row>
    <row r="114" spans="3:3" x14ac:dyDescent="0.3">
      <c r="C114" s="45" t="s">
        <v>275</v>
      </c>
    </row>
    <row r="115" spans="3:3" x14ac:dyDescent="0.3">
      <c r="C115" s="45" t="s">
        <v>276</v>
      </c>
    </row>
    <row r="116" spans="3:3" x14ac:dyDescent="0.3">
      <c r="C116" s="45" t="s">
        <v>277</v>
      </c>
    </row>
    <row r="117" spans="3:3" x14ac:dyDescent="0.3">
      <c r="C117" s="45" t="s">
        <v>278</v>
      </c>
    </row>
    <row r="118" spans="3:3" x14ac:dyDescent="0.3">
      <c r="C118" s="45" t="s">
        <v>279</v>
      </c>
    </row>
    <row r="119" spans="3:3" x14ac:dyDescent="0.3">
      <c r="C119" s="45" t="s">
        <v>280</v>
      </c>
    </row>
    <row r="120" spans="3:3" x14ac:dyDescent="0.3">
      <c r="C120" s="45" t="s">
        <v>281</v>
      </c>
    </row>
    <row r="121" spans="3:3" x14ac:dyDescent="0.3">
      <c r="C121" s="45" t="s">
        <v>282</v>
      </c>
    </row>
    <row r="122" spans="3:3" x14ac:dyDescent="0.3">
      <c r="C122" s="45" t="s">
        <v>283</v>
      </c>
    </row>
    <row r="123" spans="3:3" x14ac:dyDescent="0.3">
      <c r="C123" s="45" t="s">
        <v>284</v>
      </c>
    </row>
    <row r="124" spans="3:3" x14ac:dyDescent="0.3">
      <c r="C124" s="45" t="s">
        <v>285</v>
      </c>
    </row>
    <row r="125" spans="3:3" x14ac:dyDescent="0.3">
      <c r="C125" s="45" t="s">
        <v>286</v>
      </c>
    </row>
    <row r="126" spans="3:3" x14ac:dyDescent="0.3">
      <c r="C126" s="45" t="s">
        <v>287</v>
      </c>
    </row>
    <row r="127" spans="3:3" x14ac:dyDescent="0.3">
      <c r="C127" s="45" t="s">
        <v>288</v>
      </c>
    </row>
    <row r="128" spans="3:3" x14ac:dyDescent="0.3">
      <c r="C128" s="75" t="s">
        <v>289</v>
      </c>
    </row>
    <row r="129" spans="3:3" x14ac:dyDescent="0.3">
      <c r="C129" s="45"/>
    </row>
  </sheetData>
  <mergeCells count="9">
    <mergeCell ref="O1:O2"/>
    <mergeCell ref="C1:M1"/>
    <mergeCell ref="N1:N2"/>
    <mergeCell ref="A105:A106"/>
    <mergeCell ref="A3:A30"/>
    <mergeCell ref="A31:A44"/>
    <mergeCell ref="A45:A57"/>
    <mergeCell ref="A58:A104"/>
    <mergeCell ref="A1:B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58CFE-35BB-4EE7-B5EE-E4988CFFA7FC}">
  <dimension ref="A1:D31"/>
  <sheetViews>
    <sheetView topLeftCell="A10" workbookViewId="0">
      <selection activeCell="A19" sqref="A19:A31"/>
    </sheetView>
  </sheetViews>
  <sheetFormatPr defaultRowHeight="14.4" x14ac:dyDescent="0.3"/>
  <cols>
    <col min="1" max="1" width="45.109375" style="18" customWidth="1"/>
  </cols>
  <sheetData>
    <row r="1" spans="1:4" x14ac:dyDescent="0.3">
      <c r="A1" s="129" t="s">
        <v>7</v>
      </c>
      <c r="B1" t="s">
        <v>122</v>
      </c>
    </row>
    <row r="2" spans="1:4" x14ac:dyDescent="0.3">
      <c r="A2" s="130" t="s">
        <v>8</v>
      </c>
      <c r="B2" t="s">
        <v>123</v>
      </c>
    </row>
    <row r="3" spans="1:4" x14ac:dyDescent="0.3">
      <c r="A3" s="130" t="s">
        <v>9</v>
      </c>
      <c r="B3" t="s">
        <v>124</v>
      </c>
    </row>
    <row r="4" spans="1:4" x14ac:dyDescent="0.3">
      <c r="A4" s="130" t="s">
        <v>10</v>
      </c>
      <c r="B4" t="s">
        <v>125</v>
      </c>
    </row>
    <row r="5" spans="1:4" x14ac:dyDescent="0.3">
      <c r="A5" s="130" t="s">
        <v>11</v>
      </c>
      <c r="B5" t="s">
        <v>126</v>
      </c>
    </row>
    <row r="6" spans="1:4" x14ac:dyDescent="0.3">
      <c r="A6" s="131" t="s">
        <v>12</v>
      </c>
      <c r="B6" t="s">
        <v>135</v>
      </c>
    </row>
    <row r="7" spans="1:4" x14ac:dyDescent="0.3">
      <c r="A7" s="132"/>
      <c r="B7" t="s">
        <v>47</v>
      </c>
      <c r="C7" t="s">
        <v>127</v>
      </c>
    </row>
    <row r="8" spans="1:4" x14ac:dyDescent="0.3">
      <c r="A8" s="132"/>
      <c r="B8" t="s">
        <v>66</v>
      </c>
      <c r="C8" t="s">
        <v>128</v>
      </c>
    </row>
    <row r="9" spans="1:4" x14ac:dyDescent="0.3">
      <c r="A9" s="132"/>
      <c r="B9" t="s">
        <v>91</v>
      </c>
      <c r="C9" t="s">
        <v>129</v>
      </c>
    </row>
    <row r="10" spans="1:4" x14ac:dyDescent="0.3">
      <c r="A10" s="132"/>
      <c r="B10" t="s">
        <v>60</v>
      </c>
      <c r="C10" t="s">
        <v>130</v>
      </c>
    </row>
    <row r="11" spans="1:4" x14ac:dyDescent="0.3">
      <c r="A11" s="132"/>
      <c r="B11" t="s">
        <v>131</v>
      </c>
      <c r="C11" t="s">
        <v>132</v>
      </c>
    </row>
    <row r="12" spans="1:4" x14ac:dyDescent="0.3">
      <c r="A12" s="133"/>
      <c r="B12" t="s">
        <v>133</v>
      </c>
      <c r="C12" t="s">
        <v>134</v>
      </c>
    </row>
    <row r="13" spans="1:4" x14ac:dyDescent="0.3">
      <c r="A13" s="134" t="s">
        <v>13</v>
      </c>
      <c r="B13" t="s">
        <v>329</v>
      </c>
    </row>
    <row r="14" spans="1:4" x14ac:dyDescent="0.3">
      <c r="A14" s="131" t="s">
        <v>137</v>
      </c>
      <c r="B14" t="s">
        <v>330</v>
      </c>
    </row>
    <row r="15" spans="1:4" x14ac:dyDescent="0.3">
      <c r="A15" s="132"/>
      <c r="B15" s="29" t="s">
        <v>139</v>
      </c>
      <c r="C15" s="28"/>
      <c r="D15" s="28"/>
    </row>
    <row r="16" spans="1:4" x14ac:dyDescent="0.3">
      <c r="A16" s="132"/>
      <c r="B16" s="29" t="s">
        <v>138</v>
      </c>
      <c r="C16" s="28"/>
      <c r="D16" s="28"/>
    </row>
    <row r="17" spans="1:4" x14ac:dyDescent="0.3">
      <c r="A17" s="133"/>
      <c r="B17" s="29" t="s">
        <v>140</v>
      </c>
      <c r="C17" s="28"/>
      <c r="D17" s="28"/>
    </row>
    <row r="18" spans="1:4" x14ac:dyDescent="0.3">
      <c r="A18" s="135" t="s">
        <v>14</v>
      </c>
      <c r="B18" t="s">
        <v>136</v>
      </c>
    </row>
    <row r="19" spans="1:4" x14ac:dyDescent="0.3">
      <c r="A19" s="136" t="s">
        <v>319</v>
      </c>
      <c r="B19" s="30" t="s">
        <v>144</v>
      </c>
    </row>
    <row r="20" spans="1:4" x14ac:dyDescent="0.3">
      <c r="A20" s="137" t="s">
        <v>5</v>
      </c>
      <c r="B20" s="30" t="s">
        <v>310</v>
      </c>
    </row>
    <row r="21" spans="1:4" x14ac:dyDescent="0.3">
      <c r="A21" s="137" t="s">
        <v>6</v>
      </c>
      <c r="B21" s="30" t="s">
        <v>311</v>
      </c>
    </row>
    <row r="22" spans="1:4" x14ac:dyDescent="0.3">
      <c r="A22" s="137" t="s">
        <v>312</v>
      </c>
      <c r="B22" s="30" t="s">
        <v>320</v>
      </c>
    </row>
    <row r="23" spans="1:4" x14ac:dyDescent="0.3">
      <c r="A23" s="137" t="s">
        <v>313</v>
      </c>
      <c r="B23" s="30" t="s">
        <v>321</v>
      </c>
    </row>
    <row r="24" spans="1:4" x14ac:dyDescent="0.3">
      <c r="A24" s="137" t="s">
        <v>314</v>
      </c>
      <c r="B24" s="30" t="s">
        <v>322</v>
      </c>
    </row>
    <row r="25" spans="1:4" x14ac:dyDescent="0.3">
      <c r="A25" s="137" t="s">
        <v>315</v>
      </c>
      <c r="B25" s="30" t="s">
        <v>323</v>
      </c>
    </row>
    <row r="26" spans="1:4" x14ac:dyDescent="0.3">
      <c r="A26" s="137" t="s">
        <v>316</v>
      </c>
      <c r="B26" s="30" t="s">
        <v>324</v>
      </c>
    </row>
    <row r="27" spans="1:4" x14ac:dyDescent="0.3">
      <c r="A27" s="137" t="s">
        <v>317</v>
      </c>
      <c r="B27" s="30" t="s">
        <v>325</v>
      </c>
    </row>
    <row r="28" spans="1:4" x14ac:dyDescent="0.3">
      <c r="A28" s="137" t="s">
        <v>318</v>
      </c>
      <c r="B28" s="30" t="s">
        <v>326</v>
      </c>
    </row>
    <row r="29" spans="1:4" x14ac:dyDescent="0.3">
      <c r="A29" s="137" t="s">
        <v>40</v>
      </c>
      <c r="B29" s="30" t="s">
        <v>327</v>
      </c>
    </row>
    <row r="30" spans="1:4" x14ac:dyDescent="0.3">
      <c r="A30" s="137" t="s">
        <v>298</v>
      </c>
      <c r="B30" s="30" t="s">
        <v>309</v>
      </c>
    </row>
    <row r="31" spans="1:4" x14ac:dyDescent="0.3">
      <c r="A31" s="137" t="s">
        <v>299</v>
      </c>
      <c r="B31" s="30" t="s">
        <v>328</v>
      </c>
    </row>
  </sheetData>
  <mergeCells count="2">
    <mergeCell ref="A14:A17"/>
    <mergeCell ref="A6:A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Detailed EDC and nutrient prof.</vt:lpstr>
      <vt:lpstr>Correction factors</vt:lpstr>
      <vt:lpstr>Nutrient composition diet items</vt:lpstr>
      <vt:lpstr>Legend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Annelies De Cuyper</dc:creator>
  <cp:lastModifiedBy>Author</cp:lastModifiedBy>
  <dcterms:created xsi:type="dcterms:W3CDTF">2021-10-07T12:51:17Z</dcterms:created>
  <dcterms:modified xsi:type="dcterms:W3CDTF">2023-05-23T12:14:50Z</dcterms:modified>
</cp:coreProperties>
</file>