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F18" i="1"/>
  <c r="H15" i="1"/>
  <c r="G15" i="1"/>
  <c r="F15" i="1"/>
  <c r="J14" i="1"/>
  <c r="I14" i="1"/>
  <c r="H13" i="1"/>
  <c r="G13" i="1"/>
  <c r="F13" i="1"/>
  <c r="F14" i="1" s="1"/>
  <c r="E13" i="1"/>
  <c r="D13" i="1"/>
  <c r="D14" i="1" s="1"/>
  <c r="C13" i="1"/>
  <c r="B13" i="1"/>
  <c r="B14" i="1" s="1"/>
  <c r="J13" i="1"/>
  <c r="I13" i="1"/>
  <c r="H12" i="1"/>
  <c r="G12" i="1"/>
  <c r="F12" i="1"/>
  <c r="E12" i="1"/>
  <c r="D12" i="1"/>
  <c r="C12" i="1"/>
  <c r="B12" i="1"/>
  <c r="B11" i="1"/>
  <c r="J10" i="1"/>
  <c r="J11" i="1" s="1"/>
  <c r="I10" i="1"/>
  <c r="I11" i="1" s="1"/>
  <c r="H9" i="1"/>
  <c r="H10" i="1" s="1"/>
  <c r="G9" i="1"/>
  <c r="G10" i="1" s="1"/>
  <c r="F9" i="1"/>
  <c r="F10" i="1" s="1"/>
  <c r="E9" i="1"/>
  <c r="E10" i="1" s="1"/>
  <c r="D9" i="1"/>
  <c r="D10" i="1" s="1"/>
  <c r="C9" i="1"/>
  <c r="C10" i="1" s="1"/>
  <c r="B9" i="1"/>
  <c r="B10" i="1" s="1"/>
  <c r="C14" i="1" l="1"/>
  <c r="E14" i="1"/>
  <c r="G14" i="1"/>
  <c r="I15" i="1"/>
</calcChain>
</file>

<file path=xl/sharedStrings.xml><?xml version="1.0" encoding="utf-8"?>
<sst xmlns="http://schemas.openxmlformats.org/spreadsheetml/2006/main" count="30" uniqueCount="28">
  <si>
    <t>HFC cells co-cultured with hPBMCs</t>
  </si>
  <si>
    <t>48 h tratt</t>
  </si>
  <si>
    <t>Untreated HFC cells</t>
  </si>
  <si>
    <t>hPBMCs</t>
  </si>
  <si>
    <t>HFC co-cultured with hPBMCs</t>
  </si>
  <si>
    <t>media</t>
  </si>
  <si>
    <t>sottr b</t>
  </si>
  <si>
    <t xml:space="preserve">lisi </t>
  </si>
  <si>
    <t>%</t>
  </si>
  <si>
    <t xml:space="preserve">dev st </t>
  </si>
  <si>
    <t>Unrelated (100nM)</t>
  </si>
  <si>
    <t>Atezolizumab (100nM)</t>
  </si>
  <si>
    <t>Ipilimumab (100nM)</t>
  </si>
  <si>
    <t>Atezo + Ipilim (100nM)</t>
  </si>
  <si>
    <t>max lysis</t>
  </si>
  <si>
    <t>bianco</t>
  </si>
  <si>
    <t>PVALUE</t>
  </si>
  <si>
    <t>ON UNTREATED</t>
  </si>
  <si>
    <t>COMBO ON SINGLE</t>
  </si>
  <si>
    <t>as *** p &lt; 0.001; ** p &lt; 0.01; * p &lt; 0.05.</t>
  </si>
  <si>
    <t>**</t>
  </si>
  <si>
    <t>*</t>
  </si>
  <si>
    <t xml:space="preserve">Untreated co-cultured cells </t>
  </si>
  <si>
    <t>Unrelated hIgG ctrl</t>
  </si>
  <si>
    <t>max cells lysis</t>
  </si>
  <si>
    <t>Atezolizumab</t>
  </si>
  <si>
    <t>Ipilimumab</t>
  </si>
  <si>
    <t xml:space="preserve">Atezolizumab + Ipilimumab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</si>
</sst>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="70" zoomScaleNormal="70" workbookViewId="0">
      <selection activeCell="I1" sqref="I1"/>
    </sheetView>
  </sheetViews>
  <sheetFormatPr defaultRowHeight="15" x14ac:dyDescent="0.25"/>
  <cols>
    <col min="4" max="4" width="27.5703125" bestFit="1" customWidth="1"/>
    <col min="5" max="7" width="17.85546875" bestFit="1" customWidth="1"/>
    <col min="8" max="8" width="21.140625" bestFit="1" customWidth="1"/>
    <col min="9" max="9" width="11.42578125" bestFit="1" customWidth="1"/>
    <col min="10" max="10" width="13.140625" bestFit="1" customWidth="1"/>
    <col min="11" max="12" width="26.7109375" bestFit="1" customWidth="1"/>
    <col min="13" max="13" width="38" bestFit="1" customWidth="1"/>
  </cols>
  <sheetData>
    <row r="1" spans="1:13" x14ac:dyDescent="0.25">
      <c r="A1" t="s">
        <v>0</v>
      </c>
    </row>
    <row r="3" spans="1:13" x14ac:dyDescent="0.25">
      <c r="A3" t="s">
        <v>1</v>
      </c>
    </row>
    <row r="4" spans="1:13" x14ac:dyDescent="0.25">
      <c r="D4" t="s">
        <v>22</v>
      </c>
      <c r="E4" t="s">
        <v>23</v>
      </c>
      <c r="F4" t="s">
        <v>25</v>
      </c>
      <c r="G4" t="s">
        <v>26</v>
      </c>
      <c r="H4" t="s">
        <v>27</v>
      </c>
    </row>
    <row r="5" spans="1:13" x14ac:dyDescent="0.25">
      <c r="B5" t="s">
        <v>2</v>
      </c>
      <c r="C5" t="s">
        <v>3</v>
      </c>
      <c r="D5" t="s">
        <v>4</v>
      </c>
      <c r="E5" t="s">
        <v>10</v>
      </c>
      <c r="F5" t="s">
        <v>11</v>
      </c>
      <c r="G5" t="s">
        <v>12</v>
      </c>
      <c r="H5" t="s">
        <v>13</v>
      </c>
      <c r="I5" t="s">
        <v>24</v>
      </c>
    </row>
    <row r="6" spans="1:13" x14ac:dyDescent="0.25">
      <c r="B6">
        <v>5.7000000000000002E-2</v>
      </c>
      <c r="C6">
        <v>6.5000000000000002E-2</v>
      </c>
      <c r="D6">
        <v>0.11799999999999999</v>
      </c>
      <c r="E6">
        <v>0.115</v>
      </c>
      <c r="F6">
        <v>0.11799999999999999</v>
      </c>
      <c r="G6">
        <v>0.14699999999999999</v>
      </c>
      <c r="H6">
        <v>0.17100000000000001</v>
      </c>
      <c r="I6" t="s">
        <v>14</v>
      </c>
      <c r="J6" t="s">
        <v>15</v>
      </c>
    </row>
    <row r="7" spans="1:13" x14ac:dyDescent="0.25">
      <c r="B7">
        <v>2.3E-2</v>
      </c>
      <c r="C7">
        <v>7.6999999999999999E-2</v>
      </c>
      <c r="D7">
        <v>0.108</v>
      </c>
      <c r="E7">
        <v>0.107</v>
      </c>
      <c r="F7">
        <v>0.125</v>
      </c>
      <c r="G7">
        <v>0.13900000000000001</v>
      </c>
      <c r="H7">
        <v>0.14599999999999999</v>
      </c>
      <c r="I7">
        <v>0.42299999999999999</v>
      </c>
      <c r="J7">
        <v>3.7999999999999999E-2</v>
      </c>
    </row>
    <row r="8" spans="1:13" x14ac:dyDescent="0.25">
      <c r="B8">
        <v>3.5000000000000003E-2</v>
      </c>
      <c r="C8">
        <v>6.6000000000000003E-2</v>
      </c>
      <c r="D8">
        <v>0.106</v>
      </c>
      <c r="E8">
        <v>0.115</v>
      </c>
      <c r="F8">
        <v>0.11600000000000001</v>
      </c>
      <c r="G8">
        <v>0.13800000000000001</v>
      </c>
      <c r="H8">
        <v>0.188</v>
      </c>
      <c r="I8">
        <v>0.42699999999999999</v>
      </c>
      <c r="J8">
        <v>2.4E-2</v>
      </c>
    </row>
    <row r="9" spans="1:13" x14ac:dyDescent="0.25">
      <c r="A9" t="s">
        <v>5</v>
      </c>
      <c r="B9">
        <f>AVERAGE(B6:B8)</f>
        <v>3.8333333333333337E-2</v>
      </c>
      <c r="C9">
        <f t="shared" ref="C9:H9" si="0">AVERAGE(C6:C8)</f>
        <v>6.9333333333333344E-2</v>
      </c>
      <c r="D9">
        <f t="shared" si="0"/>
        <v>0.11066666666666665</v>
      </c>
      <c r="E9">
        <f t="shared" si="0"/>
        <v>0.11233333333333334</v>
      </c>
      <c r="F9">
        <f t="shared" si="0"/>
        <v>0.11966666666666666</v>
      </c>
      <c r="G9">
        <f t="shared" si="0"/>
        <v>0.14133333333333334</v>
      </c>
      <c r="H9">
        <f t="shared" si="0"/>
        <v>0.16833333333333333</v>
      </c>
      <c r="I9">
        <v>2.8000000000000001E-2</v>
      </c>
      <c r="J9">
        <v>4.8000000000000001E-2</v>
      </c>
    </row>
    <row r="10" spans="1:13" x14ac:dyDescent="0.25">
      <c r="A10" t="s">
        <v>6</v>
      </c>
      <c r="B10" s="1">
        <f t="shared" ref="B10:H10" si="1">B9-$J$10</f>
        <v>1.6666666666666705E-3</v>
      </c>
      <c r="C10" s="1">
        <f t="shared" si="1"/>
        <v>3.2666666666666677E-2</v>
      </c>
      <c r="D10" s="1">
        <f t="shared" si="1"/>
        <v>7.3999999999999982E-2</v>
      </c>
      <c r="E10" s="1">
        <f t="shared" si="1"/>
        <v>7.5666666666666674E-2</v>
      </c>
      <c r="F10" s="1">
        <f t="shared" si="1"/>
        <v>8.299999999999999E-2</v>
      </c>
      <c r="G10" s="1">
        <f t="shared" si="1"/>
        <v>0.10466666666666667</v>
      </c>
      <c r="H10" s="2">
        <f t="shared" si="1"/>
        <v>0.13166666666666665</v>
      </c>
      <c r="I10">
        <f>AVERAGE(I7:I9)</f>
        <v>0.29266666666666669</v>
      </c>
      <c r="J10">
        <f>AVERAGE(J7:J9)</f>
        <v>3.6666666666666667E-2</v>
      </c>
      <c r="K10" s="3"/>
      <c r="L10" s="3"/>
      <c r="M10" s="3"/>
    </row>
    <row r="11" spans="1:13" x14ac:dyDescent="0.25">
      <c r="A11" t="s">
        <v>7</v>
      </c>
      <c r="B11">
        <f>0</f>
        <v>0</v>
      </c>
      <c r="D11">
        <v>0.14000000000000001</v>
      </c>
      <c r="E11">
        <v>0.15</v>
      </c>
      <c r="F11">
        <v>0.18</v>
      </c>
      <c r="G11">
        <v>0.3</v>
      </c>
      <c r="H11">
        <v>0.43</v>
      </c>
      <c r="I11" s="1">
        <f>I10-$J$10</f>
        <v>0.25600000000000001</v>
      </c>
      <c r="J11" s="1">
        <f>J10-$J$10</f>
        <v>0</v>
      </c>
    </row>
    <row r="12" spans="1:13" x14ac:dyDescent="0.25">
      <c r="A12" t="s">
        <v>8</v>
      </c>
      <c r="B12">
        <f>B11*100</f>
        <v>0</v>
      </c>
      <c r="C12">
        <f t="shared" ref="C12:H12" si="2">C11*100</f>
        <v>0</v>
      </c>
      <c r="D12">
        <f t="shared" si="2"/>
        <v>14.000000000000002</v>
      </c>
      <c r="E12">
        <f t="shared" si="2"/>
        <v>15</v>
      </c>
      <c r="F12">
        <f t="shared" si="2"/>
        <v>18</v>
      </c>
      <c r="G12">
        <f t="shared" si="2"/>
        <v>30</v>
      </c>
      <c r="H12">
        <f t="shared" si="2"/>
        <v>43</v>
      </c>
      <c r="I12">
        <v>0.95</v>
      </c>
    </row>
    <row r="13" spans="1:13" x14ac:dyDescent="0.25">
      <c r="A13" t="s">
        <v>9</v>
      </c>
      <c r="B13">
        <f>_xlfn.STDEV.S(B6:B8)</f>
        <v>1.7243356208503421E-2</v>
      </c>
      <c r="C13">
        <f t="shared" ref="C13:H13" si="3">_xlfn.STDEV.S(C6:C8)</f>
        <v>6.658328118479391E-3</v>
      </c>
      <c r="D13">
        <f t="shared" si="3"/>
        <v>6.4291005073286349E-3</v>
      </c>
      <c r="E13">
        <f t="shared" si="3"/>
        <v>4.6188021535170098E-3</v>
      </c>
      <c r="F13">
        <f t="shared" si="3"/>
        <v>4.7258156262526075E-3</v>
      </c>
      <c r="G13">
        <f t="shared" si="3"/>
        <v>4.9328828623162362E-3</v>
      </c>
      <c r="H13">
        <f t="shared" si="3"/>
        <v>2.1126602503321098E-2</v>
      </c>
      <c r="I13">
        <f>I12*100</f>
        <v>95</v>
      </c>
      <c r="J13">
        <f>J12*100</f>
        <v>0</v>
      </c>
    </row>
    <row r="14" spans="1:13" x14ac:dyDescent="0.25">
      <c r="A14" t="s">
        <v>8</v>
      </c>
      <c r="B14">
        <f>B13/B9*100</f>
        <v>44.982668370008923</v>
      </c>
      <c r="C14">
        <f t="shared" ref="C14:G14" si="4">C13/C9*100</f>
        <v>9.6033578631914285</v>
      </c>
      <c r="D14">
        <f t="shared" si="4"/>
        <v>5.8094281692728638</v>
      </c>
      <c r="E14">
        <f t="shared" si="4"/>
        <v>4.11169331173621</v>
      </c>
      <c r="F14">
        <f t="shared" si="4"/>
        <v>3.9491495484005079</v>
      </c>
      <c r="G14">
        <f t="shared" si="4"/>
        <v>3.49024730824262</v>
      </c>
      <c r="H14">
        <v>5.2</v>
      </c>
      <c r="I14">
        <f>_xlfn.STDEV.S(I7:I8)</f>
        <v>2.8284271247461927E-3</v>
      </c>
      <c r="J14">
        <f>_xlfn.STDEV.S(J7:J9)</f>
        <v>1.2055427546683413E-2</v>
      </c>
    </row>
    <row r="15" spans="1:13" x14ac:dyDescent="0.25">
      <c r="A15" t="s">
        <v>16</v>
      </c>
      <c r="F15">
        <f>_xlfn.T.TEST(F6:F8,D6:D8,2,2)</f>
        <v>0.12244302054637707</v>
      </c>
      <c r="G15">
        <f>_xlfn.T.TEST(G6:G8,D6:D8,2,2)</f>
        <v>2.8014260112376953E-3</v>
      </c>
      <c r="H15">
        <f>_xlfn.T.TEST(H6:H8,D6:D8,2,2)</f>
        <v>1.0634175234447873E-2</v>
      </c>
      <c r="I15">
        <f>I14/I10*100</f>
        <v>0.96643295834152354</v>
      </c>
    </row>
    <row r="16" spans="1:13" x14ac:dyDescent="0.25">
      <c r="A16" t="s">
        <v>17</v>
      </c>
      <c r="G16" t="s">
        <v>20</v>
      </c>
      <c r="H16" t="s">
        <v>20</v>
      </c>
    </row>
    <row r="18" spans="1:7" x14ac:dyDescent="0.25">
      <c r="A18" t="s">
        <v>18</v>
      </c>
      <c r="F18">
        <f>_xlfn.T.TEST(H6:H8,F6:F8,2,2)</f>
        <v>1.7635558350116376E-2</v>
      </c>
      <c r="G18">
        <f>_xlfn.T.TEST(H6:H8,G6:G8,2,2)</f>
        <v>9.7368395461688753E-2</v>
      </c>
    </row>
    <row r="19" spans="1:7" x14ac:dyDescent="0.25">
      <c r="F19" t="s">
        <v>21</v>
      </c>
    </row>
    <row r="21" spans="1:7" x14ac:dyDescent="0.25">
      <c r="A21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2023-05-15T11:34:17Z</dcterms:modified>
</cp:coreProperties>
</file>