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7. Manuscripts\4. Age Review\Data\Le Clercq (2022) - Biological clocks (Data)\5. Meta-Analysis\Methylation\"/>
    </mc:Choice>
  </mc:AlternateContent>
  <xr:revisionPtr revIDLastSave="0" documentId="13_ncr:1_{5E1BBF5E-3950-4151-9A61-12B99E6A349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Meth" sheetId="1" r:id="rId1"/>
    <sheet name="Authorshi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2" i="1"/>
  <c r="N5" i="1"/>
  <c r="N4" i="1"/>
  <c r="N6" i="1"/>
  <c r="N3" i="1"/>
  <c r="N27" i="1"/>
  <c r="N49" i="1"/>
  <c r="N50" i="1"/>
  <c r="N51" i="1"/>
  <c r="N57" i="1"/>
  <c r="N58" i="1"/>
  <c r="N59" i="1"/>
  <c r="N21" i="1"/>
  <c r="N29" i="1"/>
  <c r="N30" i="1"/>
  <c r="N31" i="1"/>
  <c r="N15" i="1"/>
  <c r="N33" i="1"/>
  <c r="N34" i="1"/>
  <c r="N32" i="1"/>
  <c r="N43" i="1"/>
</calcChain>
</file>

<file path=xl/sharedStrings.xml><?xml version="1.0" encoding="utf-8"?>
<sst xmlns="http://schemas.openxmlformats.org/spreadsheetml/2006/main" count="992" uniqueCount="496">
  <si>
    <t>Generic name</t>
  </si>
  <si>
    <t>Scientific name</t>
  </si>
  <si>
    <t>Class</t>
  </si>
  <si>
    <t>Author</t>
  </si>
  <si>
    <t>Group</t>
  </si>
  <si>
    <t>N</t>
  </si>
  <si>
    <t>Cor</t>
  </si>
  <si>
    <t>Tissue</t>
  </si>
  <si>
    <t>Year</t>
  </si>
  <si>
    <t>Method</t>
  </si>
  <si>
    <t>Life Min</t>
  </si>
  <si>
    <t>Life Med</t>
  </si>
  <si>
    <t>Life Max</t>
  </si>
  <si>
    <t>Humpback whale</t>
  </si>
  <si>
    <t>Megaptera novaeangliae</t>
  </si>
  <si>
    <t>Skin</t>
  </si>
  <si>
    <t>Bisulfite sequencing</t>
  </si>
  <si>
    <t>Methylation array</t>
  </si>
  <si>
    <t>Bottlenose dolphin</t>
  </si>
  <si>
    <t>Tursiops truncates</t>
  </si>
  <si>
    <t>Skin, Blood</t>
  </si>
  <si>
    <t>Beluga whale</t>
  </si>
  <si>
    <t>Delphinapterus leucas</t>
  </si>
  <si>
    <t>Australian lungfish</t>
  </si>
  <si>
    <t>Neoceratodus forsteri</t>
  </si>
  <si>
    <t>Fishes</t>
  </si>
  <si>
    <t>MS-PCR</t>
  </si>
  <si>
    <t>Green sea turtle</t>
  </si>
  <si>
    <t xml:space="preserve">Chelonia mydas </t>
  </si>
  <si>
    <t>Reptiles</t>
  </si>
  <si>
    <t>European seabass</t>
  </si>
  <si>
    <t>Dicentrarchus labrax</t>
  </si>
  <si>
    <t>Muscle</t>
  </si>
  <si>
    <t>Short-tailed shearwater</t>
  </si>
  <si>
    <t>Ardenna tenuirostris</t>
  </si>
  <si>
    <t>Birds</t>
  </si>
  <si>
    <t>Blood</t>
  </si>
  <si>
    <t>Baboon</t>
  </si>
  <si>
    <t>Papio cynocephalus</t>
  </si>
  <si>
    <t>Chimpanzee</t>
  </si>
  <si>
    <t xml:space="preserve">Pan troglodytes </t>
  </si>
  <si>
    <t>African clawed frog</t>
  </si>
  <si>
    <t>Xenopus laevis</t>
  </si>
  <si>
    <t>Pan-tissue</t>
  </si>
  <si>
    <t>Western clawed frog</t>
  </si>
  <si>
    <t>Xenopus tropicalis</t>
  </si>
  <si>
    <t>Wood mouse</t>
  </si>
  <si>
    <t xml:space="preserve">Apodemus sylvaticus </t>
  </si>
  <si>
    <t>Naked mole-rat</t>
  </si>
  <si>
    <t>Heterocephalus glaber</t>
  </si>
  <si>
    <t>Skin, Liver</t>
  </si>
  <si>
    <t>Domestic dog</t>
  </si>
  <si>
    <t>Canis familiaris</t>
  </si>
  <si>
    <t>Gray wolf</t>
  </si>
  <si>
    <t>Canis lupus</t>
  </si>
  <si>
    <t>Domestic cat</t>
  </si>
  <si>
    <t>Felis catus</t>
  </si>
  <si>
    <t>Cheetah</t>
  </si>
  <si>
    <t>Acinonyx jubatus</t>
  </si>
  <si>
    <t>Lion</t>
  </si>
  <si>
    <t>Panthera leo</t>
  </si>
  <si>
    <t>Tiger</t>
  </si>
  <si>
    <t>Panthera tigris</t>
  </si>
  <si>
    <t>Gray short-tailed opossum</t>
  </si>
  <si>
    <t>Monodelphis domestica</t>
  </si>
  <si>
    <t>Tasmanian devil</t>
  </si>
  <si>
    <t>Sarcophilus harrisii</t>
  </si>
  <si>
    <t>Red kangaroo</t>
  </si>
  <si>
    <t>Macropus rufus</t>
  </si>
  <si>
    <t>Common zebra</t>
  </si>
  <si>
    <t>Equus quagga</t>
  </si>
  <si>
    <t>Domestic horse</t>
  </si>
  <si>
    <t>Equus caballus</t>
  </si>
  <si>
    <t>Grévy’s zebra</t>
  </si>
  <si>
    <t>Equus grevyi</t>
  </si>
  <si>
    <t>Somali wild ass</t>
  </si>
  <si>
    <t>Equus africanus somaliensis</t>
  </si>
  <si>
    <t>Roe deer</t>
  </si>
  <si>
    <t>Capreolus capreolus</t>
  </si>
  <si>
    <t>Bechstein’s bat</t>
  </si>
  <si>
    <t>Myotis bechsteinii</t>
  </si>
  <si>
    <t>Bats</t>
  </si>
  <si>
    <t>NA</t>
  </si>
  <si>
    <t>Cetacean</t>
  </si>
  <si>
    <t>Cod</t>
  </si>
  <si>
    <t>Masked shrew</t>
  </si>
  <si>
    <t>Sorex cinereus</t>
  </si>
  <si>
    <t>Asian elephant</t>
  </si>
  <si>
    <t>Elephas maximus</t>
  </si>
  <si>
    <t>African elephant</t>
  </si>
  <si>
    <t>Loxodonta africana</t>
  </si>
  <si>
    <t>Rhesus macaque</t>
  </si>
  <si>
    <t>Macaca mulatta</t>
  </si>
  <si>
    <t>Vervet monkey</t>
  </si>
  <si>
    <t>Chlorocebus pygerythrus</t>
  </si>
  <si>
    <t>Common marmoset</t>
  </si>
  <si>
    <t xml:space="preserve">Callithrix jacchus </t>
  </si>
  <si>
    <t>Liver</t>
  </si>
  <si>
    <t>Cattle</t>
  </si>
  <si>
    <t>Bos taurus</t>
  </si>
  <si>
    <t>Domestic sheep</t>
  </si>
  <si>
    <t>Ovis aries</t>
  </si>
  <si>
    <t>Domestic pig</t>
  </si>
  <si>
    <t xml:space="preserve">Sus scrofa domesticus </t>
  </si>
  <si>
    <r>
      <t xml:space="preserve">Polanowski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(2014)</t>
    </r>
  </si>
  <si>
    <r>
      <t xml:space="preserve">Horvath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(2022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</si>
  <si>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r>
      <t xml:space="preserve">Beal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(2019)</t>
    </r>
  </si>
  <si>
    <r>
      <t xml:space="preserve">Robeck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</t>
    </r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</t>
    </r>
  </si>
  <si>
    <r>
      <t xml:space="preserve">Bors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(2021)</t>
    </r>
  </si>
  <si>
    <r>
      <t xml:space="preserve">Mayne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</si>
  <si>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r>
      <t xml:space="preserve">Mayne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(2022)</t>
    </r>
  </si>
  <si>
    <r>
      <t xml:space="preserve">Anastasiadi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(2020)</t>
    </r>
  </si>
  <si>
    <r>
      <t xml:space="preserve">De Paoli-Iseppi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(2019)</t>
    </r>
  </si>
  <si>
    <r>
      <t xml:space="preserve">Anderson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(2021)</t>
    </r>
  </si>
  <si>
    <r>
      <t xml:space="preserve">Ito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(2018)</t>
    </r>
  </si>
  <si>
    <r>
      <t xml:space="preserve">Guevara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(2020)</t>
    </r>
  </si>
  <si>
    <r>
      <t xml:space="preserve">Zoller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(2022)</t>
    </r>
  </si>
  <si>
    <r>
      <t xml:space="preserve">Little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(2020)</t>
    </r>
  </si>
  <si>
    <r>
      <t xml:space="preserve">Lowe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(2020)</t>
    </r>
  </si>
  <si>
    <r>
      <t xml:space="preserve">Thompson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(2017)</t>
    </r>
  </si>
  <si>
    <r>
      <t xml:space="preserve">Qi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(2021)</t>
    </r>
  </si>
  <si>
    <r>
      <t xml:space="preserve">Raj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(2021)</t>
    </r>
  </si>
  <si>
    <r>
      <t xml:space="preserve">Horvath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(2022</t>
    </r>
    <r>
      <rPr>
        <i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)</t>
    </r>
  </si>
  <si>
    <r>
      <t xml:space="preserve">Larison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</si>
  <si>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r>
      <t xml:space="preserve">Lemaître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(2022)</t>
    </r>
  </si>
  <si>
    <r>
      <t xml:space="preserve">Wright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(2018)</t>
    </r>
  </si>
  <si>
    <r>
      <t xml:space="preserve">Wilkinson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(2021)</t>
    </r>
  </si>
  <si>
    <r>
      <t xml:space="preserve">Robeck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</si>
  <si>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r>
      <t xml:space="preserve">Cossette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(2022)</t>
    </r>
  </si>
  <si>
    <r>
      <t xml:space="preserve">Prado </t>
    </r>
    <r>
      <rPr>
        <i/>
        <sz val="11"/>
        <color theme="1"/>
        <rFont val="Calibri"/>
        <family val="2"/>
        <scheme val="minor"/>
      </rPr>
      <t xml:space="preserve">et al. </t>
    </r>
    <r>
      <rPr>
        <sz val="11"/>
        <color theme="1"/>
        <rFont val="Calibri"/>
        <family val="2"/>
        <scheme val="minor"/>
      </rPr>
      <t>(2021)</t>
    </r>
  </si>
  <si>
    <r>
      <t xml:space="preserve">Prado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(2021)</t>
    </r>
  </si>
  <si>
    <r>
      <t xml:space="preserve">Horvath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(2022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)</t>
    </r>
  </si>
  <si>
    <r>
      <t xml:space="preserve">Horvath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</t>
    </r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</t>
    </r>
  </si>
  <si>
    <r>
      <t xml:space="preserve">Jasinska </t>
    </r>
    <r>
      <rPr>
        <i/>
        <sz val="11"/>
        <color theme="1"/>
        <rFont val="Calibri"/>
        <family val="2"/>
        <scheme val="minor"/>
      </rPr>
      <t xml:space="preserve">et al. </t>
    </r>
    <r>
      <rPr>
        <sz val="11"/>
        <color theme="1"/>
        <rFont val="Calibri"/>
        <family val="2"/>
        <scheme val="minor"/>
      </rPr>
      <t>(2022)</t>
    </r>
  </si>
  <si>
    <r>
      <t xml:space="preserve">Horvath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</si>
  <si>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r>
      <t xml:space="preserve">Kordowitzki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(2021)</t>
    </r>
  </si>
  <si>
    <r>
      <t xml:space="preserve">Sugrue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(2021)</t>
    </r>
  </si>
  <si>
    <r>
      <t xml:space="preserve">Schachtschneider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(2021)</t>
    </r>
  </si>
  <si>
    <t>Class.Num</t>
  </si>
  <si>
    <t>Mammal.Group</t>
  </si>
  <si>
    <t>Aquatic</t>
  </si>
  <si>
    <t>Primate</t>
  </si>
  <si>
    <t>Rodent</t>
  </si>
  <si>
    <t>Carnivore</t>
  </si>
  <si>
    <t>Marsupial</t>
  </si>
  <si>
    <t>Ungulate</t>
  </si>
  <si>
    <t>Elephant</t>
  </si>
  <si>
    <t>Shrew</t>
  </si>
  <si>
    <t>Amphibians</t>
  </si>
  <si>
    <t>Mammals</t>
  </si>
  <si>
    <t>American alligator</t>
  </si>
  <si>
    <t>Alligator mississippiensis</t>
  </si>
  <si>
    <r>
      <t xml:space="preserve">Parrott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(2014)</t>
    </r>
  </si>
  <si>
    <t>ELISA</t>
  </si>
  <si>
    <r>
      <t xml:space="preserve">Nilsen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(2016)</t>
    </r>
  </si>
  <si>
    <t>LC-MS/MS</t>
  </si>
  <si>
    <t xml:space="preserve">Black grouse </t>
  </si>
  <si>
    <t>Lyrurus tetrix</t>
  </si>
  <si>
    <r>
      <t xml:space="preserve">Soulsbury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(2018)</t>
    </r>
  </si>
  <si>
    <t>Common tern</t>
  </si>
  <si>
    <r>
      <t xml:space="preserve">Meyer </t>
    </r>
    <r>
      <rPr>
        <i/>
        <sz val="11"/>
        <color theme="1"/>
        <rFont val="Calibri"/>
        <family val="2"/>
        <scheme val="minor"/>
      </rPr>
      <t xml:space="preserve">et al. </t>
    </r>
    <r>
      <rPr>
        <sz val="11"/>
        <color theme="1"/>
        <rFont val="Calibri"/>
        <family val="2"/>
        <scheme val="minor"/>
      </rPr>
      <t>(2023)</t>
    </r>
  </si>
  <si>
    <t xml:space="preserve">Sterna hirundo </t>
  </si>
  <si>
    <t>None</t>
  </si>
  <si>
    <t>Paper</t>
  </si>
  <si>
    <t>Author_1</t>
  </si>
  <si>
    <t>Author_2</t>
  </si>
  <si>
    <t>Author_3</t>
  </si>
  <si>
    <t>Author_4</t>
  </si>
  <si>
    <t>Author_5</t>
  </si>
  <si>
    <t>Author_6</t>
  </si>
  <si>
    <t>Author_7</t>
  </si>
  <si>
    <t>Author_8</t>
  </si>
  <si>
    <t>Author_9</t>
  </si>
  <si>
    <t>Author_10</t>
  </si>
  <si>
    <t>Author_11</t>
  </si>
  <si>
    <t>Author_12</t>
  </si>
  <si>
    <t>Author_13</t>
  </si>
  <si>
    <t>Author_14</t>
  </si>
  <si>
    <t>Author_15</t>
  </si>
  <si>
    <t>Author_16</t>
  </si>
  <si>
    <t>Author_17</t>
  </si>
  <si>
    <t>Author_18</t>
  </si>
  <si>
    <t>Author_19</t>
  </si>
  <si>
    <t>Author_20</t>
  </si>
  <si>
    <t>Author_21</t>
  </si>
  <si>
    <t>Author_22</t>
  </si>
  <si>
    <t>Author_23</t>
  </si>
  <si>
    <t>Author_24</t>
  </si>
  <si>
    <t>Author_25</t>
  </si>
  <si>
    <t>Author_26</t>
  </si>
  <si>
    <t>Author_27</t>
  </si>
  <si>
    <t>Author_28</t>
  </si>
  <si>
    <t>Author_29</t>
  </si>
  <si>
    <t>Author_30</t>
  </si>
  <si>
    <t>Author_31</t>
  </si>
  <si>
    <t>Author_32</t>
  </si>
  <si>
    <t>Author_33</t>
  </si>
  <si>
    <t>Author_34</t>
  </si>
  <si>
    <t>Author_35</t>
  </si>
  <si>
    <t>Author_36</t>
  </si>
  <si>
    <t>Author_37</t>
  </si>
  <si>
    <t>Anastasiadi, D.</t>
  </si>
  <si>
    <t>Piferrer, F.</t>
  </si>
  <si>
    <t>Anderson, J.A.</t>
  </si>
  <si>
    <t>Johnston, R.A.</t>
  </si>
  <si>
    <t>Lea, A.J.</t>
  </si>
  <si>
    <t>Campos, F.A.</t>
  </si>
  <si>
    <t>Voyles, T.N.</t>
  </si>
  <si>
    <t>Akinyi, M.Y.</t>
  </si>
  <si>
    <t>Alberts, S.C.</t>
  </si>
  <si>
    <t>Archie, E.A.</t>
  </si>
  <si>
    <t>Tung, J.</t>
  </si>
  <si>
    <t>Beal, A.P.</t>
  </si>
  <si>
    <t>Kiszka, J.J.</t>
  </si>
  <si>
    <t>Wells, R.S.</t>
  </si>
  <si>
    <t>Eirin-Lopez, J.M.</t>
  </si>
  <si>
    <t>Bors, E.K.</t>
  </si>
  <si>
    <t>Baker, C.S.</t>
  </si>
  <si>
    <t>Wade, P.R.</t>
  </si>
  <si>
    <t>O'Neill, K.B.</t>
  </si>
  <si>
    <t>Shelden, K.E.W.</t>
  </si>
  <si>
    <t>Thompson, M.J.</t>
  </si>
  <si>
    <t>Fei, Z.</t>
  </si>
  <si>
    <t>Jarman, S.N.</t>
  </si>
  <si>
    <t>Horvath, S.</t>
  </si>
  <si>
    <t>De Paoli-Iseppi, R.</t>
  </si>
  <si>
    <t>Deagle, B.E.</t>
  </si>
  <si>
    <t>Polanowski, A.M.</t>
  </si>
  <si>
    <t>McMahon, C.R.</t>
  </si>
  <si>
    <t>Dickinson, J.L.</t>
  </si>
  <si>
    <t>Hindell, M.A.</t>
  </si>
  <si>
    <t>Guevara, E.</t>
  </si>
  <si>
    <t>Lawler, R.</t>
  </si>
  <si>
    <t>Staes, N.</t>
  </si>
  <si>
    <t>White, C.M.</t>
  </si>
  <si>
    <t>Sherwood, C.</t>
  </si>
  <si>
    <t>Ely, J.</t>
  </si>
  <si>
    <t>Hopkins, W.D.</t>
  </si>
  <si>
    <t>Bradley, Brenda J.</t>
  </si>
  <si>
    <t>Ito, H.</t>
  </si>
  <si>
    <t>Udono, T.</t>
  </si>
  <si>
    <t>Hirata, S.</t>
  </si>
  <si>
    <t>Inoue-Murayama, M.</t>
  </si>
  <si>
    <t>Larison, B.</t>
  </si>
  <si>
    <t>Pinho, G.M.</t>
  </si>
  <si>
    <t>Haghani, A.</t>
  </si>
  <si>
    <t>Zoller, J.A.</t>
  </si>
  <si>
    <t>Li, C.Z.</t>
  </si>
  <si>
    <t>Finno, C.J.</t>
  </si>
  <si>
    <t>Farrell, C.</t>
  </si>
  <si>
    <t>Kaelin, C.B.</t>
  </si>
  <si>
    <t>Barsh, G.S.</t>
  </si>
  <si>
    <t>Wooding, B.</t>
  </si>
  <si>
    <t>Robeck, T.R.</t>
  </si>
  <si>
    <t>Maddox, D.</t>
  </si>
  <si>
    <t>Pellegrini, M.</t>
  </si>
  <si>
    <t>Lemaître, J.F.</t>
  </si>
  <si>
    <t>Rey, B.</t>
  </si>
  <si>
    <t>Gaillard, J.M.</t>
  </si>
  <si>
    <t>Régis, C.</t>
  </si>
  <si>
    <t>Gilot-Fromont, E.</t>
  </si>
  <si>
    <t>Débias, F.</t>
  </si>
  <si>
    <t>Duhayer, J.</t>
  </si>
  <si>
    <t>Pardonnet, S.</t>
  </si>
  <si>
    <t>Pellerin, M.</t>
  </si>
  <si>
    <t>Little, T.J.</t>
  </si>
  <si>
    <t>O’Toole, A.N.</t>
  </si>
  <si>
    <t>Rambaut, A.</t>
  </si>
  <si>
    <t>Chandra, T.</t>
  </si>
  <si>
    <t>Marioni, R.</t>
  </si>
  <si>
    <t>Pedersen, A.B.</t>
  </si>
  <si>
    <t>Lowe, R.</t>
  </si>
  <si>
    <t>Danson, A.F.</t>
  </si>
  <si>
    <t>Rakyan, V.K.</t>
  </si>
  <si>
    <t>Yildizoglu, S.</t>
  </si>
  <si>
    <t>Saldmann, F.</t>
  </si>
  <si>
    <t>Viltard, M.</t>
  </si>
  <si>
    <t>Friedlander, G.</t>
  </si>
  <si>
    <t>Faulkes, C.G.</t>
  </si>
  <si>
    <t>Mayne, B.</t>
  </si>
  <si>
    <t>Espinoza, T.</t>
  </si>
  <si>
    <t>Roberts, D.</t>
  </si>
  <si>
    <t>Butler, G.L.</t>
  </si>
  <si>
    <t>Brooks, S.</t>
  </si>
  <si>
    <t>Korbie, D.</t>
  </si>
  <si>
    <t>Mustin, W.</t>
  </si>
  <si>
    <t>Baboolal, V.</t>
  </si>
  <si>
    <t>Casella, F.</t>
  </si>
  <si>
    <t>Ballorain, K.</t>
  </si>
  <si>
    <t>Barret, M.</t>
  </si>
  <si>
    <t>Vanderklift, M.A.</t>
  </si>
  <si>
    <t>Tucker, A.D.</t>
  </si>
  <si>
    <t>Berry, O.</t>
  </si>
  <si>
    <t>Polanowski, A.</t>
  </si>
  <si>
    <t>Robbins, J.</t>
  </si>
  <si>
    <t>Chandler, D.</t>
  </si>
  <si>
    <t>Qi, H.</t>
  </si>
  <si>
    <t>Kinoshita, K.</t>
  </si>
  <si>
    <t>Mori, T.</t>
  </si>
  <si>
    <t>Matsumoto, K.</t>
  </si>
  <si>
    <t>Matsui, Y.</t>
  </si>
  <si>
    <t>Raj, K.</t>
  </si>
  <si>
    <t>Szladovits, B.</t>
  </si>
  <si>
    <t>Black, P.</t>
  </si>
  <si>
    <t>Steinman, K.J.</t>
  </si>
  <si>
    <t>Dirocco, S.</t>
  </si>
  <si>
    <t>Staggs, L.</t>
  </si>
  <si>
    <t>Schmitt, T.</t>
  </si>
  <si>
    <t>Osborn, S.</t>
  </si>
  <si>
    <t>Montano, G.</t>
  </si>
  <si>
    <t>Rodriguez, M.</t>
  </si>
  <si>
    <t>von Holdt, B.</t>
  </si>
  <si>
    <t>Wilkinson, G.S.</t>
  </si>
  <si>
    <t>Adams, D.M.</t>
  </si>
  <si>
    <t>Lu, A.T.</t>
  </si>
  <si>
    <t>Breeze, C.E.</t>
  </si>
  <si>
    <t>Arnold, B.D.</t>
  </si>
  <si>
    <t>Ball, H.C.</t>
  </si>
  <si>
    <t>Carter, G.</t>
  </si>
  <si>
    <t>Cooper, L.N.</t>
  </si>
  <si>
    <t>Dechmann, D.K.N.</t>
  </si>
  <si>
    <t>Devanna, P.</t>
  </si>
  <si>
    <t>Fasel, N.J.</t>
  </si>
  <si>
    <t>Galazyuk, A.V.</t>
  </si>
  <si>
    <t>Günther, L.</t>
  </si>
  <si>
    <t>Hurme, E.</t>
  </si>
  <si>
    <t>Jones, G.</t>
  </si>
  <si>
    <t>Knörnschild, M.</t>
  </si>
  <si>
    <t>Lattenkamp, E.Z.</t>
  </si>
  <si>
    <t>Mayer, F.</t>
  </si>
  <si>
    <t>Reinhardt, J.A.</t>
  </si>
  <si>
    <t>Medellin, R.A.</t>
  </si>
  <si>
    <t>Nagy, M.</t>
  </si>
  <si>
    <t>Pope, B.</t>
  </si>
  <si>
    <t>Power, M.L.</t>
  </si>
  <si>
    <t>Ransome, R.D.</t>
  </si>
  <si>
    <t>Teeling, E.C.</t>
  </si>
  <si>
    <t>Vernes, S.C.</t>
  </si>
  <si>
    <t>Zamora-Mejías, D.</t>
  </si>
  <si>
    <t>Zhang, J.</t>
  </si>
  <si>
    <t>Faure, P.A.</t>
  </si>
  <si>
    <t xml:space="preserve">Gerardo, L. </t>
  </si>
  <si>
    <t>Greville, L.J.</t>
  </si>
  <si>
    <t>Herrera, M.</t>
  </si>
  <si>
    <t>Flores-Martínez, J.</t>
  </si>
  <si>
    <t>Wright, P.G.R.</t>
  </si>
  <si>
    <t>Mathews, F.</t>
  </si>
  <si>
    <t>Schofield, H.</t>
  </si>
  <si>
    <t>Morris, C.</t>
  </si>
  <si>
    <t>Burrage, J.</t>
  </si>
  <si>
    <t>Smith, A.</t>
  </si>
  <si>
    <t>Dempster, E.L.</t>
  </si>
  <si>
    <t>Hamilton, P.B.</t>
  </si>
  <si>
    <t>Parasyraki, E.</t>
  </si>
  <si>
    <t>Niehrs, C.</t>
  </si>
  <si>
    <t>Jasinska, A.J.</t>
  </si>
  <si>
    <t>Ernst, J.</t>
  </si>
  <si>
    <t>Vaughan, K.L.</t>
  </si>
  <si>
    <t>Mattison, J.A.</t>
  </si>
  <si>
    <t>Cossette, M.L.</t>
  </si>
  <si>
    <t>Stewart, D.T.</t>
  </si>
  <si>
    <t>Shafer, A.B.A.</t>
  </si>
  <si>
    <t>Arneson, A.</t>
  </si>
  <si>
    <t>Kavanagh, K.</t>
  </si>
  <si>
    <t>Jorgensen, M.J.</t>
  </si>
  <si>
    <t>Wojta, K.</t>
  </si>
  <si>
    <t>Choi, O.W.</t>
  </si>
  <si>
    <t>DeYoung, J.</t>
  </si>
  <si>
    <t>Li, X.</t>
  </si>
  <si>
    <t>Rao, A.W.</t>
  </si>
  <si>
    <t>Coppola, G.</t>
  </si>
  <si>
    <t>Freimer, N.B.</t>
  </si>
  <si>
    <t>Woods, R.P.</t>
  </si>
  <si>
    <t>Kordowitzki, P.</t>
  </si>
  <si>
    <t>Spangler, M.L.</t>
  </si>
  <si>
    <t>Meyer, B.S.</t>
  </si>
  <si>
    <t>Moiron, M.</t>
  </si>
  <si>
    <t>Caswara, C.</t>
  </si>
  <si>
    <t>Chow, W.</t>
  </si>
  <si>
    <t>Fedrigo, O.</t>
  </si>
  <si>
    <t>Formenti, G.</t>
  </si>
  <si>
    <t>Haase, B.</t>
  </si>
  <si>
    <t>Howe, K.</t>
  </si>
  <si>
    <t>Mountcastle, J.</t>
  </si>
  <si>
    <t>Uliano-Silva, M.</t>
  </si>
  <si>
    <t>Wood, J.</t>
  </si>
  <si>
    <t>Jarvis, E.D.</t>
  </si>
  <si>
    <t>Liedvogel, M.</t>
  </si>
  <si>
    <t>Bouwhuis, S.</t>
  </si>
  <si>
    <t>Nilsen, F.M.</t>
  </si>
  <si>
    <t>Parrott, B.B.</t>
  </si>
  <si>
    <t>Bowden, J.A.</t>
  </si>
  <si>
    <t>Kassim, B.L.</t>
  </si>
  <si>
    <t>Somerville, S.E.</t>
  </si>
  <si>
    <t>Bryan, T.A.</t>
  </si>
  <si>
    <t>Bryan, C.E.</t>
  </si>
  <si>
    <t>Lange, T.R.</t>
  </si>
  <si>
    <t>Delaney, J.P.</t>
  </si>
  <si>
    <t>Brunell, A.M.</t>
  </si>
  <si>
    <t>Long, S.E.</t>
  </si>
  <si>
    <t>Guillette, L.J.</t>
  </si>
  <si>
    <t>Kohno, S.</t>
  </si>
  <si>
    <t>Cloy-McCoy, J.A.</t>
  </si>
  <si>
    <t>Hale, M.D.</t>
  </si>
  <si>
    <t>Bangma, J.T.</t>
  </si>
  <si>
    <t>Rainwater, T.R.</t>
  </si>
  <si>
    <t>Wilkinson, P.M.</t>
  </si>
  <si>
    <t>Kucklick, J.R.</t>
  </si>
  <si>
    <t>Prado, N.A.</t>
  </si>
  <si>
    <t>Brown, J.L.</t>
  </si>
  <si>
    <t>Yao, M.</t>
  </si>
  <si>
    <t>Bagryanova, L.R.</t>
  </si>
  <si>
    <t>Campana, M.G.</t>
  </si>
  <si>
    <t>Maldonado, J.E.</t>
  </si>
  <si>
    <t>Schmitt, D.</t>
  </si>
  <si>
    <t>Schachtschneider, K.M.</t>
  </si>
  <si>
    <t>Schook, L.B.</t>
  </si>
  <si>
    <t>Meudt, J.J.</t>
  </si>
  <si>
    <t>Shanmuganayagam, D.</t>
  </si>
  <si>
    <t>Yang, A.</t>
  </si>
  <si>
    <t>Soulsbury, C.D.</t>
  </si>
  <si>
    <t>Lipponen, A.</t>
  </si>
  <si>
    <t>Wood, K.</t>
  </si>
  <si>
    <t>Mein, C.A.</t>
  </si>
  <si>
    <t>Hoffman, J.I.</t>
  </si>
  <si>
    <t>Lebigre, C.</t>
  </si>
  <si>
    <t>Sugrue, V.J.</t>
  </si>
  <si>
    <t>Narayan, P.</t>
  </si>
  <si>
    <t>Ortega-Recalde, O.J.</t>
  </si>
  <si>
    <t>Grant, M.J.</t>
  </si>
  <si>
    <t>Bawden, C.S.</t>
  </si>
  <si>
    <t>Rudiger, S.R.</t>
  </si>
  <si>
    <t>Bond, D.M.</t>
  </si>
  <si>
    <t>Hore, R.R.</t>
  </si>
  <si>
    <t>Garratt, M.</t>
  </si>
  <si>
    <t>Sears, K.E.</t>
  </si>
  <si>
    <t>Wang, N.</t>
  </si>
  <si>
    <t>Yang, X.W.</t>
  </si>
  <si>
    <t>Snell, R.G.</t>
  </si>
  <si>
    <t>Hore, T.A.</t>
  </si>
  <si>
    <t>Salmon, A.B.</t>
  </si>
  <si>
    <t>Peng, S.</t>
  </si>
  <si>
    <t>Hales, E.N.</t>
  </si>
  <si>
    <t>Petersen, J.L.</t>
  </si>
  <si>
    <t>Bellone, R.R.</t>
  </si>
  <si>
    <t>Bérubé, M.</t>
  </si>
  <si>
    <t>Sinha, I.</t>
  </si>
  <si>
    <t>Couzens, A.</t>
  </si>
  <si>
    <t>Lau, C.</t>
  </si>
  <si>
    <t>Manoyan, M.</t>
  </si>
  <si>
    <t>Ruiz, Y.A.</t>
  </si>
  <si>
    <t>Talbott, A.</t>
  </si>
  <si>
    <t>Belov, K.</t>
  </si>
  <si>
    <t>Hogg, C.J.</t>
  </si>
  <si>
    <t>Lim, A.R.</t>
  </si>
  <si>
    <t>Brooke, R.T.</t>
  </si>
  <si>
    <t>Serres-Armero, A.</t>
  </si>
  <si>
    <t>Dreger, D.L.</t>
  </si>
  <si>
    <t>Hogan, A.N.</t>
  </si>
  <si>
    <t>Plassais, J.</t>
  </si>
  <si>
    <t>Ostrander, E.A.</t>
  </si>
  <si>
    <t>Bias</t>
  </si>
  <si>
    <t>Norm.Bias</t>
  </si>
  <si>
    <t>Level</t>
  </si>
  <si>
    <t>Low</t>
  </si>
  <si>
    <t>Medium</t>
  </si>
  <si>
    <t>High</t>
  </si>
  <si>
    <r>
      <t xml:space="preserve">Kerepesi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(2022)</t>
    </r>
  </si>
  <si>
    <r>
      <t>Horvath et al. (2022</t>
    </r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</t>
    </r>
  </si>
  <si>
    <r>
      <t xml:space="preserve">Horvath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(2022</t>
    </r>
    <r>
      <rPr>
        <i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)</t>
    </r>
  </si>
  <si>
    <t>Pinniped</t>
  </si>
  <si>
    <r>
      <t xml:space="preserve">Robeck </t>
    </r>
    <r>
      <rPr>
        <i/>
        <sz val="11"/>
        <color theme="1"/>
        <rFont val="Calibri"/>
        <family val="2"/>
        <scheme val="minor"/>
      </rPr>
      <t>et al.</t>
    </r>
    <r>
      <rPr>
        <sz val="11"/>
        <color theme="1"/>
        <rFont val="Calibri"/>
        <family val="2"/>
        <scheme val="minor"/>
      </rPr>
      <t xml:space="preserve"> (2023)</t>
    </r>
  </si>
  <si>
    <t>Kerepesi, C</t>
  </si>
  <si>
    <t>Meer, M.V.</t>
  </si>
  <si>
    <t>Ablaeva, J.</t>
  </si>
  <si>
    <t>Amoroso, V.G.</t>
  </si>
  <si>
    <t>Lee, S.G.</t>
  </si>
  <si>
    <t>Zhang, B.</t>
  </si>
  <si>
    <t>Gerashchenko, M.V.</t>
  </si>
  <si>
    <t>Trapp, A.</t>
  </si>
  <si>
    <t>Yim, S.H.</t>
  </si>
  <si>
    <t>Levine, M.E.</t>
  </si>
  <si>
    <t>Seluanov, A.</t>
  </si>
  <si>
    <t>Park, T.J.</t>
  </si>
  <si>
    <t>Gorbunova, V.</t>
  </si>
  <si>
    <t>Gladyshev, V.N.</t>
  </si>
  <si>
    <t>Macoretta, N.</t>
  </si>
  <si>
    <t>Takasugi, M.</t>
  </si>
  <si>
    <t>Zhao, Y.</t>
  </si>
  <si>
    <t>Rydkina, E.</t>
  </si>
  <si>
    <t>Zhang, Z.</t>
  </si>
  <si>
    <t>Emmrich, S.</t>
  </si>
  <si>
    <t>Lindemann, D.M.</t>
  </si>
  <si>
    <t>Russell, J.</t>
  </si>
  <si>
    <t>Herrick, K.E.S.</t>
  </si>
  <si>
    <t>Katsumata, 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</si>
</sst>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0" fontId="18" fillId="0" borderId="0" xfId="0" applyFon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abSelected="1" workbookViewId="0"/>
  </sheetViews>
  <sheetFormatPr defaultRowHeight="14.5" x14ac:dyDescent="0.35"/>
  <cols>
    <col min="1" max="1" width="19.36328125" customWidth="1"/>
    <col min="2" max="2" width="22.54296875" customWidth="1"/>
    <col min="3" max="3" width="14" customWidth="1"/>
    <col min="4" max="4" width="12.453125" customWidth="1"/>
    <col min="5" max="5" width="15.1796875" customWidth="1"/>
    <col min="6" max="6" width="25.08984375" customWidth="1"/>
    <col min="9" max="9" width="14" customWidth="1"/>
    <col min="12" max="12" width="19.7265625" customWidth="1"/>
  </cols>
  <sheetData>
    <row r="1" spans="1:16" x14ac:dyDescent="0.35">
      <c r="A1" t="s">
        <v>0</v>
      </c>
      <c r="B1" t="s">
        <v>1</v>
      </c>
      <c r="C1" t="s">
        <v>2</v>
      </c>
      <c r="D1" t="s">
        <v>138</v>
      </c>
      <c r="E1" t="s">
        <v>139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461</v>
      </c>
    </row>
    <row r="2" spans="1:16" x14ac:dyDescent="0.35">
      <c r="A2" t="s">
        <v>41</v>
      </c>
      <c r="B2" s="2" t="s">
        <v>42</v>
      </c>
      <c r="C2" t="s">
        <v>148</v>
      </c>
      <c r="D2">
        <v>2</v>
      </c>
      <c r="E2" t="s">
        <v>162</v>
      </c>
      <c r="F2" t="s">
        <v>116</v>
      </c>
      <c r="G2">
        <v>1</v>
      </c>
      <c r="H2">
        <v>59</v>
      </c>
      <c r="I2">
        <v>0.91</v>
      </c>
      <c r="J2" t="s">
        <v>43</v>
      </c>
      <c r="K2">
        <v>2022</v>
      </c>
      <c r="L2" t="s">
        <v>17</v>
      </c>
      <c r="M2">
        <v>5</v>
      </c>
      <c r="N2">
        <v>10</v>
      </c>
      <c r="O2">
        <v>15</v>
      </c>
      <c r="P2" t="str">
        <f>_xlfn.XLOOKUP(F2,Authorship!A:A,Authorship!AO:AO)</f>
        <v>Medium</v>
      </c>
    </row>
    <row r="3" spans="1:16" x14ac:dyDescent="0.35">
      <c r="A3" t="s">
        <v>89</v>
      </c>
      <c r="B3" s="2" t="s">
        <v>90</v>
      </c>
      <c r="C3" t="s">
        <v>149</v>
      </c>
      <c r="D3">
        <v>5</v>
      </c>
      <c r="E3" t="s">
        <v>146</v>
      </c>
      <c r="F3" t="s">
        <v>130</v>
      </c>
      <c r="G3">
        <v>1</v>
      </c>
      <c r="H3">
        <v>57</v>
      </c>
      <c r="I3">
        <v>0.97</v>
      </c>
      <c r="J3" t="s">
        <v>36</v>
      </c>
      <c r="K3">
        <v>2021</v>
      </c>
      <c r="L3" t="s">
        <v>17</v>
      </c>
      <c r="M3">
        <v>60</v>
      </c>
      <c r="N3" s="1">
        <f>MEDIAN(M3,O3)</f>
        <v>65</v>
      </c>
      <c r="O3">
        <v>70</v>
      </c>
      <c r="P3" t="str">
        <f>_xlfn.XLOOKUP(F3,Authorship!A:A,Authorship!AO:AO)</f>
        <v>High</v>
      </c>
    </row>
    <row r="4" spans="1:16" x14ac:dyDescent="0.35">
      <c r="A4" t="s">
        <v>150</v>
      </c>
      <c r="B4" s="2" t="s">
        <v>151</v>
      </c>
      <c r="C4" t="s">
        <v>29</v>
      </c>
      <c r="D4">
        <v>3</v>
      </c>
      <c r="E4" t="s">
        <v>162</v>
      </c>
      <c r="F4" t="s">
        <v>152</v>
      </c>
      <c r="G4">
        <v>1</v>
      </c>
      <c r="H4">
        <v>60</v>
      </c>
      <c r="I4">
        <v>0.47</v>
      </c>
      <c r="J4" t="s">
        <v>36</v>
      </c>
      <c r="K4">
        <v>2014</v>
      </c>
      <c r="L4" t="s">
        <v>153</v>
      </c>
      <c r="M4">
        <v>30</v>
      </c>
      <c r="N4">
        <f>MEDIAN(M4,O4)</f>
        <v>40</v>
      </c>
      <c r="O4">
        <v>50</v>
      </c>
      <c r="P4" t="str">
        <f>_xlfn.XLOOKUP(F4,Authorship!A:A,Authorship!AO:AO)</f>
        <v>Low</v>
      </c>
    </row>
    <row r="5" spans="1:16" x14ac:dyDescent="0.35">
      <c r="A5" t="s">
        <v>150</v>
      </c>
      <c r="B5" s="2" t="s">
        <v>151</v>
      </c>
      <c r="C5" t="s">
        <v>29</v>
      </c>
      <c r="D5">
        <v>3</v>
      </c>
      <c r="E5" t="s">
        <v>162</v>
      </c>
      <c r="F5" t="s">
        <v>154</v>
      </c>
      <c r="G5">
        <v>1</v>
      </c>
      <c r="H5">
        <v>107</v>
      </c>
      <c r="I5">
        <v>0.32</v>
      </c>
      <c r="J5" t="s">
        <v>36</v>
      </c>
      <c r="K5">
        <v>2016</v>
      </c>
      <c r="L5" t="s">
        <v>155</v>
      </c>
      <c r="M5">
        <v>30</v>
      </c>
      <c r="N5">
        <f>MEDIAN(M5,O5)</f>
        <v>40</v>
      </c>
      <c r="O5">
        <v>50</v>
      </c>
      <c r="P5" t="str">
        <f>_xlfn.XLOOKUP(F5,Authorship!A:A,Authorship!AO:AO)</f>
        <v>Medium</v>
      </c>
    </row>
    <row r="6" spans="1:16" x14ac:dyDescent="0.35">
      <c r="A6" t="s">
        <v>87</v>
      </c>
      <c r="B6" s="2" t="s">
        <v>88</v>
      </c>
      <c r="C6" t="s">
        <v>149</v>
      </c>
      <c r="D6">
        <v>5</v>
      </c>
      <c r="E6" t="s">
        <v>146</v>
      </c>
      <c r="F6" t="s">
        <v>129</v>
      </c>
      <c r="G6">
        <v>1</v>
      </c>
      <c r="H6">
        <v>83</v>
      </c>
      <c r="I6">
        <v>0.96</v>
      </c>
      <c r="J6" t="s">
        <v>36</v>
      </c>
      <c r="K6">
        <v>2021</v>
      </c>
      <c r="L6" t="s">
        <v>17</v>
      </c>
      <c r="M6">
        <v>48</v>
      </c>
      <c r="N6" s="1">
        <f>MEDIAN(M6,O6)</f>
        <v>54</v>
      </c>
      <c r="O6">
        <v>60</v>
      </c>
      <c r="P6" t="str">
        <f>_xlfn.XLOOKUP(F6,Authorship!A:A,Authorship!AO:AO)</f>
        <v>High</v>
      </c>
    </row>
    <row r="7" spans="1:16" x14ac:dyDescent="0.35">
      <c r="A7" t="s">
        <v>23</v>
      </c>
      <c r="B7" s="2" t="s">
        <v>24</v>
      </c>
      <c r="C7" t="s">
        <v>25</v>
      </c>
      <c r="D7">
        <v>1</v>
      </c>
      <c r="E7" t="s">
        <v>162</v>
      </c>
      <c r="F7" t="s">
        <v>109</v>
      </c>
      <c r="G7">
        <v>1</v>
      </c>
      <c r="H7">
        <v>141</v>
      </c>
      <c r="I7">
        <v>0.98</v>
      </c>
      <c r="J7" t="s">
        <v>15</v>
      </c>
      <c r="K7">
        <v>2021</v>
      </c>
      <c r="L7" t="s">
        <v>26</v>
      </c>
      <c r="M7">
        <v>80</v>
      </c>
      <c r="N7">
        <v>83</v>
      </c>
      <c r="O7">
        <v>85</v>
      </c>
      <c r="P7" t="str">
        <f>_xlfn.XLOOKUP(F7,Authorship!A:A,Authorship!AO:AO)</f>
        <v>Low</v>
      </c>
    </row>
    <row r="8" spans="1:16" x14ac:dyDescent="0.35">
      <c r="A8" t="s">
        <v>37</v>
      </c>
      <c r="B8" s="2" t="s">
        <v>38</v>
      </c>
      <c r="C8" t="s">
        <v>149</v>
      </c>
      <c r="D8">
        <v>5</v>
      </c>
      <c r="E8" t="s">
        <v>141</v>
      </c>
      <c r="F8" t="s">
        <v>113</v>
      </c>
      <c r="G8">
        <v>1</v>
      </c>
      <c r="H8">
        <v>245</v>
      </c>
      <c r="I8">
        <v>0.76200000000000001</v>
      </c>
      <c r="J8" t="s">
        <v>36</v>
      </c>
      <c r="K8">
        <v>2021</v>
      </c>
      <c r="L8" t="s">
        <v>16</v>
      </c>
      <c r="M8">
        <v>20</v>
      </c>
      <c r="N8">
        <v>25</v>
      </c>
      <c r="O8">
        <v>30</v>
      </c>
      <c r="P8" t="str">
        <f>_xlfn.XLOOKUP(F8,Authorship!A:A,Authorship!AO:AO)</f>
        <v>Low</v>
      </c>
    </row>
    <row r="9" spans="1:16" x14ac:dyDescent="0.35">
      <c r="A9" t="s">
        <v>81</v>
      </c>
      <c r="B9" s="2" t="s">
        <v>81</v>
      </c>
      <c r="C9" t="s">
        <v>149</v>
      </c>
      <c r="D9">
        <v>5</v>
      </c>
      <c r="E9" t="s">
        <v>81</v>
      </c>
      <c r="F9" t="s">
        <v>126</v>
      </c>
      <c r="G9">
        <v>3</v>
      </c>
      <c r="H9">
        <v>712</v>
      </c>
      <c r="I9">
        <v>0.95</v>
      </c>
      <c r="J9" t="s">
        <v>15</v>
      </c>
      <c r="K9">
        <v>2021</v>
      </c>
      <c r="L9" t="s">
        <v>17</v>
      </c>
      <c r="M9" t="s">
        <v>82</v>
      </c>
      <c r="N9" t="s">
        <v>82</v>
      </c>
      <c r="O9" t="s">
        <v>82</v>
      </c>
      <c r="P9" t="str">
        <f>_xlfn.XLOOKUP(F9,Authorship!A:A,Authorship!AO:AO)</f>
        <v>High</v>
      </c>
    </row>
    <row r="10" spans="1:16" x14ac:dyDescent="0.35">
      <c r="A10" t="s">
        <v>79</v>
      </c>
      <c r="B10" s="2" t="s">
        <v>80</v>
      </c>
      <c r="C10" t="s">
        <v>149</v>
      </c>
      <c r="D10">
        <v>5</v>
      </c>
      <c r="E10" t="s">
        <v>81</v>
      </c>
      <c r="F10" t="s">
        <v>125</v>
      </c>
      <c r="G10">
        <v>1</v>
      </c>
      <c r="H10">
        <v>62</v>
      </c>
      <c r="I10">
        <v>0.57999999999999996</v>
      </c>
      <c r="J10" t="s">
        <v>15</v>
      </c>
      <c r="K10">
        <v>2018</v>
      </c>
      <c r="L10" t="s">
        <v>16</v>
      </c>
      <c r="M10">
        <v>15</v>
      </c>
      <c r="N10">
        <v>18</v>
      </c>
      <c r="O10">
        <v>21</v>
      </c>
      <c r="P10" t="str">
        <f>_xlfn.XLOOKUP(F10,Authorship!A:A,Authorship!AO:AO)</f>
        <v>Low</v>
      </c>
    </row>
    <row r="11" spans="1:16" x14ac:dyDescent="0.35">
      <c r="A11" t="s">
        <v>21</v>
      </c>
      <c r="B11" s="2" t="s">
        <v>22</v>
      </c>
      <c r="C11" t="s">
        <v>149</v>
      </c>
      <c r="D11">
        <v>5</v>
      </c>
      <c r="E11" t="s">
        <v>140</v>
      </c>
      <c r="F11" t="s">
        <v>108</v>
      </c>
      <c r="G11">
        <v>1</v>
      </c>
      <c r="H11">
        <v>67</v>
      </c>
      <c r="I11">
        <v>0.74</v>
      </c>
      <c r="J11" t="s">
        <v>15</v>
      </c>
      <c r="K11">
        <v>2021</v>
      </c>
      <c r="L11" t="s">
        <v>16</v>
      </c>
      <c r="M11">
        <v>35</v>
      </c>
      <c r="N11">
        <v>43</v>
      </c>
      <c r="O11">
        <v>50</v>
      </c>
      <c r="P11" t="str">
        <f>_xlfn.XLOOKUP(F11,Authorship!A:A,Authorship!AO:AO)</f>
        <v>Medium</v>
      </c>
    </row>
    <row r="12" spans="1:16" x14ac:dyDescent="0.35">
      <c r="A12" t="s">
        <v>156</v>
      </c>
      <c r="B12" s="2" t="s">
        <v>157</v>
      </c>
      <c r="C12" t="s">
        <v>35</v>
      </c>
      <c r="D12">
        <v>4</v>
      </c>
      <c r="E12" t="s">
        <v>162</v>
      </c>
      <c r="F12" t="s">
        <v>158</v>
      </c>
      <c r="G12">
        <v>1</v>
      </c>
      <c r="H12">
        <v>161</v>
      </c>
      <c r="I12">
        <v>0.17</v>
      </c>
      <c r="J12" t="s">
        <v>36</v>
      </c>
      <c r="K12">
        <v>2018</v>
      </c>
      <c r="L12" t="s">
        <v>16</v>
      </c>
      <c r="M12">
        <v>4</v>
      </c>
      <c r="N12">
        <v>4</v>
      </c>
      <c r="O12">
        <v>5</v>
      </c>
      <c r="P12" t="str">
        <f>_xlfn.XLOOKUP(F12,Authorship!A:A,Authorship!AO:AO)</f>
        <v>Low</v>
      </c>
    </row>
    <row r="13" spans="1:16" x14ac:dyDescent="0.35">
      <c r="A13" t="s">
        <v>18</v>
      </c>
      <c r="B13" s="2" t="s">
        <v>19</v>
      </c>
      <c r="C13" t="s">
        <v>149</v>
      </c>
      <c r="D13">
        <v>5</v>
      </c>
      <c r="E13" t="s">
        <v>140</v>
      </c>
      <c r="F13" t="s">
        <v>106</v>
      </c>
      <c r="G13">
        <v>1</v>
      </c>
      <c r="H13">
        <v>39</v>
      </c>
      <c r="I13">
        <v>0.77900000000000003</v>
      </c>
      <c r="J13" t="s">
        <v>15</v>
      </c>
      <c r="K13">
        <v>2019</v>
      </c>
      <c r="L13" t="s">
        <v>16</v>
      </c>
      <c r="M13">
        <v>15</v>
      </c>
      <c r="N13">
        <v>16</v>
      </c>
      <c r="O13">
        <v>16</v>
      </c>
      <c r="P13" t="str">
        <f>_xlfn.XLOOKUP(F13,Authorship!A:A,Authorship!AO:AO)</f>
        <v>Low</v>
      </c>
    </row>
    <row r="14" spans="1:16" x14ac:dyDescent="0.35">
      <c r="A14" t="s">
        <v>18</v>
      </c>
      <c r="B14" s="2" t="s">
        <v>19</v>
      </c>
      <c r="C14" t="s">
        <v>149</v>
      </c>
      <c r="D14">
        <v>5</v>
      </c>
      <c r="E14" t="s">
        <v>140</v>
      </c>
      <c r="F14" t="s">
        <v>107</v>
      </c>
      <c r="G14">
        <v>1</v>
      </c>
      <c r="H14">
        <v>227</v>
      </c>
      <c r="I14">
        <v>0.93</v>
      </c>
      <c r="J14" t="s">
        <v>20</v>
      </c>
      <c r="K14">
        <v>2021</v>
      </c>
      <c r="L14" t="s">
        <v>17</v>
      </c>
      <c r="M14">
        <v>15</v>
      </c>
      <c r="N14">
        <v>16</v>
      </c>
      <c r="O14">
        <v>16</v>
      </c>
      <c r="P14" t="str">
        <f>_xlfn.XLOOKUP(F14,Authorship!A:A,Authorship!AO:AO)</f>
        <v>High</v>
      </c>
    </row>
    <row r="15" spans="1:16" x14ac:dyDescent="0.35">
      <c r="A15" t="s">
        <v>98</v>
      </c>
      <c r="B15" s="2" t="s">
        <v>99</v>
      </c>
      <c r="C15" t="s">
        <v>149</v>
      </c>
      <c r="D15">
        <v>5</v>
      </c>
      <c r="E15" t="s">
        <v>145</v>
      </c>
      <c r="F15" t="s">
        <v>135</v>
      </c>
      <c r="G15">
        <v>1</v>
      </c>
      <c r="H15">
        <v>277</v>
      </c>
      <c r="I15">
        <v>0.91</v>
      </c>
      <c r="J15" t="s">
        <v>36</v>
      </c>
      <c r="K15">
        <v>2021</v>
      </c>
      <c r="L15" t="s">
        <v>17</v>
      </c>
      <c r="M15">
        <v>10</v>
      </c>
      <c r="N15" s="1">
        <f>MEDIAN(M15,O15)</f>
        <v>15</v>
      </c>
      <c r="O15">
        <v>20</v>
      </c>
      <c r="P15" t="str">
        <f>_xlfn.XLOOKUP(F15,Authorship!A:A,Authorship!AO:AO)</f>
        <v>High</v>
      </c>
    </row>
    <row r="16" spans="1:16" x14ac:dyDescent="0.35">
      <c r="A16" t="s">
        <v>83</v>
      </c>
      <c r="B16" s="2" t="s">
        <v>83</v>
      </c>
      <c r="C16" t="s">
        <v>149</v>
      </c>
      <c r="D16">
        <v>5</v>
      </c>
      <c r="E16" t="s">
        <v>140</v>
      </c>
      <c r="F16" t="s">
        <v>127</v>
      </c>
      <c r="G16">
        <v>3</v>
      </c>
      <c r="H16">
        <v>446</v>
      </c>
      <c r="I16">
        <v>0.94</v>
      </c>
      <c r="J16" t="s">
        <v>20</v>
      </c>
      <c r="K16">
        <v>2021</v>
      </c>
      <c r="L16" t="s">
        <v>17</v>
      </c>
      <c r="M16" t="s">
        <v>82</v>
      </c>
      <c r="N16" t="s">
        <v>82</v>
      </c>
      <c r="O16" t="s">
        <v>82</v>
      </c>
      <c r="P16" t="str">
        <f>_xlfn.XLOOKUP(F16,Authorship!A:A,Authorship!AO:AO)</f>
        <v>High</v>
      </c>
    </row>
    <row r="17" spans="1:16" x14ac:dyDescent="0.35">
      <c r="A17" t="s">
        <v>57</v>
      </c>
      <c r="B17" s="2" t="s">
        <v>58</v>
      </c>
      <c r="C17" t="s">
        <v>149</v>
      </c>
      <c r="D17">
        <v>5</v>
      </c>
      <c r="E17" t="s">
        <v>143</v>
      </c>
      <c r="F17" t="s">
        <v>121</v>
      </c>
      <c r="G17">
        <v>2</v>
      </c>
      <c r="H17">
        <v>14</v>
      </c>
      <c r="I17">
        <v>0.85</v>
      </c>
      <c r="J17" t="s">
        <v>36</v>
      </c>
      <c r="K17">
        <v>2021</v>
      </c>
      <c r="L17" t="s">
        <v>17</v>
      </c>
      <c r="M17">
        <v>10</v>
      </c>
      <c r="N17">
        <v>13</v>
      </c>
      <c r="O17">
        <v>15</v>
      </c>
      <c r="P17" t="str">
        <f>_xlfn.XLOOKUP(F17,Authorship!A:A,Authorship!AO:AO)</f>
        <v>High</v>
      </c>
    </row>
    <row r="18" spans="1:16" x14ac:dyDescent="0.35">
      <c r="A18" t="s">
        <v>39</v>
      </c>
      <c r="B18" s="2" t="s">
        <v>40</v>
      </c>
      <c r="C18" t="s">
        <v>149</v>
      </c>
      <c r="D18">
        <v>5</v>
      </c>
      <c r="E18" t="s">
        <v>141</v>
      </c>
      <c r="F18" t="s">
        <v>114</v>
      </c>
      <c r="G18">
        <v>1</v>
      </c>
      <c r="H18">
        <v>20</v>
      </c>
      <c r="I18">
        <v>0.74199999999999999</v>
      </c>
      <c r="J18" t="s">
        <v>36</v>
      </c>
      <c r="K18">
        <v>2018</v>
      </c>
      <c r="L18" t="s">
        <v>16</v>
      </c>
      <c r="M18">
        <v>32</v>
      </c>
      <c r="N18">
        <v>36</v>
      </c>
      <c r="O18">
        <v>39</v>
      </c>
      <c r="P18" t="str">
        <f>_xlfn.XLOOKUP(F18,Authorship!A:A,Authorship!AO:AO)</f>
        <v>Low</v>
      </c>
    </row>
    <row r="19" spans="1:16" x14ac:dyDescent="0.35">
      <c r="A19" t="s">
        <v>39</v>
      </c>
      <c r="B19" s="2" t="s">
        <v>40</v>
      </c>
      <c r="C19" t="s">
        <v>149</v>
      </c>
      <c r="D19">
        <v>5</v>
      </c>
      <c r="E19" t="s">
        <v>141</v>
      </c>
      <c r="F19" t="s">
        <v>115</v>
      </c>
      <c r="G19">
        <v>1</v>
      </c>
      <c r="H19">
        <v>113</v>
      </c>
      <c r="I19">
        <v>0.96899999999999997</v>
      </c>
      <c r="J19" t="s">
        <v>36</v>
      </c>
      <c r="K19">
        <v>2020</v>
      </c>
      <c r="L19" t="s">
        <v>17</v>
      </c>
      <c r="M19">
        <v>32</v>
      </c>
      <c r="N19">
        <v>36</v>
      </c>
      <c r="O19">
        <v>39</v>
      </c>
      <c r="P19" t="str">
        <f>_xlfn.XLOOKUP(F19,Authorship!A:A,Authorship!AO:AO)</f>
        <v>Low</v>
      </c>
    </row>
    <row r="20" spans="1:16" x14ac:dyDescent="0.35">
      <c r="A20" t="s">
        <v>84</v>
      </c>
      <c r="B20" s="2" t="s">
        <v>84</v>
      </c>
      <c r="C20" t="s">
        <v>25</v>
      </c>
      <c r="D20">
        <v>1</v>
      </c>
      <c r="E20" t="s">
        <v>162</v>
      </c>
      <c r="F20" t="s">
        <v>109</v>
      </c>
      <c r="G20">
        <v>3</v>
      </c>
      <c r="H20">
        <v>70</v>
      </c>
      <c r="I20">
        <v>0.92</v>
      </c>
      <c r="J20" t="s">
        <v>15</v>
      </c>
      <c r="K20">
        <v>2021</v>
      </c>
      <c r="L20" t="s">
        <v>26</v>
      </c>
      <c r="M20" t="s">
        <v>82</v>
      </c>
      <c r="N20" t="s">
        <v>82</v>
      </c>
      <c r="O20" t="s">
        <v>82</v>
      </c>
      <c r="P20" t="str">
        <f>_xlfn.XLOOKUP(F20,Authorship!A:A,Authorship!AO:AO)</f>
        <v>Low</v>
      </c>
    </row>
    <row r="21" spans="1:16" x14ac:dyDescent="0.35">
      <c r="A21" t="s">
        <v>95</v>
      </c>
      <c r="B21" s="2" t="s">
        <v>96</v>
      </c>
      <c r="C21" t="s">
        <v>149</v>
      </c>
      <c r="D21">
        <v>5</v>
      </c>
      <c r="E21" t="s">
        <v>141</v>
      </c>
      <c r="F21" t="s">
        <v>134</v>
      </c>
      <c r="G21">
        <v>1</v>
      </c>
      <c r="H21">
        <v>95</v>
      </c>
      <c r="I21">
        <v>0.96</v>
      </c>
      <c r="J21" t="s">
        <v>36</v>
      </c>
      <c r="K21">
        <v>2021</v>
      </c>
      <c r="L21" t="s">
        <v>17</v>
      </c>
      <c r="M21">
        <v>7</v>
      </c>
      <c r="N21" s="1">
        <f>MEDIAN(M21,O21)</f>
        <v>11.5</v>
      </c>
      <c r="O21">
        <v>16</v>
      </c>
      <c r="P21" t="str">
        <f>_xlfn.XLOOKUP(F21,Authorship!A:A,Authorship!AO:AO)</f>
        <v>High</v>
      </c>
    </row>
    <row r="22" spans="1:16" x14ac:dyDescent="0.35">
      <c r="A22" t="s">
        <v>159</v>
      </c>
      <c r="B22" s="2" t="s">
        <v>161</v>
      </c>
      <c r="C22" t="s">
        <v>35</v>
      </c>
      <c r="D22">
        <v>4</v>
      </c>
      <c r="E22" t="s">
        <v>162</v>
      </c>
      <c r="F22" t="s">
        <v>160</v>
      </c>
      <c r="G22">
        <v>1</v>
      </c>
      <c r="H22">
        <v>74</v>
      </c>
      <c r="I22">
        <v>0.97</v>
      </c>
      <c r="J22" t="s">
        <v>36</v>
      </c>
      <c r="K22">
        <v>2023</v>
      </c>
      <c r="L22" t="s">
        <v>16</v>
      </c>
      <c r="M22">
        <v>9</v>
      </c>
      <c r="N22">
        <v>9</v>
      </c>
      <c r="O22">
        <v>10</v>
      </c>
      <c r="P22" t="str">
        <f>_xlfn.XLOOKUP(F22,Authorship!A:A,Authorship!AO:AO)</f>
        <v>Medium</v>
      </c>
    </row>
    <row r="23" spans="1:16" x14ac:dyDescent="0.35">
      <c r="A23" t="s">
        <v>69</v>
      </c>
      <c r="B23" s="2" t="s">
        <v>70</v>
      </c>
      <c r="C23" t="s">
        <v>149</v>
      </c>
      <c r="D23">
        <v>5</v>
      </c>
      <c r="E23" t="s">
        <v>145</v>
      </c>
      <c r="F23" t="s">
        <v>123</v>
      </c>
      <c r="G23">
        <v>1</v>
      </c>
      <c r="H23">
        <v>76</v>
      </c>
      <c r="I23">
        <v>0.96</v>
      </c>
      <c r="J23" t="s">
        <v>36</v>
      </c>
      <c r="K23">
        <v>2021</v>
      </c>
      <c r="L23" t="s">
        <v>17</v>
      </c>
      <c r="M23">
        <v>20</v>
      </c>
      <c r="N23">
        <v>23</v>
      </c>
      <c r="O23">
        <v>25</v>
      </c>
      <c r="P23" t="str">
        <f>_xlfn.XLOOKUP(F23,Authorship!A:A,Authorship!AO:AO)</f>
        <v>High</v>
      </c>
    </row>
    <row r="24" spans="1:16" x14ac:dyDescent="0.35">
      <c r="A24" t="s">
        <v>55</v>
      </c>
      <c r="B24" s="2" t="s">
        <v>56</v>
      </c>
      <c r="C24" t="s">
        <v>149</v>
      </c>
      <c r="D24">
        <v>5</v>
      </c>
      <c r="E24" t="s">
        <v>143</v>
      </c>
      <c r="F24" t="s">
        <v>120</v>
      </c>
      <c r="G24">
        <v>1</v>
      </c>
      <c r="H24">
        <v>79</v>
      </c>
      <c r="I24">
        <v>0.41</v>
      </c>
      <c r="J24" t="s">
        <v>36</v>
      </c>
      <c r="K24">
        <v>2021</v>
      </c>
      <c r="L24" t="s">
        <v>26</v>
      </c>
      <c r="M24">
        <v>12</v>
      </c>
      <c r="N24">
        <v>15</v>
      </c>
      <c r="O24">
        <v>18</v>
      </c>
      <c r="P24" t="str">
        <f>_xlfn.XLOOKUP(F24,Authorship!A:A,Authorship!AO:AO)</f>
        <v>Low</v>
      </c>
    </row>
    <row r="25" spans="1:16" x14ac:dyDescent="0.35">
      <c r="A25" t="s">
        <v>55</v>
      </c>
      <c r="B25" s="2" t="s">
        <v>56</v>
      </c>
      <c r="C25" t="s">
        <v>149</v>
      </c>
      <c r="D25">
        <v>5</v>
      </c>
      <c r="E25" t="s">
        <v>143</v>
      </c>
      <c r="F25" t="s">
        <v>121</v>
      </c>
      <c r="G25">
        <v>1</v>
      </c>
      <c r="H25">
        <v>130</v>
      </c>
      <c r="I25">
        <v>0.97</v>
      </c>
      <c r="J25" t="s">
        <v>36</v>
      </c>
      <c r="K25">
        <v>2021</v>
      </c>
      <c r="L25" t="s">
        <v>17</v>
      </c>
      <c r="M25">
        <v>12</v>
      </c>
      <c r="N25">
        <v>15</v>
      </c>
      <c r="O25">
        <v>18</v>
      </c>
      <c r="P25" t="str">
        <f>_xlfn.XLOOKUP(F25,Authorship!A:A,Authorship!AO:AO)</f>
        <v>High</v>
      </c>
    </row>
    <row r="26" spans="1:16" x14ac:dyDescent="0.35">
      <c r="A26" t="s">
        <v>51</v>
      </c>
      <c r="B26" s="2" t="s">
        <v>52</v>
      </c>
      <c r="C26" t="s">
        <v>149</v>
      </c>
      <c r="D26">
        <v>5</v>
      </c>
      <c r="E26" t="s">
        <v>143</v>
      </c>
      <c r="F26" t="s">
        <v>119</v>
      </c>
      <c r="G26">
        <v>1</v>
      </c>
      <c r="H26">
        <v>46</v>
      </c>
      <c r="I26">
        <v>0.79</v>
      </c>
      <c r="J26" t="s">
        <v>36</v>
      </c>
      <c r="K26">
        <v>2017</v>
      </c>
      <c r="L26" t="s">
        <v>16</v>
      </c>
      <c r="M26">
        <v>10</v>
      </c>
      <c r="N26">
        <v>12</v>
      </c>
      <c r="O26">
        <v>13</v>
      </c>
      <c r="P26" t="str">
        <f>_xlfn.XLOOKUP(F26,Authorship!A:A,Authorship!AO:AO)</f>
        <v>Medium</v>
      </c>
    </row>
    <row r="27" spans="1:16" x14ac:dyDescent="0.35">
      <c r="A27" t="s">
        <v>51</v>
      </c>
      <c r="B27" s="2" t="s">
        <v>52</v>
      </c>
      <c r="C27" t="s">
        <v>149</v>
      </c>
      <c r="D27">
        <v>5</v>
      </c>
      <c r="E27" t="s">
        <v>143</v>
      </c>
      <c r="F27" t="s">
        <v>469</v>
      </c>
      <c r="G27">
        <v>1</v>
      </c>
      <c r="H27">
        <v>742</v>
      </c>
      <c r="I27">
        <v>0.97</v>
      </c>
      <c r="J27" t="s">
        <v>36</v>
      </c>
      <c r="K27">
        <v>2022</v>
      </c>
      <c r="L27" t="s">
        <v>17</v>
      </c>
      <c r="M27">
        <v>10</v>
      </c>
      <c r="N27" s="1">
        <f>MEDIAN(M27,O27)</f>
        <v>11.5</v>
      </c>
      <c r="O27">
        <v>13</v>
      </c>
      <c r="P27" t="str">
        <f>_xlfn.XLOOKUP(F27,Authorship!A:A,Authorship!AO:AO)</f>
        <v>High</v>
      </c>
    </row>
    <row r="28" spans="1:16" x14ac:dyDescent="0.35">
      <c r="A28" t="s">
        <v>71</v>
      </c>
      <c r="B28" s="2" t="s">
        <v>72</v>
      </c>
      <c r="C28" t="s">
        <v>149</v>
      </c>
      <c r="D28">
        <v>5</v>
      </c>
      <c r="E28" t="s">
        <v>145</v>
      </c>
      <c r="F28" t="s">
        <v>123</v>
      </c>
      <c r="G28">
        <v>2</v>
      </c>
      <c r="H28">
        <v>188</v>
      </c>
      <c r="I28">
        <v>0.93</v>
      </c>
      <c r="J28" t="s">
        <v>36</v>
      </c>
      <c r="K28">
        <v>2021</v>
      </c>
      <c r="L28" t="s">
        <v>17</v>
      </c>
      <c r="M28">
        <v>25</v>
      </c>
      <c r="N28">
        <v>28</v>
      </c>
      <c r="O28">
        <v>30</v>
      </c>
      <c r="P28" t="str">
        <f>_xlfn.XLOOKUP(F28,Authorship!A:A,Authorship!AO:AO)</f>
        <v>High</v>
      </c>
    </row>
    <row r="29" spans="1:16" x14ac:dyDescent="0.35">
      <c r="A29" t="s">
        <v>71</v>
      </c>
      <c r="B29" s="2" t="s">
        <v>72</v>
      </c>
      <c r="C29" t="s">
        <v>149</v>
      </c>
      <c r="D29">
        <v>5</v>
      </c>
      <c r="E29" t="s">
        <v>145</v>
      </c>
      <c r="F29" t="s">
        <v>105</v>
      </c>
      <c r="G29">
        <v>1</v>
      </c>
      <c r="H29">
        <v>188</v>
      </c>
      <c r="I29">
        <v>0.96</v>
      </c>
      <c r="J29" t="s">
        <v>36</v>
      </c>
      <c r="K29">
        <v>2022</v>
      </c>
      <c r="L29" t="s">
        <v>17</v>
      </c>
      <c r="M29">
        <v>25</v>
      </c>
      <c r="N29" s="1">
        <f>MEDIAN(M29,O29)</f>
        <v>27.5</v>
      </c>
      <c r="O29">
        <v>30</v>
      </c>
      <c r="P29" t="str">
        <f>_xlfn.XLOOKUP(F29,Authorship!A:A,Authorship!AO:AO)</f>
        <v>High</v>
      </c>
    </row>
    <row r="30" spans="1:16" x14ac:dyDescent="0.35">
      <c r="A30" t="s">
        <v>71</v>
      </c>
      <c r="B30" s="2" t="s">
        <v>72</v>
      </c>
      <c r="C30" t="s">
        <v>149</v>
      </c>
      <c r="D30">
        <v>5</v>
      </c>
      <c r="E30" t="s">
        <v>145</v>
      </c>
      <c r="F30" t="s">
        <v>105</v>
      </c>
      <c r="G30">
        <v>1</v>
      </c>
      <c r="H30">
        <v>48</v>
      </c>
      <c r="I30">
        <v>0.97</v>
      </c>
      <c r="J30" t="s">
        <v>97</v>
      </c>
      <c r="K30">
        <v>2022</v>
      </c>
      <c r="L30" t="s">
        <v>17</v>
      </c>
      <c r="M30">
        <v>25</v>
      </c>
      <c r="N30" s="1">
        <f>MEDIAN(M30,O30)</f>
        <v>27.5</v>
      </c>
      <c r="O30">
        <v>30</v>
      </c>
      <c r="P30" t="str">
        <f>_xlfn.XLOOKUP(F30,Authorship!A:A,Authorship!AO:AO)</f>
        <v>High</v>
      </c>
    </row>
    <row r="31" spans="1:16" x14ac:dyDescent="0.35">
      <c r="A31" t="s">
        <v>71</v>
      </c>
      <c r="B31" s="2" t="s">
        <v>72</v>
      </c>
      <c r="C31" t="s">
        <v>149</v>
      </c>
      <c r="D31">
        <v>5</v>
      </c>
      <c r="E31" t="s">
        <v>145</v>
      </c>
      <c r="F31" t="s">
        <v>105</v>
      </c>
      <c r="G31">
        <v>1</v>
      </c>
      <c r="H31">
        <v>236</v>
      </c>
      <c r="I31">
        <v>0.96</v>
      </c>
      <c r="J31" t="s">
        <v>43</v>
      </c>
      <c r="K31">
        <v>2022</v>
      </c>
      <c r="L31" t="s">
        <v>17</v>
      </c>
      <c r="M31">
        <v>25</v>
      </c>
      <c r="N31" s="1">
        <f>MEDIAN(M31,O31)</f>
        <v>27.5</v>
      </c>
      <c r="O31">
        <v>30</v>
      </c>
      <c r="P31" t="str">
        <f>_xlfn.XLOOKUP(F31,Authorship!A:A,Authorship!AO:AO)</f>
        <v>High</v>
      </c>
    </row>
    <row r="32" spans="1:16" x14ac:dyDescent="0.35">
      <c r="A32" t="s">
        <v>102</v>
      </c>
      <c r="B32" s="2" t="s">
        <v>103</v>
      </c>
      <c r="C32" t="s">
        <v>149</v>
      </c>
      <c r="D32">
        <v>5</v>
      </c>
      <c r="E32" t="s">
        <v>145</v>
      </c>
      <c r="F32" t="s">
        <v>137</v>
      </c>
      <c r="G32">
        <v>1</v>
      </c>
      <c r="H32">
        <v>158</v>
      </c>
      <c r="I32">
        <v>0.99</v>
      </c>
      <c r="J32" t="s">
        <v>36</v>
      </c>
      <c r="K32">
        <v>2022</v>
      </c>
      <c r="L32" t="s">
        <v>17</v>
      </c>
      <c r="M32">
        <v>15</v>
      </c>
      <c r="N32" s="1">
        <f>MEDIAN(M32,O32)</f>
        <v>17.5</v>
      </c>
      <c r="O32">
        <v>20</v>
      </c>
      <c r="P32" t="str">
        <f>_xlfn.XLOOKUP(F32,Authorship!A:A,Authorship!AO:AO)</f>
        <v>High</v>
      </c>
    </row>
    <row r="33" spans="1:16" x14ac:dyDescent="0.35">
      <c r="A33" t="s">
        <v>100</v>
      </c>
      <c r="B33" s="2" t="s">
        <v>101</v>
      </c>
      <c r="C33" t="s">
        <v>149</v>
      </c>
      <c r="D33">
        <v>5</v>
      </c>
      <c r="E33" t="s">
        <v>145</v>
      </c>
      <c r="F33" t="s">
        <v>136</v>
      </c>
      <c r="G33">
        <v>1</v>
      </c>
      <c r="H33">
        <v>168</v>
      </c>
      <c r="I33">
        <v>0.75</v>
      </c>
      <c r="J33" t="s">
        <v>36</v>
      </c>
      <c r="K33">
        <v>2021</v>
      </c>
      <c r="L33" t="s">
        <v>17</v>
      </c>
      <c r="M33">
        <v>10</v>
      </c>
      <c r="N33" s="1">
        <f>MEDIAN(M33,O33)</f>
        <v>11</v>
      </c>
      <c r="O33">
        <v>12</v>
      </c>
      <c r="P33" t="str">
        <f>_xlfn.XLOOKUP(F33,Authorship!A:A,Authorship!AO:AO)</f>
        <v>Medium</v>
      </c>
    </row>
    <row r="34" spans="1:16" x14ac:dyDescent="0.35">
      <c r="A34" t="s">
        <v>100</v>
      </c>
      <c r="B34" s="2" t="s">
        <v>101</v>
      </c>
      <c r="C34" t="s">
        <v>149</v>
      </c>
      <c r="D34">
        <v>5</v>
      </c>
      <c r="E34" t="s">
        <v>145</v>
      </c>
      <c r="F34" t="s">
        <v>136</v>
      </c>
      <c r="G34">
        <v>1</v>
      </c>
      <c r="H34">
        <v>262</v>
      </c>
      <c r="I34">
        <v>0.97</v>
      </c>
      <c r="J34" t="s">
        <v>15</v>
      </c>
      <c r="K34">
        <v>2021</v>
      </c>
      <c r="L34" t="s">
        <v>17</v>
      </c>
      <c r="M34">
        <v>10</v>
      </c>
      <c r="N34" s="1">
        <f>MEDIAN(M34,O34)</f>
        <v>11</v>
      </c>
      <c r="O34">
        <v>12</v>
      </c>
      <c r="P34" t="str">
        <f>_xlfn.XLOOKUP(F34,Authorship!A:A,Authorship!AO:AO)</f>
        <v>Medium</v>
      </c>
    </row>
    <row r="35" spans="1:16" x14ac:dyDescent="0.35">
      <c r="A35" t="s">
        <v>30</v>
      </c>
      <c r="B35" s="2" t="s">
        <v>31</v>
      </c>
      <c r="C35" t="s">
        <v>25</v>
      </c>
      <c r="D35">
        <v>1</v>
      </c>
      <c r="E35" t="s">
        <v>162</v>
      </c>
      <c r="F35" t="s">
        <v>111</v>
      </c>
      <c r="G35">
        <v>1</v>
      </c>
      <c r="H35">
        <v>19</v>
      </c>
      <c r="I35">
        <v>0.82399999999999995</v>
      </c>
      <c r="J35" t="s">
        <v>32</v>
      </c>
      <c r="K35">
        <v>2020</v>
      </c>
      <c r="L35" t="s">
        <v>17</v>
      </c>
      <c r="M35">
        <v>15</v>
      </c>
      <c r="N35">
        <v>23</v>
      </c>
      <c r="O35">
        <v>30</v>
      </c>
      <c r="P35" t="str">
        <f>_xlfn.XLOOKUP(F35,Authorship!A:A,Authorship!AO:AO)</f>
        <v>Low</v>
      </c>
    </row>
    <row r="36" spans="1:16" x14ac:dyDescent="0.35">
      <c r="A36" t="s">
        <v>63</v>
      </c>
      <c r="B36" s="2" t="s">
        <v>64</v>
      </c>
      <c r="C36" t="s">
        <v>149</v>
      </c>
      <c r="D36">
        <v>5</v>
      </c>
      <c r="E36" t="s">
        <v>144</v>
      </c>
      <c r="F36" t="s">
        <v>131</v>
      </c>
      <c r="G36">
        <v>1</v>
      </c>
      <c r="H36">
        <v>100</v>
      </c>
      <c r="I36">
        <v>0.85</v>
      </c>
      <c r="J36" t="s">
        <v>43</v>
      </c>
      <c r="K36">
        <v>2022</v>
      </c>
      <c r="L36" t="s">
        <v>17</v>
      </c>
      <c r="M36">
        <v>1</v>
      </c>
      <c r="N36">
        <v>2</v>
      </c>
      <c r="O36">
        <v>3</v>
      </c>
      <c r="P36" t="str">
        <f>_xlfn.XLOOKUP(F36,Authorship!A:A,Authorship!AO:AO)</f>
        <v>High</v>
      </c>
    </row>
    <row r="37" spans="1:16" x14ac:dyDescent="0.35">
      <c r="A37" t="s">
        <v>53</v>
      </c>
      <c r="B37" s="2" t="s">
        <v>54</v>
      </c>
      <c r="C37" t="s">
        <v>149</v>
      </c>
      <c r="D37">
        <v>5</v>
      </c>
      <c r="E37" t="s">
        <v>143</v>
      </c>
      <c r="F37" t="s">
        <v>119</v>
      </c>
      <c r="G37">
        <v>1</v>
      </c>
      <c r="H37">
        <v>62</v>
      </c>
      <c r="I37">
        <v>0.74</v>
      </c>
      <c r="J37" t="s">
        <v>36</v>
      </c>
      <c r="K37">
        <v>2017</v>
      </c>
      <c r="L37" t="s">
        <v>16</v>
      </c>
      <c r="M37">
        <v>14</v>
      </c>
      <c r="N37">
        <v>15</v>
      </c>
      <c r="O37">
        <v>16</v>
      </c>
      <c r="P37" t="str">
        <f>_xlfn.XLOOKUP(F37,Authorship!A:A,Authorship!AO:AO)</f>
        <v>Medium</v>
      </c>
    </row>
    <row r="38" spans="1:16" x14ac:dyDescent="0.35">
      <c r="A38" t="s">
        <v>27</v>
      </c>
      <c r="B38" s="2" t="s">
        <v>28</v>
      </c>
      <c r="C38" t="s">
        <v>29</v>
      </c>
      <c r="D38">
        <v>3</v>
      </c>
      <c r="E38" t="s">
        <v>162</v>
      </c>
      <c r="F38" t="s">
        <v>110</v>
      </c>
      <c r="G38">
        <v>1</v>
      </c>
      <c r="H38">
        <v>63</v>
      </c>
      <c r="I38">
        <v>0.92500000000000004</v>
      </c>
      <c r="J38" t="s">
        <v>15</v>
      </c>
      <c r="K38">
        <v>2022</v>
      </c>
      <c r="L38" t="s">
        <v>26</v>
      </c>
      <c r="M38">
        <v>70</v>
      </c>
      <c r="N38">
        <v>75</v>
      </c>
      <c r="O38">
        <v>80</v>
      </c>
      <c r="P38" t="str">
        <f>_xlfn.XLOOKUP(F38,Authorship!A:A,Authorship!AO:AO)</f>
        <v>Medium</v>
      </c>
    </row>
    <row r="39" spans="1:16" x14ac:dyDescent="0.35">
      <c r="A39" t="s">
        <v>73</v>
      </c>
      <c r="B39" s="2" t="s">
        <v>74</v>
      </c>
      <c r="C39" t="s">
        <v>149</v>
      </c>
      <c r="D39">
        <v>5</v>
      </c>
      <c r="E39" t="s">
        <v>145</v>
      </c>
      <c r="F39" t="s">
        <v>123</v>
      </c>
      <c r="G39">
        <v>2</v>
      </c>
      <c r="H39">
        <v>5</v>
      </c>
      <c r="I39">
        <v>0.92</v>
      </c>
      <c r="J39" t="s">
        <v>36</v>
      </c>
      <c r="K39">
        <v>2021</v>
      </c>
      <c r="L39" t="s">
        <v>17</v>
      </c>
      <c r="M39">
        <v>20</v>
      </c>
      <c r="N39">
        <v>23</v>
      </c>
      <c r="O39">
        <v>25</v>
      </c>
      <c r="P39" t="str">
        <f>_xlfn.XLOOKUP(F39,Authorship!A:A,Authorship!AO:AO)</f>
        <v>High</v>
      </c>
    </row>
    <row r="40" spans="1:16" x14ac:dyDescent="0.35">
      <c r="A40" t="s">
        <v>13</v>
      </c>
      <c r="B40" s="2" t="s">
        <v>14</v>
      </c>
      <c r="C40" t="s">
        <v>149</v>
      </c>
      <c r="D40">
        <v>5</v>
      </c>
      <c r="E40" t="s">
        <v>140</v>
      </c>
      <c r="F40" t="s">
        <v>104</v>
      </c>
      <c r="G40">
        <v>1</v>
      </c>
      <c r="H40">
        <v>45</v>
      </c>
      <c r="I40">
        <v>0.78700000000000003</v>
      </c>
      <c r="J40" t="s">
        <v>15</v>
      </c>
      <c r="K40">
        <v>2014</v>
      </c>
      <c r="L40" t="s">
        <v>16</v>
      </c>
      <c r="M40">
        <v>45</v>
      </c>
      <c r="N40">
        <v>48</v>
      </c>
      <c r="O40">
        <v>50</v>
      </c>
      <c r="P40" t="str">
        <f>_xlfn.XLOOKUP(F40,Authorship!A:A,Authorship!AO:AO)</f>
        <v>Low</v>
      </c>
    </row>
    <row r="41" spans="1:16" x14ac:dyDescent="0.35">
      <c r="A41" t="s">
        <v>13</v>
      </c>
      <c r="B41" s="2" t="s">
        <v>14</v>
      </c>
      <c r="C41" t="s">
        <v>149</v>
      </c>
      <c r="D41">
        <v>5</v>
      </c>
      <c r="E41" t="s">
        <v>140</v>
      </c>
      <c r="F41" t="s">
        <v>122</v>
      </c>
      <c r="G41">
        <v>1</v>
      </c>
      <c r="H41">
        <v>76</v>
      </c>
      <c r="I41">
        <v>0.96</v>
      </c>
      <c r="J41" t="s">
        <v>15</v>
      </c>
      <c r="K41">
        <v>2022</v>
      </c>
      <c r="L41" t="s">
        <v>17</v>
      </c>
      <c r="M41">
        <v>45</v>
      </c>
      <c r="N41">
        <v>48</v>
      </c>
      <c r="O41">
        <v>50</v>
      </c>
      <c r="P41" t="str">
        <f>_xlfn.XLOOKUP(F41,Authorship!A:A,Authorship!AO:AO)</f>
        <v>Medium</v>
      </c>
    </row>
    <row r="42" spans="1:16" x14ac:dyDescent="0.35">
      <c r="A42" t="s">
        <v>59</v>
      </c>
      <c r="B42" s="2" t="s">
        <v>60</v>
      </c>
      <c r="C42" t="s">
        <v>149</v>
      </c>
      <c r="D42">
        <v>5</v>
      </c>
      <c r="E42" t="s">
        <v>143</v>
      </c>
      <c r="F42" t="s">
        <v>121</v>
      </c>
      <c r="G42">
        <v>2</v>
      </c>
      <c r="H42">
        <v>5</v>
      </c>
      <c r="I42">
        <v>0.98</v>
      </c>
      <c r="J42" t="s">
        <v>36</v>
      </c>
      <c r="K42">
        <v>2021</v>
      </c>
      <c r="L42" t="s">
        <v>17</v>
      </c>
      <c r="M42">
        <v>10</v>
      </c>
      <c r="N42">
        <v>13</v>
      </c>
      <c r="O42">
        <v>16</v>
      </c>
      <c r="P42" t="str">
        <f>_xlfn.XLOOKUP(F42,Authorship!A:A,Authorship!AO:AO)</f>
        <v>High</v>
      </c>
    </row>
    <row r="43" spans="1:16" x14ac:dyDescent="0.35">
      <c r="A43" t="s">
        <v>85</v>
      </c>
      <c r="B43" s="2" t="s">
        <v>86</v>
      </c>
      <c r="C43" t="s">
        <v>149</v>
      </c>
      <c r="D43">
        <v>5</v>
      </c>
      <c r="E43" t="s">
        <v>147</v>
      </c>
      <c r="F43" t="s">
        <v>128</v>
      </c>
      <c r="G43">
        <v>1</v>
      </c>
      <c r="H43">
        <v>47</v>
      </c>
      <c r="I43">
        <v>0.95</v>
      </c>
      <c r="J43" t="s">
        <v>43</v>
      </c>
      <c r="K43">
        <v>2022</v>
      </c>
      <c r="L43" t="s">
        <v>17</v>
      </c>
      <c r="M43">
        <v>1</v>
      </c>
      <c r="N43" s="1">
        <f>MEDIAN(M43,O43)</f>
        <v>1.5</v>
      </c>
      <c r="O43">
        <v>2</v>
      </c>
      <c r="P43" t="str">
        <f>_xlfn.XLOOKUP(F43,Authorship!A:A,Authorship!AO:AO)</f>
        <v>Medium</v>
      </c>
    </row>
    <row r="44" spans="1:16" x14ac:dyDescent="0.35">
      <c r="A44" t="s">
        <v>48</v>
      </c>
      <c r="B44" s="2" t="s">
        <v>49</v>
      </c>
      <c r="C44" t="s">
        <v>149</v>
      </c>
      <c r="D44">
        <v>5</v>
      </c>
      <c r="E44" t="s">
        <v>142</v>
      </c>
      <c r="F44" t="s">
        <v>118</v>
      </c>
      <c r="G44">
        <v>1</v>
      </c>
      <c r="H44">
        <v>20</v>
      </c>
      <c r="I44">
        <v>0.93</v>
      </c>
      <c r="J44" t="s">
        <v>50</v>
      </c>
      <c r="K44">
        <v>2020</v>
      </c>
      <c r="L44" t="s">
        <v>16</v>
      </c>
      <c r="M44">
        <v>22</v>
      </c>
      <c r="N44">
        <v>27</v>
      </c>
      <c r="O44">
        <v>31</v>
      </c>
      <c r="P44" t="str">
        <f>_xlfn.XLOOKUP(F44,Authorship!A:A,Authorship!AO:AO)</f>
        <v>Low</v>
      </c>
    </row>
    <row r="45" spans="1:16" x14ac:dyDescent="0.35">
      <c r="A45" t="s">
        <v>48</v>
      </c>
      <c r="B45" s="2" t="s">
        <v>49</v>
      </c>
      <c r="C45" t="s">
        <v>149</v>
      </c>
      <c r="D45">
        <v>5</v>
      </c>
      <c r="E45" t="s">
        <v>142</v>
      </c>
      <c r="F45" t="s">
        <v>467</v>
      </c>
      <c r="G45">
        <v>1</v>
      </c>
      <c r="H45">
        <v>85</v>
      </c>
      <c r="I45" s="3">
        <v>0.85</v>
      </c>
      <c r="J45" t="s">
        <v>36</v>
      </c>
      <c r="K45">
        <v>2022</v>
      </c>
      <c r="L45" t="s">
        <v>16</v>
      </c>
      <c r="M45">
        <v>22</v>
      </c>
      <c r="N45">
        <v>27</v>
      </c>
      <c r="O45">
        <v>31</v>
      </c>
      <c r="P45" t="str">
        <f>_xlfn.XLOOKUP(F45,Authorship!A:A,Authorship!AO:AO)</f>
        <v>Medium</v>
      </c>
    </row>
    <row r="46" spans="1:16" x14ac:dyDescent="0.35">
      <c r="A46" t="s">
        <v>48</v>
      </c>
      <c r="B46" s="2" t="s">
        <v>49</v>
      </c>
      <c r="C46" t="s">
        <v>149</v>
      </c>
      <c r="D46">
        <v>5</v>
      </c>
      <c r="E46" t="s">
        <v>142</v>
      </c>
      <c r="F46" t="s">
        <v>468</v>
      </c>
      <c r="G46">
        <v>1</v>
      </c>
      <c r="H46">
        <v>382</v>
      </c>
      <c r="I46" s="3">
        <v>0.95</v>
      </c>
      <c r="J46" t="s">
        <v>43</v>
      </c>
      <c r="K46">
        <v>2022</v>
      </c>
      <c r="L46" t="s">
        <v>17</v>
      </c>
      <c r="M46">
        <v>22</v>
      </c>
      <c r="N46">
        <v>27</v>
      </c>
      <c r="O46">
        <v>31</v>
      </c>
      <c r="P46" t="str">
        <f>_xlfn.XLOOKUP(F46,Authorship!A:A,Authorship!AO:AO)</f>
        <v>High</v>
      </c>
    </row>
    <row r="47" spans="1:16" x14ac:dyDescent="0.35">
      <c r="A47" t="s">
        <v>470</v>
      </c>
      <c r="B47" s="2" t="s">
        <v>470</v>
      </c>
      <c r="C47" t="s">
        <v>149</v>
      </c>
      <c r="D47">
        <v>5</v>
      </c>
      <c r="E47" t="s">
        <v>143</v>
      </c>
      <c r="F47" t="s">
        <v>471</v>
      </c>
      <c r="G47">
        <v>3</v>
      </c>
      <c r="H47">
        <v>171</v>
      </c>
      <c r="I47">
        <v>0.95</v>
      </c>
      <c r="J47" t="s">
        <v>20</v>
      </c>
      <c r="K47">
        <v>2023</v>
      </c>
      <c r="L47" t="s">
        <v>17</v>
      </c>
      <c r="M47" t="s">
        <v>82</v>
      </c>
      <c r="N47" t="s">
        <v>82</v>
      </c>
      <c r="O47" t="s">
        <v>82</v>
      </c>
      <c r="P47" t="str">
        <f>_xlfn.XLOOKUP(F47,Authorship!A:A,Authorship!AO:AO)</f>
        <v>High</v>
      </c>
    </row>
    <row r="48" spans="1:16" x14ac:dyDescent="0.35">
      <c r="A48" t="s">
        <v>67</v>
      </c>
      <c r="B48" s="2" t="s">
        <v>68</v>
      </c>
      <c r="C48" t="s">
        <v>149</v>
      </c>
      <c r="D48">
        <v>5</v>
      </c>
      <c r="E48" t="s">
        <v>144</v>
      </c>
      <c r="F48" t="s">
        <v>131</v>
      </c>
      <c r="G48">
        <v>2</v>
      </c>
      <c r="H48">
        <v>37</v>
      </c>
      <c r="I48">
        <v>0.91</v>
      </c>
      <c r="J48" t="s">
        <v>36</v>
      </c>
      <c r="K48">
        <v>2022</v>
      </c>
      <c r="L48" t="s">
        <v>17</v>
      </c>
      <c r="M48">
        <v>6</v>
      </c>
      <c r="N48">
        <v>13</v>
      </c>
      <c r="O48">
        <v>20</v>
      </c>
      <c r="P48" t="str">
        <f>_xlfn.XLOOKUP(F48,Authorship!A:A,Authorship!AO:AO)</f>
        <v>High</v>
      </c>
    </row>
    <row r="49" spans="1:16" x14ac:dyDescent="0.35">
      <c r="A49" t="s">
        <v>91</v>
      </c>
      <c r="B49" s="2" t="s">
        <v>92</v>
      </c>
      <c r="C49" t="s">
        <v>149</v>
      </c>
      <c r="D49">
        <v>5</v>
      </c>
      <c r="E49" t="s">
        <v>141</v>
      </c>
      <c r="F49" t="s">
        <v>132</v>
      </c>
      <c r="G49">
        <v>1</v>
      </c>
      <c r="H49">
        <v>199</v>
      </c>
      <c r="I49">
        <v>0.95</v>
      </c>
      <c r="J49" t="s">
        <v>36</v>
      </c>
      <c r="K49">
        <v>2021</v>
      </c>
      <c r="L49" t="s">
        <v>17</v>
      </c>
      <c r="M49">
        <v>25</v>
      </c>
      <c r="N49" s="1">
        <f>MEDIAN(M49,O49)</f>
        <v>32.5</v>
      </c>
      <c r="O49">
        <v>40</v>
      </c>
      <c r="P49" t="str">
        <f>_xlfn.XLOOKUP(F49,Authorship!A:A,Authorship!AO:AO)</f>
        <v>Medium</v>
      </c>
    </row>
    <row r="50" spans="1:16" x14ac:dyDescent="0.35">
      <c r="A50" t="s">
        <v>91</v>
      </c>
      <c r="B50" s="2" t="s">
        <v>92</v>
      </c>
      <c r="C50" t="s">
        <v>149</v>
      </c>
      <c r="D50">
        <v>5</v>
      </c>
      <c r="E50" t="s">
        <v>141</v>
      </c>
      <c r="F50" t="s">
        <v>132</v>
      </c>
      <c r="G50">
        <v>1</v>
      </c>
      <c r="H50">
        <v>51</v>
      </c>
      <c r="I50">
        <v>0.93</v>
      </c>
      <c r="J50" t="s">
        <v>15</v>
      </c>
      <c r="K50">
        <v>2021</v>
      </c>
      <c r="L50" t="s">
        <v>17</v>
      </c>
      <c r="M50">
        <v>25</v>
      </c>
      <c r="N50" s="1">
        <f>MEDIAN(M50,O50)</f>
        <v>32.5</v>
      </c>
      <c r="O50">
        <v>40</v>
      </c>
      <c r="P50" t="str">
        <f>_xlfn.XLOOKUP(F50,Authorship!A:A,Authorship!AO:AO)</f>
        <v>Medium</v>
      </c>
    </row>
    <row r="51" spans="1:16" x14ac:dyDescent="0.35">
      <c r="A51" t="s">
        <v>91</v>
      </c>
      <c r="B51" s="2" t="s">
        <v>92</v>
      </c>
      <c r="C51" t="s">
        <v>149</v>
      </c>
      <c r="D51">
        <v>5</v>
      </c>
      <c r="E51" t="s">
        <v>141</v>
      </c>
      <c r="F51" t="s">
        <v>132</v>
      </c>
      <c r="G51">
        <v>1</v>
      </c>
      <c r="H51">
        <v>281</v>
      </c>
      <c r="I51">
        <v>0.95</v>
      </c>
      <c r="J51" t="s">
        <v>43</v>
      </c>
      <c r="K51">
        <v>2021</v>
      </c>
      <c r="L51" t="s">
        <v>17</v>
      </c>
      <c r="M51">
        <v>25</v>
      </c>
      <c r="N51" s="1">
        <f>MEDIAN(M51,O51)</f>
        <v>32.5</v>
      </c>
      <c r="O51">
        <v>40</v>
      </c>
      <c r="P51" t="str">
        <f>_xlfn.XLOOKUP(F51,Authorship!A:A,Authorship!AO:AO)</f>
        <v>Medium</v>
      </c>
    </row>
    <row r="52" spans="1:16" x14ac:dyDescent="0.35">
      <c r="A52" t="s">
        <v>77</v>
      </c>
      <c r="B52" s="2" t="s">
        <v>78</v>
      </c>
      <c r="C52" t="s">
        <v>149</v>
      </c>
      <c r="D52">
        <v>5</v>
      </c>
      <c r="E52" t="s">
        <v>145</v>
      </c>
      <c r="F52" t="s">
        <v>124</v>
      </c>
      <c r="G52">
        <v>1</v>
      </c>
      <c r="H52">
        <v>94</v>
      </c>
      <c r="I52">
        <v>0.94</v>
      </c>
      <c r="J52" t="s">
        <v>36</v>
      </c>
      <c r="K52">
        <v>2022</v>
      </c>
      <c r="L52" t="s">
        <v>17</v>
      </c>
      <c r="M52">
        <v>7</v>
      </c>
      <c r="N52">
        <v>9</v>
      </c>
      <c r="O52">
        <v>10</v>
      </c>
      <c r="P52" t="str">
        <f>_xlfn.XLOOKUP(F52,Authorship!A:A,Authorship!AO:AO)</f>
        <v>Medium</v>
      </c>
    </row>
    <row r="53" spans="1:16" x14ac:dyDescent="0.35">
      <c r="A53" t="s">
        <v>33</v>
      </c>
      <c r="B53" s="2" t="s">
        <v>34</v>
      </c>
      <c r="C53" t="s">
        <v>35</v>
      </c>
      <c r="D53">
        <v>4</v>
      </c>
      <c r="E53" t="s">
        <v>162</v>
      </c>
      <c r="F53" t="s">
        <v>112</v>
      </c>
      <c r="G53">
        <v>1</v>
      </c>
      <c r="H53">
        <v>63</v>
      </c>
      <c r="I53">
        <v>0.60499999999999998</v>
      </c>
      <c r="J53" t="s">
        <v>36</v>
      </c>
      <c r="K53">
        <v>2019</v>
      </c>
      <c r="L53" t="s">
        <v>16</v>
      </c>
      <c r="M53">
        <v>19</v>
      </c>
      <c r="N53">
        <v>29</v>
      </c>
      <c r="O53">
        <v>38</v>
      </c>
      <c r="P53" t="str">
        <f>_xlfn.XLOOKUP(F53,Authorship!A:A,Authorship!AO:AO)</f>
        <v>Low</v>
      </c>
    </row>
    <row r="54" spans="1:16" x14ac:dyDescent="0.35">
      <c r="A54" t="s">
        <v>75</v>
      </c>
      <c r="B54" s="2" t="s">
        <v>76</v>
      </c>
      <c r="C54" t="s">
        <v>149</v>
      </c>
      <c r="D54">
        <v>5</v>
      </c>
      <c r="E54" t="s">
        <v>145</v>
      </c>
      <c r="F54" t="s">
        <v>123</v>
      </c>
      <c r="G54">
        <v>2</v>
      </c>
      <c r="H54">
        <v>7</v>
      </c>
      <c r="I54">
        <v>0.92</v>
      </c>
      <c r="J54" t="s">
        <v>36</v>
      </c>
      <c r="K54">
        <v>2021</v>
      </c>
      <c r="L54" t="s">
        <v>17</v>
      </c>
      <c r="M54">
        <v>27</v>
      </c>
      <c r="N54">
        <v>34</v>
      </c>
      <c r="O54">
        <v>40</v>
      </c>
      <c r="P54" t="str">
        <f>_xlfn.XLOOKUP(F54,Authorship!A:A,Authorship!AO:AO)</f>
        <v>High</v>
      </c>
    </row>
    <row r="55" spans="1:16" x14ac:dyDescent="0.35">
      <c r="A55" t="s">
        <v>65</v>
      </c>
      <c r="B55" s="2" t="s">
        <v>66</v>
      </c>
      <c r="C55" t="s">
        <v>149</v>
      </c>
      <c r="D55">
        <v>5</v>
      </c>
      <c r="E55" t="s">
        <v>144</v>
      </c>
      <c r="F55" t="s">
        <v>131</v>
      </c>
      <c r="G55">
        <v>2</v>
      </c>
      <c r="H55">
        <v>41</v>
      </c>
      <c r="I55">
        <v>0.83</v>
      </c>
      <c r="J55" t="s">
        <v>15</v>
      </c>
      <c r="K55">
        <v>2022</v>
      </c>
      <c r="L55" t="s">
        <v>17</v>
      </c>
      <c r="M55">
        <v>5</v>
      </c>
      <c r="N55">
        <v>7</v>
      </c>
      <c r="O55">
        <v>8</v>
      </c>
      <c r="P55" t="str">
        <f>_xlfn.XLOOKUP(F55,Authorship!A:A,Authorship!AO:AO)</f>
        <v>High</v>
      </c>
    </row>
    <row r="56" spans="1:16" x14ac:dyDescent="0.35">
      <c r="A56" t="s">
        <v>61</v>
      </c>
      <c r="B56" s="2" t="s">
        <v>62</v>
      </c>
      <c r="C56" t="s">
        <v>149</v>
      </c>
      <c r="D56">
        <v>5</v>
      </c>
      <c r="E56" t="s">
        <v>143</v>
      </c>
      <c r="F56" t="s">
        <v>121</v>
      </c>
      <c r="G56">
        <v>2</v>
      </c>
      <c r="H56">
        <v>7</v>
      </c>
      <c r="I56">
        <v>0.97</v>
      </c>
      <c r="J56" t="s">
        <v>36</v>
      </c>
      <c r="K56">
        <v>2021</v>
      </c>
      <c r="L56" t="s">
        <v>17</v>
      </c>
      <c r="M56">
        <v>8</v>
      </c>
      <c r="N56">
        <v>9</v>
      </c>
      <c r="O56">
        <v>10</v>
      </c>
      <c r="P56" t="str">
        <f>_xlfn.XLOOKUP(F56,Authorship!A:A,Authorship!AO:AO)</f>
        <v>High</v>
      </c>
    </row>
    <row r="57" spans="1:16" x14ac:dyDescent="0.35">
      <c r="A57" t="s">
        <v>93</v>
      </c>
      <c r="B57" s="2" t="s">
        <v>94</v>
      </c>
      <c r="C57" t="s">
        <v>149</v>
      </c>
      <c r="D57">
        <v>5</v>
      </c>
      <c r="E57" t="s">
        <v>141</v>
      </c>
      <c r="F57" t="s">
        <v>133</v>
      </c>
      <c r="G57">
        <v>1</v>
      </c>
      <c r="H57">
        <v>144</v>
      </c>
      <c r="I57">
        <v>0.98</v>
      </c>
      <c r="J57" t="s">
        <v>36</v>
      </c>
      <c r="K57">
        <v>2022</v>
      </c>
      <c r="L57" t="s">
        <v>17</v>
      </c>
      <c r="M57">
        <v>15</v>
      </c>
      <c r="N57" s="1">
        <f>MEDIAN(M57,O57)</f>
        <v>22.5</v>
      </c>
      <c r="O57">
        <v>30</v>
      </c>
      <c r="P57" t="str">
        <f>_xlfn.XLOOKUP(F57,Authorship!A:A,Authorship!AO:AO)</f>
        <v>High</v>
      </c>
    </row>
    <row r="58" spans="1:16" x14ac:dyDescent="0.35">
      <c r="A58" t="s">
        <v>93</v>
      </c>
      <c r="B58" s="2" t="s">
        <v>94</v>
      </c>
      <c r="C58" t="s">
        <v>149</v>
      </c>
      <c r="D58">
        <v>5</v>
      </c>
      <c r="E58" t="s">
        <v>141</v>
      </c>
      <c r="F58" t="s">
        <v>133</v>
      </c>
      <c r="G58">
        <v>1</v>
      </c>
      <c r="H58">
        <v>48</v>
      </c>
      <c r="I58">
        <v>0.96</v>
      </c>
      <c r="J58" t="s">
        <v>15</v>
      </c>
      <c r="K58">
        <v>2022</v>
      </c>
      <c r="L58" t="s">
        <v>17</v>
      </c>
      <c r="M58">
        <v>15</v>
      </c>
      <c r="N58" s="1">
        <f>MEDIAN(M58,O58)</f>
        <v>22.5</v>
      </c>
      <c r="O58">
        <v>30</v>
      </c>
      <c r="P58" t="str">
        <f>_xlfn.XLOOKUP(F58,Authorship!A:A,Authorship!AO:AO)</f>
        <v>High</v>
      </c>
    </row>
    <row r="59" spans="1:16" x14ac:dyDescent="0.35">
      <c r="A59" t="s">
        <v>93</v>
      </c>
      <c r="B59" s="2" t="s">
        <v>94</v>
      </c>
      <c r="C59" t="s">
        <v>149</v>
      </c>
      <c r="D59">
        <v>5</v>
      </c>
      <c r="E59" t="s">
        <v>141</v>
      </c>
      <c r="F59" t="s">
        <v>133</v>
      </c>
      <c r="G59">
        <v>1</v>
      </c>
      <c r="H59">
        <v>240</v>
      </c>
      <c r="I59">
        <v>0.97</v>
      </c>
      <c r="J59" t="s">
        <v>43</v>
      </c>
      <c r="K59">
        <v>2022</v>
      </c>
      <c r="L59" t="s">
        <v>17</v>
      </c>
      <c r="M59">
        <v>15</v>
      </c>
      <c r="N59" s="1">
        <f>MEDIAN(M59,O59)</f>
        <v>22.5</v>
      </c>
      <c r="O59">
        <v>30</v>
      </c>
      <c r="P59" t="str">
        <f>_xlfn.XLOOKUP(F59,Authorship!A:A,Authorship!AO:AO)</f>
        <v>High</v>
      </c>
    </row>
    <row r="60" spans="1:16" x14ac:dyDescent="0.35">
      <c r="A60" t="s">
        <v>44</v>
      </c>
      <c r="B60" s="2" t="s">
        <v>45</v>
      </c>
      <c r="C60" t="s">
        <v>148</v>
      </c>
      <c r="D60">
        <v>2</v>
      </c>
      <c r="E60" t="s">
        <v>162</v>
      </c>
      <c r="F60" t="s">
        <v>116</v>
      </c>
      <c r="G60">
        <v>1</v>
      </c>
      <c r="H60">
        <v>37</v>
      </c>
      <c r="I60">
        <v>0.96</v>
      </c>
      <c r="J60" t="s">
        <v>43</v>
      </c>
      <c r="K60">
        <v>2022</v>
      </c>
      <c r="L60" t="s">
        <v>17</v>
      </c>
      <c r="M60">
        <v>3</v>
      </c>
      <c r="N60">
        <v>8</v>
      </c>
      <c r="O60">
        <v>12</v>
      </c>
      <c r="P60" t="str">
        <f>_xlfn.XLOOKUP(F60,Authorship!A:A,Authorship!AO:AO)</f>
        <v>Medium</v>
      </c>
    </row>
    <row r="61" spans="1:16" x14ac:dyDescent="0.35">
      <c r="A61" t="s">
        <v>46</v>
      </c>
      <c r="B61" s="2" t="s">
        <v>47</v>
      </c>
      <c r="C61" t="s">
        <v>149</v>
      </c>
      <c r="D61">
        <v>5</v>
      </c>
      <c r="E61" t="s">
        <v>142</v>
      </c>
      <c r="F61" t="s">
        <v>117</v>
      </c>
      <c r="G61">
        <v>1</v>
      </c>
      <c r="H61">
        <v>48</v>
      </c>
      <c r="I61">
        <v>0.85</v>
      </c>
      <c r="J61" t="s">
        <v>15</v>
      </c>
      <c r="K61">
        <v>2020</v>
      </c>
      <c r="L61" t="s">
        <v>16</v>
      </c>
      <c r="M61">
        <v>1</v>
      </c>
      <c r="N61">
        <v>3</v>
      </c>
      <c r="O61">
        <v>4</v>
      </c>
      <c r="P61" t="str">
        <f>_xlfn.XLOOKUP(F61,Authorship!A:A,Authorship!AO:AO)</f>
        <v>Low</v>
      </c>
    </row>
  </sheetData>
  <sortState xmlns:xlrd2="http://schemas.microsoft.com/office/spreadsheetml/2017/richdata2" ref="A2:P61">
    <sortCondition ref="A1:A6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362B1-280C-4E19-BBF3-DC4D7F45A8BD}">
  <dimension ref="A1:AO42"/>
  <sheetViews>
    <sheetView topLeftCell="X1" workbookViewId="0">
      <selection activeCell="AM2" sqref="AM2:AO42"/>
    </sheetView>
  </sheetViews>
  <sheetFormatPr defaultRowHeight="14.5" x14ac:dyDescent="0.35"/>
  <cols>
    <col min="1" max="1" width="24.54296875" customWidth="1"/>
    <col min="2" max="10" width="8.6328125" bestFit="1" customWidth="1"/>
    <col min="11" max="38" width="9.6328125" bestFit="1" customWidth="1"/>
  </cols>
  <sheetData>
    <row r="1" spans="1:41" x14ac:dyDescent="0.35">
      <c r="A1" t="s">
        <v>163</v>
      </c>
      <c r="B1" t="s">
        <v>164</v>
      </c>
      <c r="C1" t="s">
        <v>165</v>
      </c>
      <c r="D1" t="s">
        <v>166</v>
      </c>
      <c r="E1" t="s">
        <v>167</v>
      </c>
      <c r="F1" t="s">
        <v>168</v>
      </c>
      <c r="G1" t="s">
        <v>169</v>
      </c>
      <c r="H1" t="s">
        <v>170</v>
      </c>
      <c r="I1" t="s">
        <v>171</v>
      </c>
      <c r="J1" t="s">
        <v>172</v>
      </c>
      <c r="K1" t="s">
        <v>173</v>
      </c>
      <c r="L1" t="s">
        <v>174</v>
      </c>
      <c r="M1" t="s">
        <v>175</v>
      </c>
      <c r="N1" t="s">
        <v>176</v>
      </c>
      <c r="O1" t="s">
        <v>177</v>
      </c>
      <c r="P1" t="s">
        <v>178</v>
      </c>
      <c r="Q1" t="s">
        <v>179</v>
      </c>
      <c r="R1" t="s">
        <v>180</v>
      </c>
      <c r="S1" t="s">
        <v>181</v>
      </c>
      <c r="T1" t="s">
        <v>182</v>
      </c>
      <c r="U1" t="s">
        <v>183</v>
      </c>
      <c r="V1" t="s">
        <v>184</v>
      </c>
      <c r="W1" t="s">
        <v>185</v>
      </c>
      <c r="X1" t="s">
        <v>186</v>
      </c>
      <c r="Y1" t="s">
        <v>187</v>
      </c>
      <c r="Z1" t="s">
        <v>188</v>
      </c>
      <c r="AA1" t="s">
        <v>189</v>
      </c>
      <c r="AB1" t="s">
        <v>190</v>
      </c>
      <c r="AC1" t="s">
        <v>191</v>
      </c>
      <c r="AD1" t="s">
        <v>192</v>
      </c>
      <c r="AE1" t="s">
        <v>193</v>
      </c>
      <c r="AF1" t="s">
        <v>194</v>
      </c>
      <c r="AG1" t="s">
        <v>195</v>
      </c>
      <c r="AH1" t="s">
        <v>196</v>
      </c>
      <c r="AI1" t="s">
        <v>197</v>
      </c>
      <c r="AJ1" t="s">
        <v>198</v>
      </c>
      <c r="AK1" t="s">
        <v>199</v>
      </c>
      <c r="AL1" t="s">
        <v>200</v>
      </c>
      <c r="AM1" t="s">
        <v>461</v>
      </c>
      <c r="AN1" t="s">
        <v>462</v>
      </c>
      <c r="AO1" t="s">
        <v>463</v>
      </c>
    </row>
    <row r="2" spans="1:41" x14ac:dyDescent="0.35">
      <c r="A2" t="s">
        <v>111</v>
      </c>
      <c r="B2" t="s">
        <v>201</v>
      </c>
      <c r="C2" t="s">
        <v>202</v>
      </c>
      <c r="AM2">
        <v>4.7505938242280001E-3</v>
      </c>
      <c r="AN2">
        <v>6.78656260604E-4</v>
      </c>
      <c r="AO2" t="s">
        <v>464</v>
      </c>
    </row>
    <row r="3" spans="1:41" x14ac:dyDescent="0.35">
      <c r="A3" t="s">
        <v>113</v>
      </c>
      <c r="B3" t="s">
        <v>203</v>
      </c>
      <c r="C3" t="s">
        <v>204</v>
      </c>
      <c r="D3" t="s">
        <v>205</v>
      </c>
      <c r="E3" t="s">
        <v>206</v>
      </c>
      <c r="F3" t="s">
        <v>207</v>
      </c>
      <c r="G3" t="s">
        <v>208</v>
      </c>
      <c r="H3" t="s">
        <v>209</v>
      </c>
      <c r="I3" t="s">
        <v>210</v>
      </c>
      <c r="J3" t="s">
        <v>211</v>
      </c>
      <c r="AM3">
        <v>2.1377672209026099E-2</v>
      </c>
      <c r="AN3">
        <v>3.0539531727179999E-3</v>
      </c>
      <c r="AO3" t="s">
        <v>464</v>
      </c>
    </row>
    <row r="4" spans="1:41" x14ac:dyDescent="0.35">
      <c r="A4" t="s">
        <v>106</v>
      </c>
      <c r="B4" t="s">
        <v>212</v>
      </c>
      <c r="C4" t="s">
        <v>213</v>
      </c>
      <c r="D4" t="s">
        <v>214</v>
      </c>
      <c r="E4" t="s">
        <v>215</v>
      </c>
      <c r="AM4">
        <v>9.5011876484560002E-3</v>
      </c>
      <c r="AN4">
        <v>1.357312521208E-3</v>
      </c>
      <c r="AO4" t="s">
        <v>464</v>
      </c>
    </row>
    <row r="5" spans="1:41" x14ac:dyDescent="0.35">
      <c r="A5" t="s">
        <v>108</v>
      </c>
      <c r="B5" t="s">
        <v>216</v>
      </c>
      <c r="C5" t="s">
        <v>217</v>
      </c>
      <c r="D5" t="s">
        <v>218</v>
      </c>
      <c r="E5" t="s">
        <v>219</v>
      </c>
      <c r="F5" t="s">
        <v>220</v>
      </c>
      <c r="G5" t="s">
        <v>221</v>
      </c>
      <c r="H5" t="s">
        <v>222</v>
      </c>
      <c r="I5" t="s">
        <v>223</v>
      </c>
      <c r="J5" t="s">
        <v>224</v>
      </c>
      <c r="AM5">
        <v>9.7387173396674506E-2</v>
      </c>
      <c r="AN5">
        <v>1.3912453342381999E-2</v>
      </c>
      <c r="AO5" t="s">
        <v>465</v>
      </c>
    </row>
    <row r="6" spans="1:41" x14ac:dyDescent="0.35">
      <c r="A6" t="s">
        <v>128</v>
      </c>
      <c r="B6" t="s">
        <v>359</v>
      </c>
      <c r="C6" t="s">
        <v>360</v>
      </c>
      <c r="D6" t="s">
        <v>245</v>
      </c>
      <c r="E6" t="s">
        <v>246</v>
      </c>
      <c r="F6" t="s">
        <v>361</v>
      </c>
      <c r="G6" t="s">
        <v>224</v>
      </c>
      <c r="AM6">
        <v>0.163895486935866</v>
      </c>
      <c r="AN6">
        <v>2.3413640990838099E-2</v>
      </c>
      <c r="AO6" t="s">
        <v>465</v>
      </c>
    </row>
    <row r="7" spans="1:41" x14ac:dyDescent="0.35">
      <c r="A7" t="s">
        <v>112</v>
      </c>
      <c r="B7" t="s">
        <v>225</v>
      </c>
      <c r="C7" t="s">
        <v>226</v>
      </c>
      <c r="D7" t="s">
        <v>227</v>
      </c>
      <c r="E7" t="s">
        <v>228</v>
      </c>
      <c r="F7" t="s">
        <v>229</v>
      </c>
      <c r="G7" t="s">
        <v>230</v>
      </c>
      <c r="H7" t="s">
        <v>223</v>
      </c>
      <c r="AM7">
        <v>2.6128266033254102E-2</v>
      </c>
      <c r="AN7">
        <v>3.7326094333219998E-3</v>
      </c>
      <c r="AO7" t="s">
        <v>464</v>
      </c>
    </row>
    <row r="8" spans="1:41" x14ac:dyDescent="0.35">
      <c r="A8" t="s">
        <v>115</v>
      </c>
      <c r="B8" t="s">
        <v>231</v>
      </c>
      <c r="C8" t="s">
        <v>232</v>
      </c>
      <c r="D8" t="s">
        <v>233</v>
      </c>
      <c r="E8" t="s">
        <v>234</v>
      </c>
      <c r="F8" t="s">
        <v>235</v>
      </c>
      <c r="G8" t="s">
        <v>236</v>
      </c>
      <c r="H8" t="s">
        <v>237</v>
      </c>
      <c r="I8" t="s">
        <v>238</v>
      </c>
      <c r="AM8">
        <v>1.9002375296912101E-2</v>
      </c>
      <c r="AN8">
        <v>2.714625042416E-3</v>
      </c>
      <c r="AO8" t="s">
        <v>464</v>
      </c>
    </row>
    <row r="9" spans="1:41" x14ac:dyDescent="0.35">
      <c r="A9" t="s">
        <v>132</v>
      </c>
      <c r="B9" t="s">
        <v>224</v>
      </c>
      <c r="C9" t="s">
        <v>246</v>
      </c>
      <c r="D9" t="s">
        <v>245</v>
      </c>
      <c r="E9" t="s">
        <v>355</v>
      </c>
      <c r="F9" t="s">
        <v>301</v>
      </c>
      <c r="G9" t="s">
        <v>315</v>
      </c>
      <c r="H9" t="s">
        <v>356</v>
      </c>
      <c r="I9" t="s">
        <v>357</v>
      </c>
      <c r="J9" t="s">
        <v>358</v>
      </c>
      <c r="AM9">
        <v>0.20665083135391901</v>
      </c>
      <c r="AN9">
        <v>2.9521547336274101E-2</v>
      </c>
      <c r="AO9" t="s">
        <v>465</v>
      </c>
    </row>
    <row r="10" spans="1:41" x14ac:dyDescent="0.35">
      <c r="A10" t="s">
        <v>134</v>
      </c>
      <c r="B10" t="s">
        <v>224</v>
      </c>
      <c r="C10" t="s">
        <v>246</v>
      </c>
      <c r="D10" t="s">
        <v>245</v>
      </c>
      <c r="E10" t="s">
        <v>314</v>
      </c>
      <c r="F10" t="s">
        <v>301</v>
      </c>
      <c r="G10" t="s">
        <v>355</v>
      </c>
      <c r="H10" t="s">
        <v>358</v>
      </c>
      <c r="I10" t="s">
        <v>440</v>
      </c>
      <c r="AM10">
        <v>0.211401425178147</v>
      </c>
      <c r="AN10">
        <v>3.0200203596878101E-2</v>
      </c>
      <c r="AO10" t="s">
        <v>466</v>
      </c>
    </row>
    <row r="11" spans="1:41" x14ac:dyDescent="0.35">
      <c r="A11" t="s">
        <v>468</v>
      </c>
      <c r="B11" t="s">
        <v>224</v>
      </c>
      <c r="C11" t="s">
        <v>245</v>
      </c>
      <c r="D11" t="s">
        <v>486</v>
      </c>
      <c r="E11" t="s">
        <v>474</v>
      </c>
      <c r="F11" t="s">
        <v>246</v>
      </c>
      <c r="G11" t="s">
        <v>247</v>
      </c>
      <c r="H11" t="s">
        <v>339</v>
      </c>
      <c r="I11" t="s">
        <v>487</v>
      </c>
      <c r="J11" t="s">
        <v>488</v>
      </c>
      <c r="K11" t="s">
        <v>489</v>
      </c>
      <c r="L11" t="s">
        <v>490</v>
      </c>
      <c r="M11" t="s">
        <v>491</v>
      </c>
      <c r="N11" t="s">
        <v>301</v>
      </c>
      <c r="O11" t="s">
        <v>482</v>
      </c>
      <c r="P11" t="s">
        <v>278</v>
      </c>
      <c r="Q11" t="s">
        <v>484</v>
      </c>
      <c r="AM11">
        <v>0.247030878859857</v>
      </c>
      <c r="AN11">
        <v>3.5290125551408098E-2</v>
      </c>
      <c r="AO11" t="s">
        <v>466</v>
      </c>
    </row>
    <row r="12" spans="1:41" x14ac:dyDescent="0.35">
      <c r="A12" t="s">
        <v>105</v>
      </c>
      <c r="B12" t="s">
        <v>224</v>
      </c>
      <c r="C12" t="s">
        <v>245</v>
      </c>
      <c r="D12" t="s">
        <v>441</v>
      </c>
      <c r="E12" t="s">
        <v>442</v>
      </c>
      <c r="F12" t="s">
        <v>246</v>
      </c>
      <c r="G12" t="s">
        <v>301</v>
      </c>
      <c r="H12" t="s">
        <v>243</v>
      </c>
      <c r="I12" t="s">
        <v>253</v>
      </c>
      <c r="J12" t="s">
        <v>443</v>
      </c>
      <c r="K12" t="s">
        <v>444</v>
      </c>
      <c r="L12" t="s">
        <v>248</v>
      </c>
      <c r="AM12">
        <v>0.21852731591448901</v>
      </c>
      <c r="AN12">
        <v>3.1218187987784099E-2</v>
      </c>
      <c r="AO12" t="s">
        <v>466</v>
      </c>
    </row>
    <row r="13" spans="1:41" x14ac:dyDescent="0.35">
      <c r="A13" t="s">
        <v>122</v>
      </c>
      <c r="B13" t="s">
        <v>224</v>
      </c>
      <c r="C13" t="s">
        <v>245</v>
      </c>
      <c r="D13" t="s">
        <v>246</v>
      </c>
      <c r="E13" t="s">
        <v>222</v>
      </c>
      <c r="F13" t="s">
        <v>445</v>
      </c>
      <c r="G13" t="s">
        <v>294</v>
      </c>
      <c r="AM13">
        <v>0.175771971496437</v>
      </c>
      <c r="AN13">
        <v>2.51102816423481E-2</v>
      </c>
      <c r="AO13" t="s">
        <v>465</v>
      </c>
    </row>
    <row r="14" spans="1:41" x14ac:dyDescent="0.35">
      <c r="A14" t="s">
        <v>131</v>
      </c>
      <c r="B14" t="s">
        <v>224</v>
      </c>
      <c r="C14" t="s">
        <v>245</v>
      </c>
      <c r="D14" t="s">
        <v>246</v>
      </c>
      <c r="E14" t="s">
        <v>301</v>
      </c>
      <c r="F14" t="s">
        <v>446</v>
      </c>
      <c r="G14" t="s">
        <v>253</v>
      </c>
      <c r="H14" t="s">
        <v>303</v>
      </c>
      <c r="I14" t="s">
        <v>447</v>
      </c>
      <c r="J14" t="s">
        <v>448</v>
      </c>
      <c r="K14" t="s">
        <v>449</v>
      </c>
      <c r="L14" t="s">
        <v>450</v>
      </c>
      <c r="M14" t="s">
        <v>451</v>
      </c>
      <c r="N14" t="s">
        <v>452</v>
      </c>
      <c r="O14" t="s">
        <v>453</v>
      </c>
      <c r="P14" t="s">
        <v>435</v>
      </c>
      <c r="AM14">
        <v>0.22802850356294499</v>
      </c>
      <c r="AN14">
        <v>3.2575500508992203E-2</v>
      </c>
      <c r="AO14" t="s">
        <v>466</v>
      </c>
    </row>
    <row r="15" spans="1:41" x14ac:dyDescent="0.35">
      <c r="A15" t="s">
        <v>469</v>
      </c>
      <c r="B15" t="s">
        <v>224</v>
      </c>
      <c r="C15" t="s">
        <v>314</v>
      </c>
      <c r="D15" t="s">
        <v>245</v>
      </c>
      <c r="E15" t="s">
        <v>246</v>
      </c>
      <c r="F15" t="s">
        <v>247</v>
      </c>
      <c r="G15" t="s">
        <v>454</v>
      </c>
      <c r="H15" t="s">
        <v>455</v>
      </c>
      <c r="I15" t="s">
        <v>301</v>
      </c>
      <c r="J15" t="s">
        <v>456</v>
      </c>
      <c r="K15" t="s">
        <v>457</v>
      </c>
      <c r="L15" t="s">
        <v>458</v>
      </c>
      <c r="M15" t="s">
        <v>459</v>
      </c>
      <c r="N15" t="s">
        <v>460</v>
      </c>
      <c r="AM15">
        <v>0.237529691211401</v>
      </c>
      <c r="AN15">
        <v>3.3932813030200203E-2</v>
      </c>
      <c r="AO15" t="s">
        <v>466</v>
      </c>
    </row>
    <row r="16" spans="1:41" x14ac:dyDescent="0.35">
      <c r="A16" t="s">
        <v>114</v>
      </c>
      <c r="B16" t="s">
        <v>239</v>
      </c>
      <c r="C16" t="s">
        <v>240</v>
      </c>
      <c r="D16" t="s">
        <v>241</v>
      </c>
      <c r="E16" t="s">
        <v>242</v>
      </c>
      <c r="AM16">
        <v>1.187648456057E-2</v>
      </c>
      <c r="AN16">
        <v>1.6966406515099999E-3</v>
      </c>
      <c r="AO16" t="s">
        <v>464</v>
      </c>
    </row>
    <row r="17" spans="1:41" x14ac:dyDescent="0.35">
      <c r="A17" t="s">
        <v>133</v>
      </c>
      <c r="B17" t="s">
        <v>355</v>
      </c>
      <c r="C17" t="s">
        <v>245</v>
      </c>
      <c r="D17" t="s">
        <v>246</v>
      </c>
      <c r="E17" t="s">
        <v>247</v>
      </c>
      <c r="F17" t="s">
        <v>362</v>
      </c>
      <c r="G17" t="s">
        <v>356</v>
      </c>
      <c r="H17" t="s">
        <v>363</v>
      </c>
      <c r="I17" t="s">
        <v>364</v>
      </c>
      <c r="J17" t="s">
        <v>358</v>
      </c>
      <c r="K17" t="s">
        <v>365</v>
      </c>
      <c r="L17" t="s">
        <v>366</v>
      </c>
      <c r="M17" t="s">
        <v>367</v>
      </c>
      <c r="N17" t="s">
        <v>368</v>
      </c>
      <c r="O17" t="s">
        <v>369</v>
      </c>
      <c r="P17" t="s">
        <v>370</v>
      </c>
      <c r="Q17" t="s">
        <v>371</v>
      </c>
      <c r="R17" t="s">
        <v>372</v>
      </c>
      <c r="S17" t="s">
        <v>224</v>
      </c>
      <c r="AM17">
        <v>0.22802850356294499</v>
      </c>
      <c r="AN17">
        <v>3.2575500508992203E-2</v>
      </c>
      <c r="AO17" t="s">
        <v>466</v>
      </c>
    </row>
    <row r="18" spans="1:41" x14ac:dyDescent="0.35">
      <c r="A18" t="s">
        <v>467</v>
      </c>
      <c r="B18" t="s">
        <v>472</v>
      </c>
      <c r="C18" t="s">
        <v>473</v>
      </c>
      <c r="D18" t="s">
        <v>474</v>
      </c>
      <c r="E18" t="s">
        <v>475</v>
      </c>
      <c r="F18" t="s">
        <v>476</v>
      </c>
      <c r="G18" t="s">
        <v>477</v>
      </c>
      <c r="H18" t="s">
        <v>478</v>
      </c>
      <c r="I18" t="s">
        <v>479</v>
      </c>
      <c r="J18" t="s">
        <v>480</v>
      </c>
      <c r="K18" t="s">
        <v>314</v>
      </c>
      <c r="L18" t="s">
        <v>481</v>
      </c>
      <c r="M18" t="s">
        <v>482</v>
      </c>
      <c r="N18" t="s">
        <v>224</v>
      </c>
      <c r="O18" t="s">
        <v>483</v>
      </c>
      <c r="P18" t="s">
        <v>484</v>
      </c>
      <c r="Q18" t="s">
        <v>485</v>
      </c>
      <c r="AM18">
        <v>0.111638954869358</v>
      </c>
      <c r="AN18">
        <v>1.5948422124193999E-2</v>
      </c>
      <c r="AO18" t="s">
        <v>465</v>
      </c>
    </row>
    <row r="19" spans="1:41" x14ac:dyDescent="0.35">
      <c r="A19" t="s">
        <v>135</v>
      </c>
      <c r="B19" t="s">
        <v>373</v>
      </c>
      <c r="C19" t="s">
        <v>245</v>
      </c>
      <c r="D19" t="s">
        <v>246</v>
      </c>
      <c r="E19" t="s">
        <v>247</v>
      </c>
      <c r="F19" t="s">
        <v>301</v>
      </c>
      <c r="G19" t="s">
        <v>374</v>
      </c>
      <c r="H19" t="s">
        <v>224</v>
      </c>
      <c r="AM19">
        <v>0.211401425178147</v>
      </c>
      <c r="AN19">
        <v>3.0200203596878101E-2</v>
      </c>
      <c r="AO19" t="s">
        <v>466</v>
      </c>
    </row>
    <row r="20" spans="1:41" x14ac:dyDescent="0.35">
      <c r="A20" t="s">
        <v>123</v>
      </c>
      <c r="B20" t="s">
        <v>243</v>
      </c>
      <c r="C20" t="s">
        <v>244</v>
      </c>
      <c r="D20" t="s">
        <v>245</v>
      </c>
      <c r="E20" t="s">
        <v>246</v>
      </c>
      <c r="F20" t="s">
        <v>247</v>
      </c>
      <c r="G20" t="s">
        <v>248</v>
      </c>
      <c r="H20" t="s">
        <v>249</v>
      </c>
      <c r="I20" t="s">
        <v>250</v>
      </c>
      <c r="J20" t="s">
        <v>251</v>
      </c>
      <c r="K20" t="s">
        <v>252</v>
      </c>
      <c r="L20" t="s">
        <v>253</v>
      </c>
      <c r="M20" t="s">
        <v>254</v>
      </c>
      <c r="N20" t="s">
        <v>255</v>
      </c>
      <c r="O20" t="s">
        <v>224</v>
      </c>
      <c r="AM20">
        <v>0.23277909738717301</v>
      </c>
      <c r="AN20">
        <v>3.3254156769596199E-2</v>
      </c>
      <c r="AO20" t="s">
        <v>466</v>
      </c>
    </row>
    <row r="21" spans="1:41" x14ac:dyDescent="0.35">
      <c r="A21" t="s">
        <v>124</v>
      </c>
      <c r="B21" t="s">
        <v>256</v>
      </c>
      <c r="C21" t="s">
        <v>257</v>
      </c>
      <c r="D21" t="s">
        <v>258</v>
      </c>
      <c r="E21" t="s">
        <v>259</v>
      </c>
      <c r="F21" t="s">
        <v>260</v>
      </c>
      <c r="G21" t="s">
        <v>261</v>
      </c>
      <c r="H21" t="s">
        <v>262</v>
      </c>
      <c r="I21" t="s">
        <v>263</v>
      </c>
      <c r="J21" t="s">
        <v>264</v>
      </c>
      <c r="K21" t="s">
        <v>245</v>
      </c>
      <c r="L21" t="s">
        <v>246</v>
      </c>
      <c r="M21" t="s">
        <v>247</v>
      </c>
      <c r="N21" t="s">
        <v>224</v>
      </c>
      <c r="AM21">
        <v>0.20427553444180499</v>
      </c>
      <c r="AN21">
        <v>2.9182219205972099E-2</v>
      </c>
      <c r="AO21" t="s">
        <v>465</v>
      </c>
    </row>
    <row r="22" spans="1:41" x14ac:dyDescent="0.35">
      <c r="A22" t="s">
        <v>117</v>
      </c>
      <c r="B22" t="s">
        <v>265</v>
      </c>
      <c r="C22" t="s">
        <v>266</v>
      </c>
      <c r="D22" t="s">
        <v>267</v>
      </c>
      <c r="E22" t="s">
        <v>268</v>
      </c>
      <c r="F22" t="s">
        <v>269</v>
      </c>
      <c r="G22" t="s">
        <v>270</v>
      </c>
      <c r="AM22">
        <v>1.4251781472683999E-2</v>
      </c>
      <c r="AN22">
        <v>2.0359687818120001E-3</v>
      </c>
      <c r="AO22" t="s">
        <v>464</v>
      </c>
    </row>
    <row r="23" spans="1:41" x14ac:dyDescent="0.35">
      <c r="A23" t="s">
        <v>118</v>
      </c>
      <c r="B23" t="s">
        <v>271</v>
      </c>
      <c r="C23" t="s">
        <v>272</v>
      </c>
      <c r="D23" t="s">
        <v>273</v>
      </c>
      <c r="E23" t="s">
        <v>274</v>
      </c>
      <c r="F23" t="s">
        <v>275</v>
      </c>
      <c r="G23" t="s">
        <v>276</v>
      </c>
      <c r="H23" t="s">
        <v>277</v>
      </c>
      <c r="I23" t="s">
        <v>278</v>
      </c>
      <c r="AM23">
        <v>2.1377672209026099E-2</v>
      </c>
      <c r="AN23">
        <v>3.0539531727179999E-3</v>
      </c>
      <c r="AO23" t="s">
        <v>464</v>
      </c>
    </row>
    <row r="24" spans="1:41" x14ac:dyDescent="0.35">
      <c r="A24" t="s">
        <v>109</v>
      </c>
      <c r="B24" t="s">
        <v>279</v>
      </c>
      <c r="C24" t="s">
        <v>280</v>
      </c>
      <c r="D24" t="s">
        <v>281</v>
      </c>
      <c r="E24" t="s">
        <v>282</v>
      </c>
      <c r="F24" t="s">
        <v>283</v>
      </c>
      <c r="G24" t="s">
        <v>284</v>
      </c>
      <c r="H24" t="s">
        <v>223</v>
      </c>
      <c r="AM24">
        <v>3.0878859857482101E-2</v>
      </c>
      <c r="AN24">
        <v>4.4112656939260001E-3</v>
      </c>
      <c r="AO24" t="s">
        <v>464</v>
      </c>
    </row>
    <row r="25" spans="1:41" x14ac:dyDescent="0.35">
      <c r="A25" t="s">
        <v>110</v>
      </c>
      <c r="B25" t="s">
        <v>279</v>
      </c>
      <c r="C25" t="s">
        <v>285</v>
      </c>
      <c r="D25" t="s">
        <v>286</v>
      </c>
      <c r="E25" t="s">
        <v>287</v>
      </c>
      <c r="F25" t="s">
        <v>288</v>
      </c>
      <c r="G25" t="s">
        <v>289</v>
      </c>
      <c r="H25" t="s">
        <v>290</v>
      </c>
      <c r="I25" t="s">
        <v>291</v>
      </c>
      <c r="J25" t="s">
        <v>284</v>
      </c>
      <c r="K25" t="s">
        <v>223</v>
      </c>
      <c r="L25" t="s">
        <v>292</v>
      </c>
      <c r="AM25">
        <v>4.0380047505938203E-2</v>
      </c>
      <c r="AN25">
        <v>5.7685782151339999E-3</v>
      </c>
      <c r="AO25" t="s">
        <v>465</v>
      </c>
    </row>
    <row r="26" spans="1:41" x14ac:dyDescent="0.35">
      <c r="A26" t="s">
        <v>160</v>
      </c>
      <c r="B26" t="s">
        <v>375</v>
      </c>
      <c r="C26" t="s">
        <v>376</v>
      </c>
      <c r="D26" t="s">
        <v>377</v>
      </c>
      <c r="E26" t="s">
        <v>378</v>
      </c>
      <c r="F26" t="s">
        <v>379</v>
      </c>
      <c r="G26" t="s">
        <v>380</v>
      </c>
      <c r="H26" t="s">
        <v>381</v>
      </c>
      <c r="I26" t="s">
        <v>382</v>
      </c>
      <c r="J26" t="s">
        <v>383</v>
      </c>
      <c r="K26" t="s">
        <v>384</v>
      </c>
      <c r="L26" t="s">
        <v>385</v>
      </c>
      <c r="M26" t="s">
        <v>386</v>
      </c>
      <c r="N26" t="s">
        <v>387</v>
      </c>
      <c r="O26" t="s">
        <v>388</v>
      </c>
      <c r="AM26">
        <v>3.3254156769596199E-2</v>
      </c>
      <c r="AN26">
        <v>4.7505938242280001E-3</v>
      </c>
      <c r="AO26" t="s">
        <v>465</v>
      </c>
    </row>
    <row r="27" spans="1:41" x14ac:dyDescent="0.35">
      <c r="A27" t="s">
        <v>154</v>
      </c>
      <c r="B27" t="s">
        <v>389</v>
      </c>
      <c r="C27" t="s">
        <v>390</v>
      </c>
      <c r="D27" t="s">
        <v>391</v>
      </c>
      <c r="E27" t="s">
        <v>392</v>
      </c>
      <c r="F27" t="s">
        <v>393</v>
      </c>
      <c r="G27" t="s">
        <v>394</v>
      </c>
      <c r="H27" t="s">
        <v>395</v>
      </c>
      <c r="I27" t="s">
        <v>396</v>
      </c>
      <c r="J27" t="s">
        <v>397</v>
      </c>
      <c r="K27" t="s">
        <v>398</v>
      </c>
      <c r="L27" t="s">
        <v>399</v>
      </c>
      <c r="M27" t="s">
        <v>400</v>
      </c>
      <c r="AM27">
        <v>3.5629453681710201E-2</v>
      </c>
      <c r="AN27">
        <v>5.08992195453E-3</v>
      </c>
      <c r="AO27" t="s">
        <v>465</v>
      </c>
    </row>
    <row r="28" spans="1:41" x14ac:dyDescent="0.35">
      <c r="A28" t="s">
        <v>152</v>
      </c>
      <c r="B28" t="s">
        <v>390</v>
      </c>
      <c r="C28" t="s">
        <v>391</v>
      </c>
      <c r="D28" t="s">
        <v>401</v>
      </c>
      <c r="E28" t="s">
        <v>402</v>
      </c>
      <c r="F28" t="s">
        <v>403</v>
      </c>
      <c r="G28" t="s">
        <v>404</v>
      </c>
      <c r="H28" t="s">
        <v>405</v>
      </c>
      <c r="I28" t="s">
        <v>406</v>
      </c>
      <c r="J28" t="s">
        <v>407</v>
      </c>
      <c r="K28" t="s">
        <v>400</v>
      </c>
      <c r="AM28">
        <v>3.0878859857482101E-2</v>
      </c>
      <c r="AN28">
        <v>4.4112656939260001E-3</v>
      </c>
      <c r="AO28" t="s">
        <v>464</v>
      </c>
    </row>
    <row r="29" spans="1:41" x14ac:dyDescent="0.35">
      <c r="A29" t="s">
        <v>104</v>
      </c>
      <c r="B29" t="s">
        <v>293</v>
      </c>
      <c r="C29" t="s">
        <v>294</v>
      </c>
      <c r="D29" t="s">
        <v>295</v>
      </c>
      <c r="E29" t="s">
        <v>223</v>
      </c>
      <c r="AM29">
        <v>2.1377672209026099E-2</v>
      </c>
      <c r="AN29">
        <v>3.0539531727179999E-3</v>
      </c>
      <c r="AO29" t="s">
        <v>464</v>
      </c>
    </row>
    <row r="30" spans="1:41" x14ac:dyDescent="0.35">
      <c r="A30" t="s">
        <v>130</v>
      </c>
      <c r="B30" t="s">
        <v>408</v>
      </c>
      <c r="C30" t="s">
        <v>409</v>
      </c>
      <c r="D30" t="s">
        <v>246</v>
      </c>
      <c r="E30" t="s">
        <v>245</v>
      </c>
      <c r="F30" t="s">
        <v>410</v>
      </c>
      <c r="G30" t="s">
        <v>411</v>
      </c>
      <c r="H30" t="s">
        <v>412</v>
      </c>
      <c r="I30" t="s">
        <v>413</v>
      </c>
      <c r="J30" t="s">
        <v>301</v>
      </c>
      <c r="K30" t="s">
        <v>414</v>
      </c>
      <c r="L30" t="s">
        <v>253</v>
      </c>
      <c r="M30" t="s">
        <v>224</v>
      </c>
      <c r="AM30">
        <v>0.21615201900237499</v>
      </c>
      <c r="AN30">
        <v>3.0878859857482101E-2</v>
      </c>
      <c r="AO30" t="s">
        <v>466</v>
      </c>
    </row>
    <row r="31" spans="1:41" x14ac:dyDescent="0.35">
      <c r="A31" t="s">
        <v>120</v>
      </c>
      <c r="B31" t="s">
        <v>296</v>
      </c>
      <c r="C31" t="s">
        <v>297</v>
      </c>
      <c r="D31" t="s">
        <v>298</v>
      </c>
      <c r="E31" t="s">
        <v>299</v>
      </c>
      <c r="F31" t="s">
        <v>300</v>
      </c>
      <c r="G31" t="s">
        <v>242</v>
      </c>
      <c r="AM31">
        <v>1.66270783847981E-2</v>
      </c>
      <c r="AN31">
        <v>2.375296912114E-3</v>
      </c>
      <c r="AO31" t="s">
        <v>464</v>
      </c>
    </row>
    <row r="32" spans="1:41" x14ac:dyDescent="0.35">
      <c r="A32" t="s">
        <v>121</v>
      </c>
      <c r="B32" t="s">
        <v>301</v>
      </c>
      <c r="C32" t="s">
        <v>302</v>
      </c>
      <c r="D32" t="s">
        <v>245</v>
      </c>
      <c r="E32" t="s">
        <v>246</v>
      </c>
      <c r="F32" t="s">
        <v>247</v>
      </c>
      <c r="G32" t="s">
        <v>303</v>
      </c>
      <c r="H32" t="s">
        <v>254</v>
      </c>
      <c r="I32" t="s">
        <v>253</v>
      </c>
      <c r="J32" t="s">
        <v>224</v>
      </c>
      <c r="AM32">
        <v>0.237529691211401</v>
      </c>
      <c r="AN32">
        <v>3.3932813030200203E-2</v>
      </c>
      <c r="AO32" t="s">
        <v>466</v>
      </c>
    </row>
    <row r="33" spans="1:41" x14ac:dyDescent="0.35">
      <c r="A33" t="s">
        <v>107</v>
      </c>
      <c r="B33" t="s">
        <v>253</v>
      </c>
      <c r="C33" t="s">
        <v>222</v>
      </c>
      <c r="D33" t="s">
        <v>245</v>
      </c>
      <c r="E33" t="s">
        <v>246</v>
      </c>
      <c r="F33" t="s">
        <v>247</v>
      </c>
      <c r="G33" t="s">
        <v>304</v>
      </c>
      <c r="H33" t="s">
        <v>305</v>
      </c>
      <c r="I33" t="s">
        <v>306</v>
      </c>
      <c r="J33" t="s">
        <v>307</v>
      </c>
      <c r="K33" t="s">
        <v>308</v>
      </c>
      <c r="L33" t="s">
        <v>309</v>
      </c>
      <c r="M33" t="s">
        <v>310</v>
      </c>
      <c r="N33" t="s">
        <v>224</v>
      </c>
      <c r="AM33">
        <v>0.25178147268408502</v>
      </c>
      <c r="AN33">
        <v>3.5968781812012199E-2</v>
      </c>
      <c r="AO33" t="s">
        <v>466</v>
      </c>
    </row>
    <row r="34" spans="1:41" x14ac:dyDescent="0.35">
      <c r="A34" t="s">
        <v>127</v>
      </c>
      <c r="B34" t="s">
        <v>253</v>
      </c>
      <c r="C34" t="s">
        <v>222</v>
      </c>
      <c r="D34" t="s">
        <v>245</v>
      </c>
      <c r="E34" t="s">
        <v>246</v>
      </c>
      <c r="F34" t="s">
        <v>247</v>
      </c>
      <c r="G34" t="s">
        <v>304</v>
      </c>
      <c r="H34" t="s">
        <v>305</v>
      </c>
      <c r="I34" t="s">
        <v>306</v>
      </c>
      <c r="J34" t="s">
        <v>307</v>
      </c>
      <c r="K34" t="s">
        <v>308</v>
      </c>
      <c r="L34" t="s">
        <v>309</v>
      </c>
      <c r="M34" t="s">
        <v>310</v>
      </c>
      <c r="N34" t="s">
        <v>224</v>
      </c>
      <c r="AM34">
        <v>0.25178147268408502</v>
      </c>
      <c r="AN34">
        <v>3.5968781812012199E-2</v>
      </c>
      <c r="AO34" t="s">
        <v>466</v>
      </c>
    </row>
    <row r="35" spans="1:41" x14ac:dyDescent="0.35">
      <c r="A35" t="s">
        <v>471</v>
      </c>
      <c r="B35" t="s">
        <v>253</v>
      </c>
      <c r="C35" t="s">
        <v>245</v>
      </c>
      <c r="D35" t="s">
        <v>222</v>
      </c>
      <c r="E35" t="s">
        <v>492</v>
      </c>
      <c r="F35" t="s">
        <v>493</v>
      </c>
      <c r="G35" t="s">
        <v>494</v>
      </c>
      <c r="H35" t="s">
        <v>309</v>
      </c>
      <c r="I35" t="s">
        <v>304</v>
      </c>
      <c r="J35" t="s">
        <v>495</v>
      </c>
      <c r="K35" t="s">
        <v>246</v>
      </c>
      <c r="L35" t="s">
        <v>224</v>
      </c>
      <c r="AM35">
        <v>0.211401425178147</v>
      </c>
      <c r="AN35">
        <v>3.0200203596878101E-2</v>
      </c>
      <c r="AO35" t="s">
        <v>466</v>
      </c>
    </row>
    <row r="36" spans="1:41" x14ac:dyDescent="0.35">
      <c r="A36" t="s">
        <v>137</v>
      </c>
      <c r="B36" t="s">
        <v>415</v>
      </c>
      <c r="C36" t="s">
        <v>416</v>
      </c>
      <c r="D36" t="s">
        <v>417</v>
      </c>
      <c r="E36" t="s">
        <v>418</v>
      </c>
      <c r="F36" t="s">
        <v>246</v>
      </c>
      <c r="G36" t="s">
        <v>245</v>
      </c>
      <c r="H36" t="s">
        <v>247</v>
      </c>
      <c r="I36" t="s">
        <v>339</v>
      </c>
      <c r="J36" t="s">
        <v>419</v>
      </c>
      <c r="K36" t="s">
        <v>301</v>
      </c>
      <c r="L36" t="s">
        <v>224</v>
      </c>
      <c r="AM36">
        <v>0.225653206650831</v>
      </c>
      <c r="AN36">
        <v>3.2236172378690101E-2</v>
      </c>
      <c r="AO36" t="s">
        <v>466</v>
      </c>
    </row>
    <row r="37" spans="1:41" x14ac:dyDescent="0.35">
      <c r="A37" t="s">
        <v>158</v>
      </c>
      <c r="B37" t="s">
        <v>420</v>
      </c>
      <c r="C37" t="s">
        <v>421</v>
      </c>
      <c r="D37" t="s">
        <v>422</v>
      </c>
      <c r="E37" t="s">
        <v>423</v>
      </c>
      <c r="F37" t="s">
        <v>424</v>
      </c>
      <c r="G37" t="s">
        <v>425</v>
      </c>
      <c r="AM37">
        <v>1.4251781472683999E-2</v>
      </c>
      <c r="AN37">
        <v>2.0359687818120001E-3</v>
      </c>
      <c r="AO37" t="s">
        <v>464</v>
      </c>
    </row>
    <row r="38" spans="1:41" x14ac:dyDescent="0.35">
      <c r="A38" t="s">
        <v>136</v>
      </c>
      <c r="B38" t="s">
        <v>426</v>
      </c>
      <c r="C38" t="s">
        <v>246</v>
      </c>
      <c r="D38" t="s">
        <v>427</v>
      </c>
      <c r="E38" t="s">
        <v>314</v>
      </c>
      <c r="F38" t="s">
        <v>428</v>
      </c>
      <c r="G38" t="s">
        <v>429</v>
      </c>
      <c r="H38" t="s">
        <v>430</v>
      </c>
      <c r="I38" t="s">
        <v>431</v>
      </c>
      <c r="J38" t="s">
        <v>245</v>
      </c>
      <c r="K38" t="s">
        <v>432</v>
      </c>
      <c r="L38" t="s">
        <v>433</v>
      </c>
      <c r="M38" t="s">
        <v>434</v>
      </c>
      <c r="N38" t="s">
        <v>435</v>
      </c>
      <c r="O38" t="s">
        <v>436</v>
      </c>
      <c r="P38" t="s">
        <v>437</v>
      </c>
      <c r="Q38" t="s">
        <v>438</v>
      </c>
      <c r="R38" t="s">
        <v>439</v>
      </c>
      <c r="S38" t="s">
        <v>224</v>
      </c>
      <c r="AM38">
        <v>0.20665083135391901</v>
      </c>
      <c r="AN38">
        <v>2.9521547336274101E-2</v>
      </c>
      <c r="AO38" t="s">
        <v>465</v>
      </c>
    </row>
    <row r="39" spans="1:41" x14ac:dyDescent="0.35">
      <c r="A39" t="s">
        <v>119</v>
      </c>
      <c r="B39" t="s">
        <v>221</v>
      </c>
      <c r="C39" t="s">
        <v>311</v>
      </c>
      <c r="D39" t="s">
        <v>224</v>
      </c>
      <c r="E39" t="s">
        <v>255</v>
      </c>
      <c r="AM39">
        <v>6.8883610451306407E-2</v>
      </c>
      <c r="AN39">
        <v>9.8405157787580001E-3</v>
      </c>
      <c r="AO39" t="s">
        <v>465</v>
      </c>
    </row>
    <row r="40" spans="1:41" x14ac:dyDescent="0.35">
      <c r="A40" t="s">
        <v>126</v>
      </c>
      <c r="B40" t="s">
        <v>312</v>
      </c>
      <c r="C40" t="s">
        <v>313</v>
      </c>
      <c r="D40" t="s">
        <v>245</v>
      </c>
      <c r="E40" t="s">
        <v>314</v>
      </c>
      <c r="F40" t="s">
        <v>246</v>
      </c>
      <c r="G40" t="s">
        <v>315</v>
      </c>
      <c r="H40" t="s">
        <v>316</v>
      </c>
      <c r="I40" t="s">
        <v>317</v>
      </c>
      <c r="J40" t="s">
        <v>318</v>
      </c>
      <c r="K40" t="s">
        <v>319</v>
      </c>
      <c r="L40" t="s">
        <v>320</v>
      </c>
      <c r="M40" t="s">
        <v>321</v>
      </c>
      <c r="N40" t="s">
        <v>322</v>
      </c>
      <c r="O40" t="s">
        <v>323</v>
      </c>
      <c r="P40" t="s">
        <v>324</v>
      </c>
      <c r="Q40" t="s">
        <v>325</v>
      </c>
      <c r="R40" t="s">
        <v>326</v>
      </c>
      <c r="S40" t="s">
        <v>327</v>
      </c>
      <c r="T40" t="s">
        <v>328</v>
      </c>
      <c r="U40" t="s">
        <v>247</v>
      </c>
      <c r="V40" t="s">
        <v>329</v>
      </c>
      <c r="W40" t="s">
        <v>330</v>
      </c>
      <c r="X40" t="s">
        <v>331</v>
      </c>
      <c r="Y40" t="s">
        <v>332</v>
      </c>
      <c r="Z40" t="s">
        <v>333</v>
      </c>
      <c r="AA40" t="s">
        <v>334</v>
      </c>
      <c r="AB40" t="s">
        <v>335</v>
      </c>
      <c r="AC40" t="s">
        <v>336</v>
      </c>
      <c r="AD40" t="s">
        <v>337</v>
      </c>
      <c r="AE40" t="s">
        <v>338</v>
      </c>
      <c r="AF40" t="s">
        <v>339</v>
      </c>
      <c r="AG40" t="s">
        <v>340</v>
      </c>
      <c r="AH40" t="s">
        <v>341</v>
      </c>
      <c r="AI40" t="s">
        <v>342</v>
      </c>
      <c r="AJ40" t="s">
        <v>343</v>
      </c>
      <c r="AK40" t="s">
        <v>344</v>
      </c>
      <c r="AL40" t="s">
        <v>224</v>
      </c>
      <c r="AM40">
        <v>0.28028503562945301</v>
      </c>
      <c r="AN40">
        <v>4.0040719375636198E-2</v>
      </c>
      <c r="AO40" t="s">
        <v>466</v>
      </c>
    </row>
    <row r="41" spans="1:41" x14ac:dyDescent="0.35">
      <c r="A41" t="s">
        <v>125</v>
      </c>
      <c r="B41" t="s">
        <v>345</v>
      </c>
      <c r="C41" t="s">
        <v>346</v>
      </c>
      <c r="D41" t="s">
        <v>347</v>
      </c>
      <c r="E41" t="s">
        <v>348</v>
      </c>
      <c r="F41" t="s">
        <v>349</v>
      </c>
      <c r="G41" t="s">
        <v>350</v>
      </c>
      <c r="H41" t="s">
        <v>351</v>
      </c>
      <c r="I41" t="s">
        <v>352</v>
      </c>
      <c r="AM41">
        <v>1.9002375296912101E-2</v>
      </c>
      <c r="AN41">
        <v>2.714625042416E-3</v>
      </c>
      <c r="AO41" t="s">
        <v>464</v>
      </c>
    </row>
    <row r="42" spans="1:41" x14ac:dyDescent="0.35">
      <c r="A42" t="s">
        <v>116</v>
      </c>
      <c r="B42" t="s">
        <v>246</v>
      </c>
      <c r="C42" t="s">
        <v>353</v>
      </c>
      <c r="D42" t="s">
        <v>314</v>
      </c>
      <c r="E42" t="s">
        <v>245</v>
      </c>
      <c r="F42" t="s">
        <v>354</v>
      </c>
      <c r="G42" t="s">
        <v>224</v>
      </c>
      <c r="AM42">
        <v>0.175771971496437</v>
      </c>
      <c r="AN42">
        <v>2.51102816423481E-2</v>
      </c>
      <c r="AO42" t="s">
        <v>465</v>
      </c>
    </row>
  </sheetData>
  <sortState xmlns:xlrd2="http://schemas.microsoft.com/office/spreadsheetml/2017/richdata2" ref="A2:AO42">
    <sortCondition ref="A1:A4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MMeth</vt:lpstr>
      <vt:lpstr>Authorship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2023-02-23T12:07:16Z</dcterms:created>
  <dcterms:modified xsi:type="dcterms:W3CDTF">2023-05-03T12:08:53Z</dcterms:modified>
</cp:coreProperties>
</file>