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domen\Desktop\Pascale\Tafuto\"/>
    </mc:Choice>
  </mc:AlternateContent>
  <xr:revisionPtr revIDLastSave="0" documentId="13_ncr:1_{EF2744A0-3B4C-4D3A-B93F-AAB0B1A3F2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35" i="1" l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5" i="1"/>
  <c r="AN46" i="1"/>
  <c r="AN47" i="1"/>
  <c r="AN48" i="1"/>
  <c r="AN49" i="1"/>
  <c r="AN50" i="1"/>
  <c r="AN51" i="1"/>
  <c r="AN52" i="1"/>
  <c r="AN2" i="1"/>
  <c r="AM46" i="1"/>
  <c r="AM16" i="1"/>
  <c r="H2" i="1"/>
  <c r="H58" i="1"/>
  <c r="H53" i="1"/>
  <c r="H54" i="1"/>
  <c r="H55" i="1"/>
  <c r="H56" i="1"/>
  <c r="H57" i="1"/>
  <c r="AM53" i="1"/>
  <c r="AM54" i="1"/>
  <c r="AM55" i="1"/>
  <c r="AM56" i="1"/>
  <c r="AM57" i="1"/>
  <c r="AM58" i="1"/>
  <c r="AM26" i="1"/>
  <c r="AM27" i="1"/>
  <c r="AM28" i="1"/>
  <c r="AM29" i="1"/>
  <c r="AM30" i="1"/>
  <c r="AM31" i="1"/>
  <c r="AM32" i="1"/>
  <c r="AM33" i="1"/>
  <c r="AM34" i="1"/>
  <c r="AM36" i="1"/>
  <c r="AM37" i="1"/>
  <c r="AM38" i="1"/>
  <c r="AM39" i="1"/>
  <c r="AM40" i="1"/>
  <c r="AM41" i="1"/>
  <c r="AM42" i="1"/>
  <c r="AM43" i="1"/>
  <c r="AM45" i="1"/>
  <c r="AM47" i="1"/>
  <c r="AM48" i="1"/>
  <c r="AM49" i="1"/>
  <c r="AM50" i="1"/>
  <c r="AM51" i="1"/>
  <c r="AM52" i="1"/>
  <c r="AN25" i="1"/>
  <c r="AM25" i="1"/>
  <c r="AN24" i="1"/>
  <c r="AM24" i="1"/>
  <c r="AN23" i="1"/>
  <c r="AM23" i="1"/>
  <c r="AN22" i="1"/>
  <c r="AM22" i="1"/>
  <c r="AN21" i="1"/>
  <c r="AM21" i="1"/>
  <c r="AN20" i="1"/>
  <c r="AM20" i="1"/>
  <c r="AN19" i="1"/>
  <c r="AM19" i="1"/>
  <c r="AN18" i="1"/>
  <c r="AM18" i="1"/>
  <c r="AN17" i="1"/>
  <c r="AM17" i="1"/>
  <c r="AN16" i="1"/>
  <c r="AN15" i="1"/>
  <c r="AM15" i="1"/>
  <c r="AN14" i="1"/>
  <c r="AM14" i="1"/>
  <c r="AN13" i="1"/>
  <c r="AM13" i="1"/>
  <c r="AN12" i="1"/>
  <c r="AM12" i="1"/>
  <c r="AN11" i="1"/>
  <c r="AM11" i="1"/>
  <c r="AN10" i="1"/>
  <c r="AM10" i="1"/>
  <c r="AN9" i="1"/>
  <c r="AM9" i="1"/>
  <c r="AN8" i="1"/>
  <c r="AM8" i="1"/>
  <c r="AN7" i="1"/>
  <c r="AM7" i="1"/>
  <c r="AN6" i="1"/>
  <c r="AM6" i="1"/>
  <c r="AN5" i="1"/>
  <c r="AM5" i="1"/>
  <c r="AN4" i="1"/>
  <c r="AM4" i="1"/>
  <c r="AN3" i="1"/>
  <c r="AM3" i="1"/>
  <c r="AM2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1" i="1"/>
  <c r="H52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tc={45FB521A-C79F-42E9-A639-99AF331258FA}</author>
  </authors>
  <commentList>
    <comment ref="W1" authorId="0" shapeId="0" xr:uid="{45FB521A-C79F-42E9-A639-99AF331258FA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1=prima linea
2= altre linee</t>
      </text>
    </comment>
  </commentList>
</comments>
</file>

<file path=xl/sharedStrings.xml><?xml version="1.0" encoding="utf-8"?>
<sst xmlns="http://schemas.openxmlformats.org/spreadsheetml/2006/main" count="1298" uniqueCount="455">
  <si>
    <t>RISULTATO CHEINGE</t>
  </si>
  <si>
    <t>Met</t>
  </si>
  <si>
    <t>ID-N</t>
  </si>
  <si>
    <t>Name</t>
  </si>
  <si>
    <t>Surname</t>
  </si>
  <si>
    <t>Gender</t>
  </si>
  <si>
    <t>Date of birth</t>
  </si>
  <si>
    <t>age</t>
  </si>
  <si>
    <t>hystopatological report date</t>
  </si>
  <si>
    <t>Type of sarcoma</t>
  </si>
  <si>
    <t>Surgery (date or N)</t>
  </si>
  <si>
    <t>Biopsy (date or N)</t>
  </si>
  <si>
    <t>NeoAdjuvant(Y/N)</t>
  </si>
  <si>
    <t>Adjuvant (Y/N)</t>
  </si>
  <si>
    <t>chemotherapy(Y/N)</t>
  </si>
  <si>
    <t>DTIC monotherapy-                           (Y/N)</t>
  </si>
  <si>
    <t>DTIC monotherapy-                          Start (date or N)</t>
  </si>
  <si>
    <t>DTIC monotherapy-                         End (date or N)</t>
  </si>
  <si>
    <t>T0</t>
  </si>
  <si>
    <t>DTIC in association (Y/N)</t>
  </si>
  <si>
    <t>DTIC in association (type and date)</t>
  </si>
  <si>
    <t>deticene come 1° trattamento (Y/N)</t>
  </si>
  <si>
    <t>Best response</t>
  </si>
  <si>
    <t>Radiotherapy (Y/N)</t>
  </si>
  <si>
    <t>Other treatments</t>
  </si>
  <si>
    <t>Local Recurrence (Y/N or MET AB INITIO)</t>
  </si>
  <si>
    <t>basal metastases</t>
  </si>
  <si>
    <t>new metastases (Y/N)</t>
  </si>
  <si>
    <t>Sites of all metastases</t>
  </si>
  <si>
    <t>data evento</t>
  </si>
  <si>
    <t>evento (0/1)</t>
  </si>
  <si>
    <t>outcome (alive 1, dead 0,  LFU x)</t>
  </si>
  <si>
    <t>Last FU / Death (data)</t>
  </si>
  <si>
    <t>Notes</t>
  </si>
  <si>
    <t>os_fu</t>
  </si>
  <si>
    <t>pfs_fu</t>
  </si>
  <si>
    <t>NON MET</t>
  </si>
  <si>
    <t>3482/12</t>
  </si>
  <si>
    <t>Eugenio</t>
  </si>
  <si>
    <t>Flocco</t>
  </si>
  <si>
    <t>M</t>
  </si>
  <si>
    <t>Leiomiosarcoma G2</t>
  </si>
  <si>
    <t>N</t>
  </si>
  <si>
    <t>Y</t>
  </si>
  <si>
    <t>Y (IV linea)</t>
  </si>
  <si>
    <t>Y (II linea)</t>
  </si>
  <si>
    <t xml:space="preserve">DTIC + Epirubicina  25/09/2012 - 04/12/2012 </t>
  </si>
  <si>
    <t>SD</t>
  </si>
  <si>
    <t>Gemcitabina; trabectidina</t>
  </si>
  <si>
    <t>MET AB INITIO</t>
  </si>
  <si>
    <t>lung; liver</t>
  </si>
  <si>
    <t>il paziente dopo 8 cicli di DTIC non ha più fatto terapia per quasi un anno.</t>
  </si>
  <si>
    <t>3792/14</t>
  </si>
  <si>
    <t>Concetta</t>
  </si>
  <si>
    <t>Abbate</t>
  </si>
  <si>
    <t>F</t>
  </si>
  <si>
    <t>01/02/2013 e 19/03/2014 (RVE)</t>
  </si>
  <si>
    <t>Leiomiosarcoma G3 Utero</t>
  </si>
  <si>
    <t xml:space="preserve">DTIC + Gemcitabina 21/01/2014 - </t>
  </si>
  <si>
    <t>Epirubicina+ ifosfamide; Gemcitabina</t>
  </si>
  <si>
    <t>lung; liver; peritoneal effusion</t>
  </si>
  <si>
    <t>9867/13</t>
  </si>
  <si>
    <t>Carmina</t>
  </si>
  <si>
    <t>Morgillo</t>
  </si>
  <si>
    <t>leiomiosarcoma gluteo G2</t>
  </si>
  <si>
    <t>07/09/2011 e 16/11/2011 (ampliamento INT NA)</t>
  </si>
  <si>
    <t>Y (I linea)</t>
  </si>
  <si>
    <t>DTIC + Epirubicina 14/12/2012 - 10/05/2013</t>
  </si>
  <si>
    <t>Y (cicatrice chirurgica)</t>
  </si>
  <si>
    <t>lung</t>
  </si>
  <si>
    <t>4289/14</t>
  </si>
  <si>
    <t xml:space="preserve"> Luisa</t>
  </si>
  <si>
    <t>Carotenuto</t>
  </si>
  <si>
    <t>10/10/2014 e 01/12/2014</t>
  </si>
  <si>
    <t>leiomiosarcoma utero con elevato indice mitotico; G3</t>
  </si>
  <si>
    <t>DTIC + Epirubicina 04/12/2015 - 21/04/2016</t>
  </si>
  <si>
    <t>RP</t>
  </si>
  <si>
    <t>Y (Encefalo e Polmone)</t>
  </si>
  <si>
    <t>Gemcitabina; pazopanib</t>
  </si>
  <si>
    <t>Y (brain)</t>
  </si>
  <si>
    <t>Lung; brain</t>
  </si>
  <si>
    <t>x</t>
  </si>
  <si>
    <t>POCO MATERIALE</t>
  </si>
  <si>
    <t>11849/17</t>
  </si>
  <si>
    <t xml:space="preserve"> Carmela </t>
  </si>
  <si>
    <t>Iavarone</t>
  </si>
  <si>
    <t>19/10/2009 e 22/12/2009 (RVE) - 01/06/2010</t>
  </si>
  <si>
    <t>Leiomiosarcoma origine ginecologica Er+ PgR+ - leiomiosarcoma mixoide</t>
  </si>
  <si>
    <t>19/10/2009 (mm obliquo dx, trasverso e retto) - 01/06/2010 (massa parete addome: l. mixoide)</t>
  </si>
  <si>
    <t>DTIC + Epirubicina 24/02/2011 - 13/04/2011</t>
  </si>
  <si>
    <t>PD</t>
  </si>
  <si>
    <t>/</t>
  </si>
  <si>
    <t>Gemcitabina; Trabectidina; ciclofosfamide</t>
  </si>
  <si>
    <t>peritoneal</t>
  </si>
  <si>
    <t>14535/11</t>
  </si>
  <si>
    <t>Gioacchino</t>
  </si>
  <si>
    <t>Mangiarulo</t>
  </si>
  <si>
    <t>leiomiosarcoma G3 spalla sx</t>
  </si>
  <si>
    <t>Y (Locale)</t>
  </si>
  <si>
    <t>Epirubicina+ifosfamide; Gemcitabina; Trabectidina</t>
  </si>
  <si>
    <t>Lung; axilla</t>
  </si>
  <si>
    <t>Il paziente ha fatto solo 1 somministrazione poi è scaduto clinicamente ed è morto</t>
  </si>
  <si>
    <t>6324/17</t>
  </si>
  <si>
    <t>Francesco</t>
  </si>
  <si>
    <t>Riccio</t>
  </si>
  <si>
    <t>leiomiosarcoma pleomorfo G3</t>
  </si>
  <si>
    <t>26/01/2012 e 12/03/2012 e 04/04/2014 (polmone) e 04/12/2017 (rene)</t>
  </si>
  <si>
    <t>DTIC + Epirubicina 19/05/2016 - 01/12/2016</t>
  </si>
  <si>
    <t>Y (locale)</t>
  </si>
  <si>
    <t>gemcitabina; pazopanib; trabectidina</t>
  </si>
  <si>
    <t>lung; peritoneum</t>
  </si>
  <si>
    <t>Lung; peritoneum; bone</t>
  </si>
  <si>
    <t>10718/17</t>
  </si>
  <si>
    <t xml:space="preserve">Giuseppina </t>
  </si>
  <si>
    <t xml:space="preserve">Corcione </t>
  </si>
  <si>
    <t>leiomiosarcoma G3 con aspetti mixoidi</t>
  </si>
  <si>
    <t>DTIC + Epirubicina 29/03/2017 - 09/06/2017</t>
  </si>
  <si>
    <t>gemcitabina; pazopanib</t>
  </si>
  <si>
    <t>retro-peritoneal</t>
  </si>
  <si>
    <t>bone</t>
  </si>
  <si>
    <t>retro-peritoneal; Bone</t>
  </si>
  <si>
    <t>2211/17</t>
  </si>
  <si>
    <t xml:space="preserve">Maria </t>
  </si>
  <si>
    <t>Ciotola</t>
  </si>
  <si>
    <t>17/04/2008 e 16/12/2015 e 08/11/2016</t>
  </si>
  <si>
    <t>Emangiopericitoma fossa cranica posteriore sx</t>
  </si>
  <si>
    <t>05/05/2017 e 16/01/2018</t>
  </si>
  <si>
    <t>28/06/2017 e 20/02/2018</t>
  </si>
  <si>
    <t>DTIC + Epirubicina 17/08/2017 - 06/10/2017</t>
  </si>
  <si>
    <t>Y (locale e sacro/ala iliaca e femore)</t>
  </si>
  <si>
    <t>Trabectidina</t>
  </si>
  <si>
    <t>Bone</t>
  </si>
  <si>
    <t>Ha praticato prima DTIC da sola; poi l'associazione e poi di nuovo DTIC da sola. Ecco perche sono tutte in prima linea</t>
  </si>
  <si>
    <t>13622/18</t>
  </si>
  <si>
    <t xml:space="preserve"> Rosanna </t>
  </si>
  <si>
    <t>Fenizia</t>
  </si>
  <si>
    <t>Leiomiosarcoma G3 Er+ Pgr + (15 mitosi/10hpf)</t>
  </si>
  <si>
    <t>DTIC + Epirubicina 15/07/2013 - 22/10/2013</t>
  </si>
  <si>
    <t>Y (polmone)</t>
  </si>
  <si>
    <t>gemcitabina+doce; Trabectidina; regorafenib; gemcitabina</t>
  </si>
  <si>
    <t>Liver; soft tissue</t>
  </si>
  <si>
    <t>node</t>
  </si>
  <si>
    <t>Liver; soft tissue, node</t>
  </si>
  <si>
    <t>la paziente ha affettuato prima la terapia in associazione e poi, dopo altre terapie, solo deticene. La data evento è riferita al primo trattamento , quello in combinazione.</t>
  </si>
  <si>
    <t>MET</t>
  </si>
  <si>
    <t>6348/18</t>
  </si>
  <si>
    <t>Michelina</t>
  </si>
  <si>
    <t>Landi</t>
  </si>
  <si>
    <t>Leiomiosarcoma G3 (tra milza e stomaco)</t>
  </si>
  <si>
    <t>gemcitabina; trabectidina; Pazopanib</t>
  </si>
  <si>
    <t>lung; abdomen</t>
  </si>
  <si>
    <t>terapie praticate presso Ruggi Salerno</t>
  </si>
  <si>
    <t>15371/18</t>
  </si>
  <si>
    <t>Mario</t>
  </si>
  <si>
    <t>Mignano</t>
  </si>
  <si>
    <t>Leiomiosarcome G3 (Polso destro)</t>
  </si>
  <si>
    <t>Y (post chirurgica)</t>
  </si>
  <si>
    <t xml:space="preserve">gemcitabina; </t>
  </si>
  <si>
    <t>liver, lung, node</t>
  </si>
  <si>
    <t>peritoneum</t>
  </si>
  <si>
    <t>liver, lung, node, peritoneum</t>
  </si>
  <si>
    <t>Leiomiosarcoma G2 (gluteo dx)</t>
  </si>
  <si>
    <t>16/11/2011 e 26/06/2013 (lobectomia per metastasi)</t>
  </si>
  <si>
    <t>6243/14</t>
  </si>
  <si>
    <t>Maria</t>
  </si>
  <si>
    <t>Ambrosino</t>
  </si>
  <si>
    <t>17/12/2010 (RVE Pascale)</t>
  </si>
  <si>
    <t>Leiomiosarcoma utero (mitosi &gt;10/10HPF)</t>
  </si>
  <si>
    <t xml:space="preserve">18/11/2010 - 21/03/2013 - 17/04/2014 </t>
  </si>
  <si>
    <t>Y (I linea - dopo adiuvante con altri farmaci)</t>
  </si>
  <si>
    <t>DTIC + Epirubicina 15/11/2011 - 14-02-2012</t>
  </si>
  <si>
    <t>N (primo trattamento dopo adiuvante con altri farmaci)</t>
  </si>
  <si>
    <t>Gemcitabina+docetaxel; trabectidina; pazopanib; gemcitabina; caelix; temozolomide; ifosfamide</t>
  </si>
  <si>
    <t>Abdomen</t>
  </si>
  <si>
    <t>Abdomen, peritoneum</t>
  </si>
  <si>
    <t>il deticene è stato praticato in prima linea metastatica. Ma la paziente ha praticato altra chemioterapia in adiuvante.</t>
  </si>
  <si>
    <t>17541/14</t>
  </si>
  <si>
    <t>Enrico</t>
  </si>
  <si>
    <t>Brandi</t>
  </si>
  <si>
    <t>feb/2012 - 25/10/2012</t>
  </si>
  <si>
    <t>Leiomiosarcoma G3 (reg nucale destra)</t>
  </si>
  <si>
    <t>Gemcitabina</t>
  </si>
  <si>
    <t>Node; Lung</t>
  </si>
  <si>
    <t>Node; Lung; abdomen</t>
  </si>
  <si>
    <t>17235/13</t>
  </si>
  <si>
    <t>Patrizia</t>
  </si>
  <si>
    <t>Cecchi</t>
  </si>
  <si>
    <t>Leiomiosarcoma utero</t>
  </si>
  <si>
    <t>Y (I linea dopo terapia in associazione, staccato l'altro farmaco per raggiungimento dose massima)</t>
  </si>
  <si>
    <t>Y (adiuvante e I linea)</t>
  </si>
  <si>
    <t>DTIC + Epirubicina 25/02/2014 - 08/04/2014 -- marzo/2021 - 03/06/2021</t>
  </si>
  <si>
    <t>local; node; psoas</t>
  </si>
  <si>
    <t>12983/20</t>
  </si>
  <si>
    <t>Christian</t>
  </si>
  <si>
    <t>Luongo</t>
  </si>
  <si>
    <t>Leiomiosarcoma G3 (coscia destra)</t>
  </si>
  <si>
    <t>DTIC + Epirubicina 17/12/2020 - 25/02/2021</t>
  </si>
  <si>
    <t>Ifosfamide (1 sola somministrazione)</t>
  </si>
  <si>
    <t>Local; lung; node</t>
  </si>
  <si>
    <t>9405/14</t>
  </si>
  <si>
    <t>Procolo</t>
  </si>
  <si>
    <t>Di Gennaro</t>
  </si>
  <si>
    <t>Leiomiosarcoma G3 (Gluteo)</t>
  </si>
  <si>
    <t>23/06/2014 - 17/02/2015 e 07/05/2015 (nodulectomia polmonare)</t>
  </si>
  <si>
    <t>DTIC + Epirubicina 30/12/2015 - giugno/2016</t>
  </si>
  <si>
    <t>Y (11/09/2014-24/10/2014)</t>
  </si>
  <si>
    <t>Lung; node; local</t>
  </si>
  <si>
    <t xml:space="preserve"> liver</t>
  </si>
  <si>
    <t>Lung; liver; node; local</t>
  </si>
  <si>
    <t>3157/12</t>
  </si>
  <si>
    <t>Pasquale</t>
  </si>
  <si>
    <t>Izzo</t>
  </si>
  <si>
    <t>LeiomiosarcomaG2</t>
  </si>
  <si>
    <t>DTIC+ EPIRUBICINA 22/06/2012 - 29/10/2012</t>
  </si>
  <si>
    <t>Y SU M+</t>
  </si>
  <si>
    <t>Gemcitabina e DTIC EPI</t>
  </si>
  <si>
    <t>NODE, lung</t>
  </si>
  <si>
    <t>Per l'evento mi sono riferita al primo trattamento con il deticene (quello in combinazione)</t>
  </si>
  <si>
    <t>3488/09</t>
  </si>
  <si>
    <t>Ivana</t>
  </si>
  <si>
    <t>Romano</t>
  </si>
  <si>
    <t>leiomiosarcoma G3</t>
  </si>
  <si>
    <t>Gemcitabine</t>
  </si>
  <si>
    <t>liver and abdominal</t>
  </si>
  <si>
    <t>10788/17</t>
  </si>
  <si>
    <t>Del vecchio</t>
  </si>
  <si>
    <t>DTIC+Epirubicina 02/12/2015-12/05/2016</t>
  </si>
  <si>
    <t>CYBERKNIFE, TAE epatica</t>
  </si>
  <si>
    <t>Liver, lung, node, bone</t>
  </si>
  <si>
    <t>15023/12</t>
  </si>
  <si>
    <t>Felicia</t>
  </si>
  <si>
    <t>Looz</t>
  </si>
  <si>
    <t>LEIOMIOSARCOMA G3</t>
  </si>
  <si>
    <t>Y (I linea dopo adiuvante con altri farmaci)</t>
  </si>
  <si>
    <t>DTIC+ EPIRUBICINA 14/10/2011 - 27/12/2011</t>
  </si>
  <si>
    <t>Y (primo dopo trattamento adiuvante con altri farmaci)</t>
  </si>
  <si>
    <t>GEM, TXT, TRABECTIDINA, pazopanib</t>
  </si>
  <si>
    <t>liver, lung</t>
  </si>
  <si>
    <t>5808/16</t>
  </si>
  <si>
    <t>Adelaide</t>
  </si>
  <si>
    <t>Marzano</t>
  </si>
  <si>
    <t xml:space="preserve">leiomiosarcoma mixoide </t>
  </si>
  <si>
    <t>dtic+ epirubicina 28/10/2016 - 09/12/2016</t>
  </si>
  <si>
    <t>y (bone met)</t>
  </si>
  <si>
    <t>gem+txt ADJ, PAZOPANIB</t>
  </si>
  <si>
    <t>BONE, LUNG</t>
  </si>
  <si>
    <t>12516/15</t>
  </si>
  <si>
    <t>Olha</t>
  </si>
  <si>
    <t>Lucko</t>
  </si>
  <si>
    <t>DTIC+Epirubicina 27/09/2012 - 20/01/2013</t>
  </si>
  <si>
    <t>GEM+TXT, PAZOPANIB</t>
  </si>
  <si>
    <t>LUNG, abdomen</t>
  </si>
  <si>
    <t>LIVER</t>
  </si>
  <si>
    <t>LUNG, abdomen, LIVER</t>
  </si>
  <si>
    <t>DTIC+Gem mal tollerata. Comincia Gem da sola a marzo 2014</t>
  </si>
  <si>
    <t>status</t>
  </si>
  <si>
    <t>CLEMENTINA ANNA MARIA</t>
  </si>
  <si>
    <t>DI MARCO</t>
  </si>
  <si>
    <t>Retroperitoneal Leiomyosarcoma</t>
  </si>
  <si>
    <t>Leiomyosarcoma</t>
  </si>
  <si>
    <t>DTIC-Doxorubicine 06/03/2020-18/04/2020</t>
  </si>
  <si>
    <t>Weekly Gemcitabine; Trabectedine;</t>
  </si>
  <si>
    <t>Lung</t>
  </si>
  <si>
    <t>BRUNO</t>
  </si>
  <si>
    <t>LUCCI</t>
  </si>
  <si>
    <t xml:space="preserve">Pelvic Leiomyosarcoma </t>
  </si>
  <si>
    <t>Leiomyosarcoma Gx</t>
  </si>
  <si>
    <t>DTIC-Doxorubicine 07/10/2020-14/01/2021</t>
  </si>
  <si>
    <t>DI BIAGIO</t>
  </si>
  <si>
    <t>Leiomyosarcoma G3 (3+3+1)</t>
  </si>
  <si>
    <t>DTIC-Doxorubicine 10/2020-11/2020</t>
  </si>
  <si>
    <t>Y (30.03.2021)</t>
  </si>
  <si>
    <t>LAURA</t>
  </si>
  <si>
    <t>ALTOBELLI</t>
  </si>
  <si>
    <t>Uterine Leiomyosarcoma</t>
  </si>
  <si>
    <t>DTIC-Doxorubicine23/01/2020-07/05/2020</t>
  </si>
  <si>
    <t>Y (Lung metastasis)</t>
  </si>
  <si>
    <t>Y (11.09.2020)</t>
  </si>
  <si>
    <t>DORATI</t>
  </si>
  <si>
    <t>CARLA</t>
  </si>
  <si>
    <t>Leiomyosarcoma high grade</t>
  </si>
  <si>
    <t>DTIC-Doxorubicine 07/2016 - 09/2016</t>
  </si>
  <si>
    <t>Y (Bone)</t>
  </si>
  <si>
    <t>Gemcitabine (10 cycles; 08/2017-11/2018); Trabectedine (12/2018-02/2019); Pazopanib (03/2019-03/2020); DTIC (03/2020-05/2020); Gemcitabine rechallenge (06/2020-10/2020)- DTIC rechallenge 11/2020-12/2020)</t>
  </si>
  <si>
    <t>Lung, Bone, Liver, Brain, Pancreas</t>
  </si>
  <si>
    <t>VALLARELLI</t>
  </si>
  <si>
    <t>AGNESE</t>
  </si>
  <si>
    <t>DTIC-Doxorubicine 01/2013-03/2013</t>
  </si>
  <si>
    <t>Adjuvant (No Recist)</t>
  </si>
  <si>
    <t>Liver Metastasectomy (2016); Gemcitabine 03/2017-10/2017; DTIC-Gemcitabine (11/2017- 5/2018); Trabectedine (06/2018-05/2020); Pazopanib (06/2020-01/2021); Trabectedine recachallenge (04/03/2021-10/03/22); Gemcitabine (14/04/2022-in coming)</t>
  </si>
  <si>
    <t>Liver, Lung, Retroperitoneal, breast, duodenum, pancreas</t>
  </si>
  <si>
    <t>LIBERATORE</t>
  </si>
  <si>
    <t>ANTONIO</t>
  </si>
  <si>
    <t>Leiomyosarcoma G2 (2+1+0)</t>
  </si>
  <si>
    <t>DTIC-Doxorubicine (16/06/2020-04/08/2020)</t>
  </si>
  <si>
    <t>RT-Chemotherapy (neoadjuvant post-DTIC-Doxo; 09/2020-10/2020)</t>
  </si>
  <si>
    <t>FANICCHIA</t>
  </si>
  <si>
    <t>CINZIA</t>
  </si>
  <si>
    <t>03/01/2018 (liver biopsy)</t>
  </si>
  <si>
    <t>Leiomyosarcoma High grade</t>
  </si>
  <si>
    <t>DTIC-Doxorubicine (04/2019- 08/2019)</t>
  </si>
  <si>
    <t>Y (Palliative bone metastasis)</t>
  </si>
  <si>
    <t>RTA liver metastases (2018); Gemcitabine (08/2019-10/2019); Pazopanib (11/2019)</t>
  </si>
  <si>
    <t>Liver, Lung, Bone, Kidney</t>
  </si>
  <si>
    <t>ZUCCHERETTI</t>
  </si>
  <si>
    <t>TIZIANA</t>
  </si>
  <si>
    <t>Inferior Extermities Leiomyosarcoma</t>
  </si>
  <si>
    <t>11/10/2017 (palliative)</t>
  </si>
  <si>
    <t>Leiomyosarcoma G2</t>
  </si>
  <si>
    <t>DTIC-Doxorubicine (11/2016-22/03/2017)</t>
  </si>
  <si>
    <t>Trabectedine (03/2018-07/2018, 6 cycles)</t>
  </si>
  <si>
    <t>Bone, Liver</t>
  </si>
  <si>
    <t>IORIZZO</t>
  </si>
  <si>
    <t>GIOVANNINA MAURA</t>
  </si>
  <si>
    <t>Esophagus Leiomyosarcoma</t>
  </si>
  <si>
    <t>DTIC-Doxorubicine (14/08/2017-28/12/2017)</t>
  </si>
  <si>
    <t xml:space="preserve">FRATARCANGELI </t>
  </si>
  <si>
    <t>LUIGI</t>
  </si>
  <si>
    <t>Leiomyosarcoma G3</t>
  </si>
  <si>
    <t>DTIC-Doxorubicine (30/07/2015-8-12-2015, VI cycles)</t>
  </si>
  <si>
    <t>Trabectedine (08/08/2016-05/12/2016); Gemcitabine (01/2017-08/2017); Pazopanib (09/2017-08/2018)</t>
  </si>
  <si>
    <t>Lung, Soft Tissue, Liver, Bone, Pancreas, Kidney</t>
  </si>
  <si>
    <t>CARLAN</t>
  </si>
  <si>
    <t>ROSSANA</t>
  </si>
  <si>
    <t>Abdominal Leiomyosarcoma</t>
  </si>
  <si>
    <t>Leiomyosarcoma grade 1</t>
  </si>
  <si>
    <t>DTIC-Doxorubicine (04/2015-08/2015, VI cycles)</t>
  </si>
  <si>
    <t>Gemcitabine (from 02/2020 ongoing)</t>
  </si>
  <si>
    <t>PRATO</t>
  </si>
  <si>
    <t>LETIZIA MARIA RITA</t>
  </si>
  <si>
    <t>Pleomorphic Leiomyosarcoma</t>
  </si>
  <si>
    <t>DTIC-Doxorubicine (01/2017-03/2017, 3 cycles)</t>
  </si>
  <si>
    <t>CERINO</t>
  </si>
  <si>
    <t>ANTONELLA</t>
  </si>
  <si>
    <t>11/01/2017 (histological reveiw of  surgery)</t>
  </si>
  <si>
    <t>Leiomyosarcoma high grade, Ki-67 60%</t>
  </si>
  <si>
    <t>NON RILEVATO</t>
  </si>
  <si>
    <t>AMBROSIO</t>
  </si>
  <si>
    <t>MARIA</t>
  </si>
  <si>
    <t>DTIC-Doxorubicine (04/2011- 07/2011, VI cycles)</t>
  </si>
  <si>
    <t>Lobectomy (2011 post-DTIC-Doxorubicine; Surgery of lung metastases 01/2012, 08/2014, 11/2014, 04/2016 (;Trabectedine (05/2016-10/2016, VI cycles)</t>
  </si>
  <si>
    <t>Lung, linfonode</t>
  </si>
  <si>
    <t>CASSANO</t>
  </si>
  <si>
    <t>SIMONA</t>
  </si>
  <si>
    <t>Bludder Leiomyosarcoma</t>
  </si>
  <si>
    <t>Leiomyoarcoma G2</t>
  </si>
  <si>
    <t>DTIC-Doxorubicine (11/2012-01/2013, 3 cycles)</t>
  </si>
  <si>
    <t xml:space="preserve">TURB (04/02/2014); Partial Cystectomy (21/03/2014); Total Cystectomy (06/2014); </t>
  </si>
  <si>
    <t>VALENTE</t>
  </si>
  <si>
    <t>CIRIACO</t>
  </si>
  <si>
    <t xml:space="preserve">Leiomyosarcoma nodal metastases </t>
  </si>
  <si>
    <t xml:space="preserve">N </t>
  </si>
  <si>
    <t>DTIC-Doxorubine (05/13-08/13, 6 cycles)</t>
  </si>
  <si>
    <t>Trabectedine (03/2014-01/2015, 13 cycles)</t>
  </si>
  <si>
    <t>Liver, Lung, Peritoneal, Linfonode</t>
  </si>
  <si>
    <t>SIRAGUSA</t>
  </si>
  <si>
    <t>CLELIA</t>
  </si>
  <si>
    <t>DTIC-Doxorubine (12/12-03/2013, 6 cycles)</t>
  </si>
  <si>
    <t>Trabectedine (09/13-07/2015, 27 cycles); Gemcitabine (07/2015-10/2017); Pazopanib (11/2017-08/2018); Multiple RTA and TACE liver metastases</t>
  </si>
  <si>
    <t xml:space="preserve">Liver, Lung </t>
  </si>
  <si>
    <t>ZICHITTELLA</t>
  </si>
  <si>
    <t>ANNAMARIA</t>
  </si>
  <si>
    <t>LUCIBELLO</t>
  </si>
  <si>
    <t>ALFONSO</t>
  </si>
  <si>
    <t>Leiomyosarcoma lung metastases</t>
  </si>
  <si>
    <t>Epirubicine neoadjuvant (2012, 3 cycles); Gemcitabine  (12/13-01/14, 2 cycles); Trabectedine (04/2014-30/04/2014, 2 cycles); DTIC-gemcitabine (26/08/2014-08/04/2015); Gemcitabine  (07/05/2015-16/07/2015); Pazopanib (24/08/2015-29/12/2015)</t>
  </si>
  <si>
    <t>ORICCHIO</t>
  </si>
  <si>
    <t xml:space="preserve">Cutaneus Leiomyosarcoma </t>
  </si>
  <si>
    <t>DTIC-Doxorubicine (29/11/2012-01/12/2012, 1 cycles)</t>
  </si>
  <si>
    <t>Gemcitabine-Taxotere (02/2011-08/2011); Gemcitabine (09/2011-11/2012);</t>
  </si>
  <si>
    <t xml:space="preserve">CICCARELLI </t>
  </si>
  <si>
    <t>PAOLA</t>
  </si>
  <si>
    <t>Solitary fibrous tumor</t>
  </si>
  <si>
    <t>01/01/1999, first surgery</t>
  </si>
  <si>
    <t>Malignant Solitary fibrous tumor</t>
  </si>
  <si>
    <t>DTIC-Doxorubicine (08/07/2013-04/10/2013, 4 cycles)</t>
  </si>
  <si>
    <t>DI FRANCO</t>
  </si>
  <si>
    <t>ELENA</t>
  </si>
  <si>
    <t>Retroperitoneal Solitary Fibrous Tumor</t>
  </si>
  <si>
    <t>Doxorubicine (30/01/2015-13/03/2015, 3 cycles); Trabectedine (08/05/2015-25/08/2015, V cycles); Gemcitabine-Taxotere (22/04/2016-28/06/2016, 3 cycles); Pazopanib (08/11/2016-19/06/2017)</t>
  </si>
  <si>
    <t>Nodal, Lung, Peritoneal</t>
  </si>
  <si>
    <t xml:space="preserve">GROSSI </t>
  </si>
  <si>
    <t xml:space="preserve">MARIA </t>
  </si>
  <si>
    <t>Peritoneal Solitary Fibrous Tumor</t>
  </si>
  <si>
    <t>Sunitinib (03/2013-04/2013)- Doxorubicine (05/2013, 3 cycles); Trabectedine (10/08/2015-15/09/2015)</t>
  </si>
  <si>
    <t>D'AGOSTINO</t>
  </si>
  <si>
    <t>FRANCESCO</t>
  </si>
  <si>
    <t>Pelvic Solitary Fibrous Tumor</t>
  </si>
  <si>
    <t>in progress</t>
  </si>
  <si>
    <t>Y (07/2016)</t>
  </si>
  <si>
    <t>Pazopanib (23/11/2017-28/08/2018); Trabectedine (14/09/2018-15/06/2020); Eribuline (13/08/2020-10/12/2020)</t>
  </si>
  <si>
    <t>OVIDI</t>
  </si>
  <si>
    <t>MARIA VITTORIA</t>
  </si>
  <si>
    <t>Cranial Solitary Fibrous Tumor</t>
  </si>
  <si>
    <t>DTIC-Doxorubicine (09/04/2019-09/08/2019, 6 cycles)</t>
  </si>
  <si>
    <t>Trabectedine (29/05/2018-27/02/2019, 12 cycles; Eribuline (17/07/2020-24/07/2020); Adrotherapy CNAO; Pazopanib (11/2020)</t>
  </si>
  <si>
    <t>Liver, Lung, Muscoskeletal, Bone</t>
  </si>
  <si>
    <t xml:space="preserve">NON MET </t>
  </si>
  <si>
    <t>PARAVANI</t>
  </si>
  <si>
    <t>MILCO</t>
  </si>
  <si>
    <t>Intratecal Solitary Fibrous Tumor</t>
  </si>
  <si>
    <t>Bone metastases of Malignant Solitary fibrous tumor</t>
  </si>
  <si>
    <t>DTIC-Doxorubicine (24/02/2017-09/07/2017, 6 cycles)</t>
  </si>
  <si>
    <t>Pazopanib (15/12/2017-28/08/2018); Trabectedine (22/10/2018-03/10/2019, 16 cycles); Eribuline (23/01/2020-14/02/2020)</t>
  </si>
  <si>
    <t>Lung, Bone</t>
  </si>
  <si>
    <t>BA-1</t>
  </si>
  <si>
    <t>Lucia</t>
  </si>
  <si>
    <t>Cristiano</t>
  </si>
  <si>
    <t>leiomiosarcoma</t>
  </si>
  <si>
    <t>votrient, gem post PD</t>
  </si>
  <si>
    <t>polmone</t>
  </si>
  <si>
    <t>BA-2</t>
  </si>
  <si>
    <t>Ascione</t>
  </si>
  <si>
    <t>no</t>
  </si>
  <si>
    <t>trabectedina post PD</t>
  </si>
  <si>
    <t>BA-3</t>
  </si>
  <si>
    <t>Raffaele</t>
  </si>
  <si>
    <t>Filomeno</t>
  </si>
  <si>
    <t>DOXO, 15/06/2020</t>
  </si>
  <si>
    <t>trabectedina, gem, votrient post PD</t>
  </si>
  <si>
    <t>linfonodi, cavità addominale, surrene</t>
  </si>
  <si>
    <t>BA-4</t>
  </si>
  <si>
    <t>Michele</t>
  </si>
  <si>
    <t>Marsico</t>
  </si>
  <si>
    <t>fegato, osso</t>
  </si>
  <si>
    <t>BA-5</t>
  </si>
  <si>
    <t>Rosanna</t>
  </si>
  <si>
    <t xml:space="preserve">De Troia </t>
  </si>
  <si>
    <t>epirubicina</t>
  </si>
  <si>
    <t>DOXO, 01/09/2020</t>
  </si>
  <si>
    <t>taxotere, gem, trabectedina, pazopanib, navelbine post PD</t>
  </si>
  <si>
    <t>polmone, fegato</t>
  </si>
  <si>
    <t>BA-6</t>
  </si>
  <si>
    <t>Angela</t>
  </si>
  <si>
    <t xml:space="preserve">Lattanzi </t>
  </si>
  <si>
    <t>ADRI, 01/10/2013</t>
  </si>
  <si>
    <t>gemcitabina+TXT, letrozolo, gemcitabina, trabectedina, votrient, navelbine post PD</t>
  </si>
  <si>
    <t>type</t>
  </si>
  <si>
    <t>L</t>
  </si>
  <si>
    <t>Intervento</t>
  </si>
  <si>
    <t>dtic_mono</t>
  </si>
  <si>
    <t>C</t>
  </si>
  <si>
    <t>CM</t>
  </si>
  <si>
    <t>MC</t>
  </si>
  <si>
    <t>1</t>
  </si>
  <si>
    <t>2</t>
  </si>
  <si>
    <t>Lyne</t>
  </si>
  <si>
    <t>F_L</t>
  </si>
  <si>
    <t>met_in_dico</t>
  </si>
  <si>
    <t>new meta dico</t>
  </si>
  <si>
    <t>n</t>
  </si>
  <si>
    <t>a</t>
  </si>
  <si>
    <t>pfs_fu_alph</t>
  </si>
  <si>
    <t>Best response_alph</t>
  </si>
  <si>
    <t>evento (0/1)A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</si>
</sst>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等线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7" fontId="0" fillId="0" borderId="0" xfId="0" applyNumberFormat="1" applyAlignment="1">
      <alignment horizontal="center" vertical="center"/>
    </xf>
    <xf numFmtId="0" fontId="1" fillId="0" borderId="0" xfId="0" applyFont="1"/>
    <xf numFmtId="14" fontId="0" fillId="2" borderId="0" xfId="0" applyNumberFormat="1" applyFill="1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14" fontId="3" fillId="0" borderId="0" xfId="0" applyNumberFormat="1" applyFont="1"/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/>
    <xf numFmtId="14" fontId="3" fillId="0" borderId="0" xfId="0" applyNumberFormat="1" applyFont="1" applyProtection="1">
      <protection locked="0"/>
    </xf>
    <xf numFmtId="17" fontId="3" fillId="0" borderId="0" xfId="0" applyNumberFormat="1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16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/>
    <xf numFmtId="14" fontId="4" fillId="0" borderId="0" xfId="0" applyNumberFormat="1" applyFont="1"/>
    <xf numFmtId="2" fontId="4" fillId="0" borderId="0" xfId="0" applyNumberFormat="1" applyFont="1" applyAlignment="1">
      <alignment horizontal="center" vertical="center"/>
    </xf>
    <xf numFmtId="0" fontId="4" fillId="2" borderId="0" xfId="0" applyFont="1" applyFill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14" fontId="5" fillId="0" borderId="0" xfId="0" applyNumberFormat="1" applyFont="1" applyAlignment="1">
      <alignment horizontal="right"/>
    </xf>
    <xf numFmtId="17" fontId="5" fillId="0" borderId="0" xfId="0" applyNumberFormat="1" applyFont="1" applyAlignment="1">
      <alignment horizontal="right"/>
    </xf>
    <xf numFmtId="14" fontId="5" fillId="0" borderId="0" xfId="0" applyNumberFormat="1" applyFont="1"/>
    <xf numFmtId="0" fontId="2" fillId="0" borderId="0" xfId="0" applyFont="1"/>
    <xf numFmtId="14" fontId="0" fillId="0" borderId="0" xfId="0" applyNumberFormat="1"/>
    <xf numFmtId="14" fontId="2" fillId="0" borderId="0" xfId="0" applyNumberFormat="1" applyFont="1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omenico iervolino" id="{942CEC0D-AA7A-4ABE-942B-BD5E2C3C4AA3}" userId="6a2cf25a3accef90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W1" dT="2022-05-18T07:27:01.65" personId="{942CEC0D-AA7A-4ABE-942B-BD5E2C3C4AA3}" id="{45FB521A-C79F-42E9-A639-99AF331258FA}">
    <text>1=prima linea
2= altre linee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9"/>
  <sheetViews>
    <sheetView tabSelected="1" topLeftCell="AQ1" zoomScale="99" zoomScaleNormal="99" workbookViewId="0">
      <pane ySplit="1" topLeftCell="A2" activePane="bottomLeft" state="frozen"/>
      <selection pane="bottomLeft" activeCell="AS1" sqref="AS1"/>
    </sheetView>
  </sheetViews>
  <sheetFormatPr defaultRowHeight="14.4" x14ac:dyDescent="0.3"/>
  <cols>
    <col min="1" max="1" width="16.109375" customWidth="1"/>
    <col min="2" max="2" width="27.44140625" customWidth="1"/>
    <col min="7" max="7" width="16.44140625" customWidth="1"/>
    <col min="8" max="8" width="9" bestFit="1" customWidth="1"/>
    <col min="9" max="9" width="42.44140625" customWidth="1"/>
    <col min="10" max="10" width="39.6640625" customWidth="1"/>
    <col min="11" max="11" width="12.6640625" customWidth="1"/>
    <col min="12" max="12" width="28.33203125" customWidth="1"/>
    <col min="13" max="13" width="14" customWidth="1"/>
    <col min="14" max="14" width="28.5546875" customWidth="1"/>
    <col min="15" max="15" width="12.77734375" customWidth="1"/>
    <col min="20" max="20" width="14.6640625" customWidth="1"/>
    <col min="21" max="21" width="14.5546875" customWidth="1"/>
    <col min="22" max="22" width="10.6640625" bestFit="1" customWidth="1"/>
    <col min="23" max="23" width="10.6640625" style="23" customWidth="1"/>
    <col min="24" max="24" width="25.6640625" customWidth="1"/>
    <col min="25" max="25" width="37.6640625" customWidth="1"/>
    <col min="27" max="27" width="22.5546875" customWidth="1"/>
    <col min="28" max="28" width="26.109375" customWidth="1"/>
    <col min="29" max="29" width="41.77734375" customWidth="1"/>
    <col min="30" max="30" width="40.5546875" customWidth="1"/>
    <col min="31" max="31" width="29.21875" customWidth="1"/>
    <col min="32" max="32" width="25.88671875" customWidth="1"/>
    <col min="33" max="33" width="23" customWidth="1"/>
    <col min="34" max="34" width="15.88671875" customWidth="1"/>
    <col min="35" max="35" width="18.6640625" customWidth="1"/>
    <col min="36" max="36" width="21.88671875" customWidth="1"/>
    <col min="37" max="37" width="14.44140625" customWidth="1"/>
    <col min="38" max="38" width="23" customWidth="1"/>
    <col min="39" max="39" width="9" bestFit="1" customWidth="1"/>
    <col min="41" max="41" width="9" bestFit="1" customWidth="1"/>
    <col min="42" max="42" width="29.21875" customWidth="1"/>
    <col min="43" max="43" width="25.88671875" customWidth="1"/>
    <col min="44" max="44" width="13.33203125" customWidth="1"/>
    <col min="45" max="45" width="18.6640625" customWidth="1"/>
    <col min="46" max="46" width="22.5546875" customWidth="1"/>
  </cols>
  <sheetData>
    <row r="1" spans="1:4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437</v>
      </c>
      <c r="L1" t="s">
        <v>10</v>
      </c>
      <c r="M1" t="s">
        <v>439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440</v>
      </c>
      <c r="T1" t="s">
        <v>16</v>
      </c>
      <c r="U1" t="s">
        <v>17</v>
      </c>
      <c r="V1" t="s">
        <v>18</v>
      </c>
      <c r="W1" s="23" t="s">
        <v>446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255</v>
      </c>
      <c r="AP1" t="s">
        <v>448</v>
      </c>
      <c r="AQ1" t="s">
        <v>449</v>
      </c>
      <c r="AR1" t="s">
        <v>452</v>
      </c>
      <c r="AS1" t="s">
        <v>454</v>
      </c>
      <c r="AT1" t="s">
        <v>453</v>
      </c>
    </row>
    <row r="2" spans="1:46" x14ac:dyDescent="0.3">
      <c r="A2" t="s">
        <v>36</v>
      </c>
      <c r="B2">
        <v>0</v>
      </c>
      <c r="C2" t="s">
        <v>37</v>
      </c>
      <c r="D2" t="s">
        <v>38</v>
      </c>
      <c r="E2" t="s">
        <v>39</v>
      </c>
      <c r="F2" t="s">
        <v>40</v>
      </c>
      <c r="G2" s="1">
        <v>17337</v>
      </c>
      <c r="H2" s="2">
        <f>ROUNDDOWN((V2-G2)/365.25,0)</f>
        <v>65</v>
      </c>
      <c r="I2">
        <v>40988</v>
      </c>
      <c r="J2" t="s">
        <v>41</v>
      </c>
      <c r="K2" t="s">
        <v>438</v>
      </c>
      <c r="L2" t="s">
        <v>42</v>
      </c>
      <c r="M2">
        <v>0</v>
      </c>
      <c r="N2">
        <v>40988</v>
      </c>
      <c r="O2" t="s">
        <v>42</v>
      </c>
      <c r="P2" t="s">
        <v>42</v>
      </c>
      <c r="Q2" t="s">
        <v>43</v>
      </c>
      <c r="R2" t="s">
        <v>44</v>
      </c>
      <c r="S2" t="s">
        <v>442</v>
      </c>
      <c r="T2">
        <v>41778</v>
      </c>
      <c r="U2">
        <v>41799</v>
      </c>
      <c r="V2" s="1">
        <v>41177</v>
      </c>
      <c r="W2" s="24">
        <v>2</v>
      </c>
      <c r="X2" t="s">
        <v>45</v>
      </c>
      <c r="Y2" t="s">
        <v>46</v>
      </c>
      <c r="Z2" t="s">
        <v>42</v>
      </c>
      <c r="AA2" t="s">
        <v>47</v>
      </c>
      <c r="AB2" t="s">
        <v>42</v>
      </c>
      <c r="AC2" t="s">
        <v>48</v>
      </c>
      <c r="AD2" t="s">
        <v>49</v>
      </c>
      <c r="AE2" t="s">
        <v>50</v>
      </c>
      <c r="AF2" t="s">
        <v>42</v>
      </c>
      <c r="AG2" t="s">
        <v>50</v>
      </c>
      <c r="AH2" s="1">
        <v>41676</v>
      </c>
      <c r="AI2">
        <v>1</v>
      </c>
      <c r="AJ2">
        <v>0</v>
      </c>
      <c r="AK2" s="1">
        <v>41829</v>
      </c>
      <c r="AL2" t="s">
        <v>51</v>
      </c>
      <c r="AM2">
        <f>(AK2-V2)*12/365.25</f>
        <v>21.420944558521562</v>
      </c>
      <c r="AN2" s="3">
        <f>(AH2-V2)*12/365.25</f>
        <v>16.394250513347021</v>
      </c>
      <c r="AO2">
        <v>1</v>
      </c>
      <c r="AP2">
        <v>1</v>
      </c>
      <c r="AQ2">
        <v>0</v>
      </c>
      <c r="AR2">
        <v>16.394250513347</v>
      </c>
      <c r="AS2">
        <v>1</v>
      </c>
      <c r="AT2" t="s">
        <v>47</v>
      </c>
    </row>
    <row r="3" spans="1:46" x14ac:dyDescent="0.3">
      <c r="C3" t="s">
        <v>52</v>
      </c>
      <c r="D3" t="s">
        <v>53</v>
      </c>
      <c r="E3" t="s">
        <v>54</v>
      </c>
      <c r="F3" t="s">
        <v>55</v>
      </c>
      <c r="G3" s="1">
        <v>16805</v>
      </c>
      <c r="H3" s="2">
        <f t="shared" ref="H3:H58" si="0">ROUNDDOWN((V3-G3)/365.25,0)</f>
        <v>68</v>
      </c>
      <c r="I3" t="s">
        <v>56</v>
      </c>
      <c r="J3" t="s">
        <v>57</v>
      </c>
      <c r="K3" t="s">
        <v>438</v>
      </c>
      <c r="L3">
        <v>41306</v>
      </c>
      <c r="M3">
        <v>1</v>
      </c>
      <c r="N3" t="s">
        <v>42</v>
      </c>
      <c r="O3" t="s">
        <v>42</v>
      </c>
      <c r="P3" t="s">
        <v>43</v>
      </c>
      <c r="Q3" t="s">
        <v>43</v>
      </c>
      <c r="R3" t="s">
        <v>42</v>
      </c>
      <c r="S3" t="s">
        <v>441</v>
      </c>
      <c r="T3" t="s">
        <v>42</v>
      </c>
      <c r="U3" t="s">
        <v>42</v>
      </c>
      <c r="V3" s="1">
        <v>41660</v>
      </c>
      <c r="W3" s="24">
        <v>2</v>
      </c>
      <c r="X3" t="s">
        <v>45</v>
      </c>
      <c r="Y3" t="s">
        <v>58</v>
      </c>
      <c r="Z3" t="s">
        <v>42</v>
      </c>
      <c r="AA3" t="s">
        <v>47</v>
      </c>
      <c r="AB3" t="s">
        <v>42</v>
      </c>
      <c r="AC3" t="s">
        <v>59</v>
      </c>
      <c r="AD3" t="s">
        <v>49</v>
      </c>
      <c r="AE3" t="s">
        <v>60</v>
      </c>
      <c r="AF3" t="s">
        <v>42</v>
      </c>
      <c r="AG3" t="s">
        <v>60</v>
      </c>
      <c r="AH3" s="4">
        <v>41791</v>
      </c>
      <c r="AI3">
        <v>1</v>
      </c>
      <c r="AJ3">
        <v>0</v>
      </c>
      <c r="AK3" s="4">
        <v>41791</v>
      </c>
      <c r="AL3" t="s">
        <v>254</v>
      </c>
      <c r="AM3">
        <f t="shared" ref="AM3:AM25" si="1">(AK3-V3)*12/365.25</f>
        <v>4.3039014373716631</v>
      </c>
      <c r="AN3" s="3">
        <f t="shared" ref="AN3:AN52" si="2">(AH3-V3)*12/365.25</f>
        <v>4.3039014373716631</v>
      </c>
      <c r="AO3">
        <v>1</v>
      </c>
      <c r="AP3">
        <v>1</v>
      </c>
      <c r="AQ3">
        <v>0</v>
      </c>
      <c r="AR3">
        <v>4.3039014373716631</v>
      </c>
      <c r="AS3">
        <v>1</v>
      </c>
      <c r="AT3" t="s">
        <v>47</v>
      </c>
    </row>
    <row r="4" spans="1:46" x14ac:dyDescent="0.3">
      <c r="A4" t="s">
        <v>36</v>
      </c>
      <c r="B4">
        <v>0</v>
      </c>
      <c r="C4" t="s">
        <v>61</v>
      </c>
      <c r="D4" t="s">
        <v>62</v>
      </c>
      <c r="E4" t="s">
        <v>63</v>
      </c>
      <c r="F4" t="s">
        <v>55</v>
      </c>
      <c r="G4" s="1">
        <v>23529</v>
      </c>
      <c r="H4" s="2">
        <f t="shared" si="0"/>
        <v>48</v>
      </c>
      <c r="I4">
        <v>40863</v>
      </c>
      <c r="J4" t="s">
        <v>64</v>
      </c>
      <c r="K4" t="s">
        <v>438</v>
      </c>
      <c r="L4" t="s">
        <v>65</v>
      </c>
      <c r="M4">
        <v>1</v>
      </c>
      <c r="N4" t="s">
        <v>42</v>
      </c>
      <c r="O4" t="s">
        <v>42</v>
      </c>
      <c r="P4" t="s">
        <v>42</v>
      </c>
      <c r="Q4" t="s">
        <v>43</v>
      </c>
      <c r="R4" t="s">
        <v>42</v>
      </c>
      <c r="S4" t="s">
        <v>441</v>
      </c>
      <c r="T4" t="s">
        <v>42</v>
      </c>
      <c r="U4" t="s">
        <v>42</v>
      </c>
      <c r="V4" s="1">
        <v>41257</v>
      </c>
      <c r="W4" s="24">
        <v>1</v>
      </c>
      <c r="X4" t="s">
        <v>66</v>
      </c>
      <c r="Y4" t="s">
        <v>67</v>
      </c>
      <c r="Z4" t="s">
        <v>43</v>
      </c>
      <c r="AA4" t="s">
        <v>47</v>
      </c>
      <c r="AB4" t="s">
        <v>68</v>
      </c>
      <c r="AC4" t="s">
        <v>48</v>
      </c>
      <c r="AD4" t="s">
        <v>49</v>
      </c>
      <c r="AE4" t="s">
        <v>69</v>
      </c>
      <c r="AF4" t="s">
        <v>42</v>
      </c>
      <c r="AG4" t="s">
        <v>69</v>
      </c>
      <c r="AH4" s="1">
        <v>41563</v>
      </c>
      <c r="AI4">
        <v>1</v>
      </c>
      <c r="AJ4">
        <v>0</v>
      </c>
      <c r="AK4" s="1">
        <v>41759</v>
      </c>
      <c r="AM4">
        <f t="shared" si="1"/>
        <v>16.492813141683779</v>
      </c>
      <c r="AN4" s="3">
        <f t="shared" si="2"/>
        <v>10.053388090349076</v>
      </c>
      <c r="AO4" s="5">
        <v>1</v>
      </c>
      <c r="AP4">
        <v>1</v>
      </c>
      <c r="AQ4">
        <v>0</v>
      </c>
      <c r="AR4">
        <v>10.053388090349076</v>
      </c>
      <c r="AS4">
        <v>1</v>
      </c>
      <c r="AT4" t="s">
        <v>47</v>
      </c>
    </row>
    <row r="5" spans="1:46" x14ac:dyDescent="0.3">
      <c r="A5" t="s">
        <v>36</v>
      </c>
      <c r="B5">
        <v>0</v>
      </c>
      <c r="C5" t="s">
        <v>70</v>
      </c>
      <c r="D5" t="s">
        <v>71</v>
      </c>
      <c r="E5" t="s">
        <v>72</v>
      </c>
      <c r="F5" t="s">
        <v>55</v>
      </c>
      <c r="G5" s="1">
        <v>26537</v>
      </c>
      <c r="H5" s="2">
        <f t="shared" si="0"/>
        <v>43</v>
      </c>
      <c r="I5" t="s">
        <v>73</v>
      </c>
      <c r="J5" t="s">
        <v>74</v>
      </c>
      <c r="K5" t="s">
        <v>438</v>
      </c>
      <c r="L5">
        <v>41922</v>
      </c>
      <c r="M5">
        <v>1</v>
      </c>
      <c r="N5" t="s">
        <v>42</v>
      </c>
      <c r="O5" t="s">
        <v>42</v>
      </c>
      <c r="P5" t="s">
        <v>42</v>
      </c>
      <c r="Q5" t="s">
        <v>43</v>
      </c>
      <c r="R5" t="s">
        <v>42</v>
      </c>
      <c r="S5" t="s">
        <v>441</v>
      </c>
      <c r="T5" t="s">
        <v>42</v>
      </c>
      <c r="U5" t="s">
        <v>42</v>
      </c>
      <c r="V5" s="1">
        <v>42342</v>
      </c>
      <c r="W5" s="24" t="s">
        <v>444</v>
      </c>
      <c r="X5" t="s">
        <v>66</v>
      </c>
      <c r="Y5" t="s">
        <v>75</v>
      </c>
      <c r="Z5" t="s">
        <v>43</v>
      </c>
      <c r="AA5" t="s">
        <v>76</v>
      </c>
      <c r="AB5" t="s">
        <v>77</v>
      </c>
      <c r="AC5" t="s">
        <v>78</v>
      </c>
      <c r="AD5" t="s">
        <v>42</v>
      </c>
      <c r="AE5" t="s">
        <v>69</v>
      </c>
      <c r="AF5" t="s">
        <v>79</v>
      </c>
      <c r="AG5" t="s">
        <v>80</v>
      </c>
      <c r="AH5" s="1">
        <v>42552</v>
      </c>
      <c r="AI5">
        <v>1</v>
      </c>
      <c r="AJ5" t="s">
        <v>81</v>
      </c>
      <c r="AK5" s="1">
        <v>43369</v>
      </c>
      <c r="AM5">
        <f t="shared" si="1"/>
        <v>33.741273100616013</v>
      </c>
      <c r="AN5" s="3">
        <f t="shared" si="2"/>
        <v>6.8993839835728954</v>
      </c>
      <c r="AO5">
        <v>0</v>
      </c>
      <c r="AP5">
        <v>1</v>
      </c>
      <c r="AQ5">
        <v>1</v>
      </c>
      <c r="AR5">
        <v>6.8993839835728954</v>
      </c>
      <c r="AS5">
        <v>1</v>
      </c>
      <c r="AT5" t="s">
        <v>76</v>
      </c>
    </row>
    <row r="6" spans="1:46" x14ac:dyDescent="0.3">
      <c r="A6" t="s">
        <v>82</v>
      </c>
      <c r="C6" t="s">
        <v>83</v>
      </c>
      <c r="D6" t="s">
        <v>84</v>
      </c>
      <c r="E6" t="s">
        <v>85</v>
      </c>
      <c r="F6" t="s">
        <v>55</v>
      </c>
      <c r="G6" s="1">
        <v>25126</v>
      </c>
      <c r="H6" s="2">
        <f t="shared" si="0"/>
        <v>42</v>
      </c>
      <c r="I6" t="s">
        <v>86</v>
      </c>
      <c r="J6" t="s">
        <v>87</v>
      </c>
      <c r="K6" t="s">
        <v>438</v>
      </c>
      <c r="L6" t="s">
        <v>88</v>
      </c>
      <c r="M6">
        <v>1</v>
      </c>
      <c r="N6" t="s">
        <v>42</v>
      </c>
      <c r="O6" t="s">
        <v>42</v>
      </c>
      <c r="P6" t="s">
        <v>42</v>
      </c>
      <c r="Q6" t="s">
        <v>43</v>
      </c>
      <c r="R6" t="s">
        <v>42</v>
      </c>
      <c r="S6" t="s">
        <v>441</v>
      </c>
      <c r="T6" t="s">
        <v>42</v>
      </c>
      <c r="U6" t="s">
        <v>42</v>
      </c>
      <c r="V6" s="1">
        <v>40598</v>
      </c>
      <c r="W6" s="24" t="s">
        <v>445</v>
      </c>
      <c r="X6" t="s">
        <v>45</v>
      </c>
      <c r="Y6" t="s">
        <v>89</v>
      </c>
      <c r="Z6" t="s">
        <v>42</v>
      </c>
      <c r="AA6" t="s">
        <v>90</v>
      </c>
      <c r="AB6" t="s">
        <v>91</v>
      </c>
      <c r="AC6" t="s">
        <v>92</v>
      </c>
      <c r="AD6" t="s">
        <v>43</v>
      </c>
      <c r="AE6" t="s">
        <v>93</v>
      </c>
      <c r="AF6" t="s">
        <v>42</v>
      </c>
      <c r="AG6" t="s">
        <v>93</v>
      </c>
      <c r="AH6" s="1">
        <v>40666</v>
      </c>
      <c r="AI6">
        <v>1</v>
      </c>
      <c r="AJ6" t="s">
        <v>81</v>
      </c>
      <c r="AK6" s="1">
        <v>40847</v>
      </c>
      <c r="AM6">
        <f t="shared" si="1"/>
        <v>8.1806981519507183</v>
      </c>
      <c r="AN6" s="3">
        <f t="shared" si="2"/>
        <v>2.2340862422997945</v>
      </c>
      <c r="AO6">
        <v>0</v>
      </c>
      <c r="AP6">
        <v>1</v>
      </c>
      <c r="AQ6">
        <v>0</v>
      </c>
      <c r="AR6">
        <v>2.2340862422997945</v>
      </c>
      <c r="AS6">
        <v>1</v>
      </c>
      <c r="AT6" t="s">
        <v>90</v>
      </c>
    </row>
    <row r="7" spans="1:46" x14ac:dyDescent="0.3">
      <c r="A7" t="s">
        <v>82</v>
      </c>
      <c r="C7" t="s">
        <v>94</v>
      </c>
      <c r="D7" t="s">
        <v>95</v>
      </c>
      <c r="E7" t="s">
        <v>96</v>
      </c>
      <c r="F7" t="s">
        <v>40</v>
      </c>
      <c r="G7" s="1">
        <v>24311</v>
      </c>
      <c r="H7" s="2">
        <f t="shared" si="0"/>
        <v>45</v>
      </c>
      <c r="I7">
        <v>39645</v>
      </c>
      <c r="J7" t="s">
        <v>97</v>
      </c>
      <c r="K7" t="s">
        <v>438</v>
      </c>
      <c r="L7">
        <v>39645</v>
      </c>
      <c r="M7">
        <v>1</v>
      </c>
      <c r="N7">
        <v>39611</v>
      </c>
      <c r="O7" t="s">
        <v>42</v>
      </c>
      <c r="P7" t="s">
        <v>43</v>
      </c>
      <c r="Q7" t="s">
        <v>43</v>
      </c>
      <c r="R7" t="s">
        <v>44</v>
      </c>
      <c r="S7" t="s">
        <v>40</v>
      </c>
      <c r="T7">
        <v>40991</v>
      </c>
      <c r="U7">
        <v>40991</v>
      </c>
      <c r="V7" s="1">
        <v>40991</v>
      </c>
      <c r="W7" s="24" t="s">
        <v>445</v>
      </c>
      <c r="X7" t="s">
        <v>42</v>
      </c>
      <c r="Y7" t="s">
        <v>42</v>
      </c>
      <c r="Z7" t="s">
        <v>42</v>
      </c>
      <c r="AA7" t="s">
        <v>90</v>
      </c>
      <c r="AB7" t="s">
        <v>98</v>
      </c>
      <c r="AC7" t="s">
        <v>99</v>
      </c>
      <c r="AD7" t="s">
        <v>43</v>
      </c>
      <c r="AE7" t="s">
        <v>100</v>
      </c>
      <c r="AF7" t="s">
        <v>42</v>
      </c>
      <c r="AG7" t="s">
        <v>100</v>
      </c>
      <c r="AH7" s="1">
        <v>41041</v>
      </c>
      <c r="AI7">
        <v>1</v>
      </c>
      <c r="AJ7">
        <v>0</v>
      </c>
      <c r="AK7" s="1">
        <v>41041</v>
      </c>
      <c r="AL7" t="s">
        <v>101</v>
      </c>
      <c r="AM7">
        <f t="shared" si="1"/>
        <v>1.6427104722792607</v>
      </c>
      <c r="AN7" s="3">
        <f t="shared" si="2"/>
        <v>1.6427104722792607</v>
      </c>
      <c r="AO7">
        <v>1</v>
      </c>
      <c r="AP7">
        <v>1</v>
      </c>
      <c r="AQ7">
        <v>0</v>
      </c>
      <c r="AR7">
        <v>1.6427104722792607</v>
      </c>
      <c r="AS7">
        <v>1</v>
      </c>
      <c r="AT7" t="s">
        <v>90</v>
      </c>
    </row>
    <row r="8" spans="1:46" x14ac:dyDescent="0.3">
      <c r="A8" t="s">
        <v>36</v>
      </c>
      <c r="B8">
        <v>0</v>
      </c>
      <c r="C8" t="s">
        <v>102</v>
      </c>
      <c r="D8" t="s">
        <v>103</v>
      </c>
      <c r="E8" t="s">
        <v>104</v>
      </c>
      <c r="F8" t="s">
        <v>40</v>
      </c>
      <c r="G8" s="1">
        <v>21576</v>
      </c>
      <c r="H8" s="2">
        <f t="shared" si="0"/>
        <v>57</v>
      </c>
      <c r="I8">
        <v>40934</v>
      </c>
      <c r="J8" t="s">
        <v>105</v>
      </c>
      <c r="K8" t="s">
        <v>438</v>
      </c>
      <c r="L8" t="s">
        <v>106</v>
      </c>
      <c r="M8">
        <v>1</v>
      </c>
      <c r="N8" t="s">
        <v>42</v>
      </c>
      <c r="O8" t="s">
        <v>42</v>
      </c>
      <c r="P8" t="s">
        <v>42</v>
      </c>
      <c r="Q8" t="s">
        <v>43</v>
      </c>
      <c r="R8" t="s">
        <v>42</v>
      </c>
      <c r="S8" t="s">
        <v>441</v>
      </c>
      <c r="T8" t="s">
        <v>42</v>
      </c>
      <c r="U8" t="s">
        <v>42</v>
      </c>
      <c r="V8" s="1">
        <v>42509</v>
      </c>
      <c r="W8" s="24" t="s">
        <v>444</v>
      </c>
      <c r="X8" t="s">
        <v>66</v>
      </c>
      <c r="Y8" t="s">
        <v>107</v>
      </c>
      <c r="Z8" t="s">
        <v>43</v>
      </c>
      <c r="AA8" t="s">
        <v>47</v>
      </c>
      <c r="AB8" t="s">
        <v>108</v>
      </c>
      <c r="AC8" t="s">
        <v>109</v>
      </c>
      <c r="AD8" t="s">
        <v>42</v>
      </c>
      <c r="AE8" t="s">
        <v>110</v>
      </c>
      <c r="AF8" t="s">
        <v>42</v>
      </c>
      <c r="AG8" t="s">
        <v>111</v>
      </c>
      <c r="AH8" s="1">
        <v>42865</v>
      </c>
      <c r="AI8">
        <v>1</v>
      </c>
      <c r="AJ8">
        <v>0</v>
      </c>
      <c r="AK8" s="1">
        <v>43828</v>
      </c>
      <c r="AM8">
        <f t="shared" si="1"/>
        <v>43.3347022587269</v>
      </c>
      <c r="AN8" s="3">
        <f t="shared" si="2"/>
        <v>11.696098562628336</v>
      </c>
      <c r="AO8">
        <v>1</v>
      </c>
      <c r="AP8">
        <v>1</v>
      </c>
      <c r="AQ8">
        <v>0</v>
      </c>
      <c r="AR8">
        <v>11.696098562628336</v>
      </c>
      <c r="AS8">
        <v>1</v>
      </c>
      <c r="AT8" t="s">
        <v>47</v>
      </c>
    </row>
    <row r="9" spans="1:46" x14ac:dyDescent="0.3">
      <c r="A9" t="s">
        <v>36</v>
      </c>
      <c r="B9">
        <v>0</v>
      </c>
      <c r="C9" t="s">
        <v>112</v>
      </c>
      <c r="D9" t="s">
        <v>113</v>
      </c>
      <c r="E9" t="s">
        <v>114</v>
      </c>
      <c r="F9" t="s">
        <v>55</v>
      </c>
      <c r="G9" s="1">
        <v>25575</v>
      </c>
      <c r="H9" s="2">
        <f t="shared" si="0"/>
        <v>47</v>
      </c>
      <c r="I9">
        <v>42745</v>
      </c>
      <c r="J9" t="s">
        <v>115</v>
      </c>
      <c r="K9" t="s">
        <v>438</v>
      </c>
      <c r="L9">
        <v>42745</v>
      </c>
      <c r="M9">
        <v>1</v>
      </c>
      <c r="N9" t="s">
        <v>42</v>
      </c>
      <c r="O9" t="s">
        <v>42</v>
      </c>
      <c r="P9" t="s">
        <v>42</v>
      </c>
      <c r="Q9" t="s">
        <v>43</v>
      </c>
      <c r="R9" t="s">
        <v>42</v>
      </c>
      <c r="S9" t="s">
        <v>441</v>
      </c>
      <c r="T9" t="s">
        <v>42</v>
      </c>
      <c r="U9" t="s">
        <v>42</v>
      </c>
      <c r="V9" s="1">
        <v>42823</v>
      </c>
      <c r="W9" s="24" t="s">
        <v>444</v>
      </c>
      <c r="X9" t="s">
        <v>66</v>
      </c>
      <c r="Y9" t="s">
        <v>116</v>
      </c>
      <c r="Z9" t="s">
        <v>43</v>
      </c>
      <c r="AA9" t="s">
        <v>47</v>
      </c>
      <c r="AB9" t="s">
        <v>43</v>
      </c>
      <c r="AC9" t="s">
        <v>117</v>
      </c>
      <c r="AD9" t="s">
        <v>42</v>
      </c>
      <c r="AE9" t="s">
        <v>118</v>
      </c>
      <c r="AF9" t="s">
        <v>119</v>
      </c>
      <c r="AG9" t="s">
        <v>120</v>
      </c>
      <c r="AH9" s="1">
        <v>43030</v>
      </c>
      <c r="AI9">
        <v>1</v>
      </c>
      <c r="AJ9" t="s">
        <v>81</v>
      </c>
      <c r="AK9" s="6">
        <v>43030</v>
      </c>
      <c r="AM9">
        <f t="shared" si="1"/>
        <v>6.8008213552361401</v>
      </c>
      <c r="AN9" s="3">
        <f t="shared" si="2"/>
        <v>6.8008213552361401</v>
      </c>
      <c r="AO9">
        <v>0</v>
      </c>
      <c r="AP9">
        <v>1</v>
      </c>
      <c r="AQ9">
        <v>1</v>
      </c>
      <c r="AR9">
        <v>6.8008213552361401</v>
      </c>
      <c r="AS9">
        <v>1</v>
      </c>
      <c r="AT9" t="s">
        <v>47</v>
      </c>
    </row>
    <row r="10" spans="1:46" x14ac:dyDescent="0.3">
      <c r="A10" t="s">
        <v>82</v>
      </c>
      <c r="C10" t="s">
        <v>121</v>
      </c>
      <c r="D10" t="s">
        <v>122</v>
      </c>
      <c r="E10" t="s">
        <v>123</v>
      </c>
      <c r="F10" t="s">
        <v>55</v>
      </c>
      <c r="G10" s="1">
        <v>19290</v>
      </c>
      <c r="H10" s="2">
        <f t="shared" si="0"/>
        <v>64</v>
      </c>
      <c r="I10" t="s">
        <v>124</v>
      </c>
      <c r="J10" t="s">
        <v>125</v>
      </c>
      <c r="K10" t="s">
        <v>447</v>
      </c>
      <c r="L10" t="s">
        <v>124</v>
      </c>
      <c r="M10">
        <v>1</v>
      </c>
      <c r="N10" t="s">
        <v>42</v>
      </c>
      <c r="O10" t="s">
        <v>42</v>
      </c>
      <c r="P10" t="s">
        <v>42</v>
      </c>
      <c r="Q10" t="s">
        <v>43</v>
      </c>
      <c r="R10" t="s">
        <v>66</v>
      </c>
      <c r="S10" t="s">
        <v>443</v>
      </c>
      <c r="T10" t="s">
        <v>126</v>
      </c>
      <c r="U10" t="s">
        <v>127</v>
      </c>
      <c r="V10" s="1">
        <v>42860</v>
      </c>
      <c r="W10" s="24" t="s">
        <v>444</v>
      </c>
      <c r="X10" t="s">
        <v>66</v>
      </c>
      <c r="Y10" t="s">
        <v>128</v>
      </c>
      <c r="Z10" t="s">
        <v>43</v>
      </c>
      <c r="AA10" t="s">
        <v>47</v>
      </c>
      <c r="AB10" t="s">
        <v>129</v>
      </c>
      <c r="AC10" t="s">
        <v>130</v>
      </c>
      <c r="AD10" t="s">
        <v>43</v>
      </c>
      <c r="AE10" t="s">
        <v>119</v>
      </c>
      <c r="AF10" t="s">
        <v>42</v>
      </c>
      <c r="AG10" t="s">
        <v>131</v>
      </c>
      <c r="AH10" s="7">
        <v>43320</v>
      </c>
      <c r="AI10">
        <v>1</v>
      </c>
      <c r="AJ10">
        <v>0</v>
      </c>
      <c r="AK10" s="1">
        <v>43354</v>
      </c>
      <c r="AL10" t="s">
        <v>132</v>
      </c>
      <c r="AM10">
        <f t="shared" si="1"/>
        <v>16.229979466119097</v>
      </c>
      <c r="AN10" s="3">
        <f t="shared" si="2"/>
        <v>15.112936344969199</v>
      </c>
      <c r="AO10">
        <v>1</v>
      </c>
      <c r="AP10">
        <v>1</v>
      </c>
      <c r="AQ10">
        <v>0</v>
      </c>
      <c r="AR10">
        <v>15.112936344969199</v>
      </c>
      <c r="AS10">
        <v>1</v>
      </c>
      <c r="AT10" t="s">
        <v>47</v>
      </c>
    </row>
    <row r="11" spans="1:46" x14ac:dyDescent="0.3">
      <c r="A11" t="s">
        <v>36</v>
      </c>
      <c r="B11">
        <v>0</v>
      </c>
      <c r="C11" t="s">
        <v>133</v>
      </c>
      <c r="D11" t="s">
        <v>134</v>
      </c>
      <c r="E11" t="s">
        <v>135</v>
      </c>
      <c r="F11" t="s">
        <v>55</v>
      </c>
      <c r="G11" s="1">
        <v>20244</v>
      </c>
      <c r="H11" s="2">
        <f t="shared" si="0"/>
        <v>58</v>
      </c>
      <c r="I11">
        <v>40642</v>
      </c>
      <c r="J11" t="s">
        <v>136</v>
      </c>
      <c r="K11" t="s">
        <v>438</v>
      </c>
      <c r="L11">
        <v>40642</v>
      </c>
      <c r="M11">
        <v>1</v>
      </c>
      <c r="N11" t="s">
        <v>42</v>
      </c>
      <c r="O11" t="s">
        <v>42</v>
      </c>
      <c r="P11" t="s">
        <v>42</v>
      </c>
      <c r="Q11" t="s">
        <v>43</v>
      </c>
      <c r="R11" t="s">
        <v>44</v>
      </c>
      <c r="S11" t="s">
        <v>442</v>
      </c>
      <c r="T11">
        <v>43283</v>
      </c>
      <c r="U11">
        <v>43355</v>
      </c>
      <c r="V11" s="1">
        <v>41470</v>
      </c>
      <c r="W11" s="24" t="s">
        <v>445</v>
      </c>
      <c r="X11" t="s">
        <v>45</v>
      </c>
      <c r="Y11" t="s">
        <v>137</v>
      </c>
      <c r="Z11" t="s">
        <v>42</v>
      </c>
      <c r="AA11" t="s">
        <v>47</v>
      </c>
      <c r="AB11" t="s">
        <v>138</v>
      </c>
      <c r="AC11" t="s">
        <v>139</v>
      </c>
      <c r="AD11" t="s">
        <v>49</v>
      </c>
      <c r="AE11" t="s">
        <v>140</v>
      </c>
      <c r="AF11" t="s">
        <v>141</v>
      </c>
      <c r="AG11" t="s">
        <v>142</v>
      </c>
      <c r="AH11" s="1">
        <v>41587</v>
      </c>
      <c r="AI11">
        <v>1</v>
      </c>
      <c r="AJ11" t="s">
        <v>81</v>
      </c>
      <c r="AK11" s="1">
        <v>43355</v>
      </c>
      <c r="AL11" t="s">
        <v>143</v>
      </c>
      <c r="AM11">
        <f t="shared" si="1"/>
        <v>61.930184804928132</v>
      </c>
      <c r="AN11" s="3">
        <f t="shared" si="2"/>
        <v>3.8439425051334704</v>
      </c>
      <c r="AO11">
        <v>0</v>
      </c>
      <c r="AP11">
        <v>1</v>
      </c>
      <c r="AQ11">
        <v>1</v>
      </c>
      <c r="AR11">
        <v>3.8439425051334704</v>
      </c>
      <c r="AS11">
        <v>1</v>
      </c>
      <c r="AT11" t="s">
        <v>47</v>
      </c>
    </row>
    <row r="12" spans="1:46" x14ac:dyDescent="0.3">
      <c r="A12" t="s">
        <v>144</v>
      </c>
      <c r="B12">
        <v>1</v>
      </c>
      <c r="C12" t="s">
        <v>145</v>
      </c>
      <c r="D12" t="s">
        <v>146</v>
      </c>
      <c r="E12" t="s">
        <v>147</v>
      </c>
      <c r="F12" t="s">
        <v>55</v>
      </c>
      <c r="G12" s="1">
        <v>17893</v>
      </c>
      <c r="H12" s="2">
        <f t="shared" si="0"/>
        <v>72</v>
      </c>
      <c r="I12">
        <v>43237</v>
      </c>
      <c r="J12" t="s">
        <v>148</v>
      </c>
      <c r="K12" t="s">
        <v>438</v>
      </c>
      <c r="L12">
        <v>43237</v>
      </c>
      <c r="M12">
        <v>1</v>
      </c>
      <c r="N12">
        <v>43220</v>
      </c>
      <c r="O12" t="s">
        <v>42</v>
      </c>
      <c r="P12" t="s">
        <v>42</v>
      </c>
      <c r="Q12" t="s">
        <v>43</v>
      </c>
      <c r="R12" t="s">
        <v>44</v>
      </c>
      <c r="S12" t="s">
        <v>40</v>
      </c>
      <c r="T12">
        <v>44317</v>
      </c>
      <c r="U12">
        <v>44440</v>
      </c>
      <c r="V12" s="1">
        <v>44317</v>
      </c>
      <c r="W12" s="24" t="s">
        <v>445</v>
      </c>
      <c r="X12" t="s">
        <v>42</v>
      </c>
      <c r="Y12" t="s">
        <v>42</v>
      </c>
      <c r="Z12" t="s">
        <v>42</v>
      </c>
      <c r="AA12" t="s">
        <v>90</v>
      </c>
      <c r="AB12" t="s">
        <v>43</v>
      </c>
      <c r="AC12" t="s">
        <v>149</v>
      </c>
      <c r="AD12" t="s">
        <v>43</v>
      </c>
      <c r="AE12" t="s">
        <v>150</v>
      </c>
      <c r="AF12" t="s">
        <v>42</v>
      </c>
      <c r="AG12" t="s">
        <v>150</v>
      </c>
      <c r="AH12" s="1">
        <v>44461</v>
      </c>
      <c r="AI12">
        <v>1</v>
      </c>
      <c r="AJ12" t="s">
        <v>81</v>
      </c>
      <c r="AK12" s="1">
        <v>44492</v>
      </c>
      <c r="AL12" t="s">
        <v>151</v>
      </c>
      <c r="AM12">
        <f t="shared" si="1"/>
        <v>5.7494866529774127</v>
      </c>
      <c r="AN12" s="3">
        <f t="shared" si="2"/>
        <v>4.731006160164271</v>
      </c>
      <c r="AO12">
        <v>0</v>
      </c>
      <c r="AP12">
        <v>1</v>
      </c>
      <c r="AQ12">
        <v>0</v>
      </c>
      <c r="AR12">
        <v>4.731006160164271</v>
      </c>
      <c r="AS12">
        <v>1</v>
      </c>
      <c r="AT12" t="s">
        <v>90</v>
      </c>
    </row>
    <row r="13" spans="1:46" x14ac:dyDescent="0.3">
      <c r="A13" t="s">
        <v>36</v>
      </c>
      <c r="B13">
        <v>0</v>
      </c>
      <c r="C13" t="s">
        <v>152</v>
      </c>
      <c r="D13" t="s">
        <v>153</v>
      </c>
      <c r="E13" t="s">
        <v>154</v>
      </c>
      <c r="F13" t="s">
        <v>40</v>
      </c>
      <c r="G13" s="1">
        <v>14530</v>
      </c>
      <c r="H13" s="2">
        <f t="shared" si="0"/>
        <v>80</v>
      </c>
      <c r="I13">
        <v>43391</v>
      </c>
      <c r="J13" t="s">
        <v>155</v>
      </c>
      <c r="K13" t="s">
        <v>438</v>
      </c>
      <c r="L13">
        <v>43374</v>
      </c>
      <c r="M13">
        <v>1</v>
      </c>
      <c r="N13" t="s">
        <v>42</v>
      </c>
      <c r="O13" t="s">
        <v>42</v>
      </c>
      <c r="P13" t="s">
        <v>42</v>
      </c>
      <c r="Q13" t="s">
        <v>43</v>
      </c>
      <c r="R13" t="s">
        <v>45</v>
      </c>
      <c r="S13" t="s">
        <v>40</v>
      </c>
      <c r="T13">
        <v>43990</v>
      </c>
      <c r="U13">
        <v>44075</v>
      </c>
      <c r="V13" s="1">
        <v>43990</v>
      </c>
      <c r="W13" s="24" t="s">
        <v>445</v>
      </c>
      <c r="X13" t="s">
        <v>42</v>
      </c>
      <c r="Y13" t="s">
        <v>42</v>
      </c>
      <c r="Z13" t="s">
        <v>42</v>
      </c>
      <c r="AA13" t="s">
        <v>90</v>
      </c>
      <c r="AB13" t="s">
        <v>156</v>
      </c>
      <c r="AC13" t="s">
        <v>157</v>
      </c>
      <c r="AD13" t="s">
        <v>42</v>
      </c>
      <c r="AE13" t="s">
        <v>158</v>
      </c>
      <c r="AF13" t="s">
        <v>159</v>
      </c>
      <c r="AG13" t="s">
        <v>160</v>
      </c>
      <c r="AH13" s="1">
        <v>44334</v>
      </c>
      <c r="AI13">
        <v>1</v>
      </c>
      <c r="AJ13" t="s">
        <v>81</v>
      </c>
      <c r="AK13" s="1">
        <v>44491</v>
      </c>
      <c r="AM13">
        <f t="shared" si="1"/>
        <v>16.459958932238195</v>
      </c>
      <c r="AN13" s="3">
        <f t="shared" si="2"/>
        <v>11.301848049281315</v>
      </c>
      <c r="AO13">
        <v>0</v>
      </c>
      <c r="AP13">
        <v>1</v>
      </c>
      <c r="AQ13">
        <v>1</v>
      </c>
      <c r="AR13">
        <v>11.301848049281315</v>
      </c>
      <c r="AS13">
        <v>1</v>
      </c>
      <c r="AT13" s="35" t="s">
        <v>47</v>
      </c>
    </row>
    <row r="14" spans="1:46" x14ac:dyDescent="0.3">
      <c r="A14" t="s">
        <v>144</v>
      </c>
      <c r="B14">
        <v>1</v>
      </c>
      <c r="C14" t="s">
        <v>61</v>
      </c>
      <c r="D14" t="s">
        <v>62</v>
      </c>
      <c r="E14" t="s">
        <v>63</v>
      </c>
      <c r="F14" t="s">
        <v>55</v>
      </c>
      <c r="G14" s="1">
        <v>23062</v>
      </c>
      <c r="H14" s="2">
        <f t="shared" si="0"/>
        <v>49</v>
      </c>
      <c r="I14">
        <v>40863</v>
      </c>
      <c r="J14" t="s">
        <v>161</v>
      </c>
      <c r="K14" t="s">
        <v>438</v>
      </c>
      <c r="L14" t="s">
        <v>162</v>
      </c>
      <c r="M14">
        <v>1</v>
      </c>
      <c r="N14">
        <v>40793</v>
      </c>
      <c r="O14" t="s">
        <v>42</v>
      </c>
      <c r="P14" t="s">
        <v>42</v>
      </c>
      <c r="Q14" t="s">
        <v>43</v>
      </c>
      <c r="R14" t="s">
        <v>42</v>
      </c>
      <c r="S14" t="s">
        <v>441</v>
      </c>
      <c r="T14" t="s">
        <v>42</v>
      </c>
      <c r="U14" t="s">
        <v>42</v>
      </c>
      <c r="V14" s="1">
        <v>41257</v>
      </c>
      <c r="W14" s="24" t="s">
        <v>444</v>
      </c>
      <c r="X14" t="s">
        <v>66</v>
      </c>
      <c r="Y14" t="s">
        <v>67</v>
      </c>
      <c r="Z14" t="s">
        <v>43</v>
      </c>
      <c r="AA14" t="s">
        <v>47</v>
      </c>
      <c r="AB14" t="s">
        <v>43</v>
      </c>
      <c r="AC14" t="s">
        <v>48</v>
      </c>
      <c r="AD14" t="s">
        <v>42</v>
      </c>
      <c r="AE14" t="s">
        <v>69</v>
      </c>
      <c r="AF14" t="s">
        <v>42</v>
      </c>
      <c r="AG14" t="s">
        <v>69</v>
      </c>
      <c r="AH14" s="1">
        <v>41515</v>
      </c>
      <c r="AI14">
        <v>1</v>
      </c>
      <c r="AJ14">
        <v>0</v>
      </c>
      <c r="AK14" s="1">
        <v>41759</v>
      </c>
      <c r="AM14">
        <f t="shared" si="1"/>
        <v>16.492813141683779</v>
      </c>
      <c r="AN14" s="3">
        <f t="shared" si="2"/>
        <v>8.4763860369609851</v>
      </c>
      <c r="AO14">
        <v>1</v>
      </c>
      <c r="AP14">
        <v>1</v>
      </c>
      <c r="AQ14">
        <v>0</v>
      </c>
      <c r="AR14">
        <v>8.4763860369609851</v>
      </c>
      <c r="AS14">
        <v>1</v>
      </c>
      <c r="AT14" t="s">
        <v>47</v>
      </c>
    </row>
    <row r="15" spans="1:46" x14ac:dyDescent="0.3">
      <c r="A15" t="s">
        <v>144</v>
      </c>
      <c r="B15">
        <v>1</v>
      </c>
      <c r="C15" t="s">
        <v>163</v>
      </c>
      <c r="D15" t="s">
        <v>164</v>
      </c>
      <c r="E15" t="s">
        <v>165</v>
      </c>
      <c r="F15" t="s">
        <v>55</v>
      </c>
      <c r="G15" s="1">
        <v>23062</v>
      </c>
      <c r="H15" s="2">
        <f t="shared" si="0"/>
        <v>48</v>
      </c>
      <c r="I15" t="s">
        <v>166</v>
      </c>
      <c r="J15" t="s">
        <v>167</v>
      </c>
      <c r="K15" t="s">
        <v>438</v>
      </c>
      <c r="L15" t="s">
        <v>168</v>
      </c>
      <c r="M15">
        <v>1</v>
      </c>
      <c r="N15" t="s">
        <v>42</v>
      </c>
      <c r="O15" t="s">
        <v>42</v>
      </c>
      <c r="P15" t="s">
        <v>42</v>
      </c>
      <c r="Q15" t="s">
        <v>43</v>
      </c>
      <c r="R15" t="s">
        <v>42</v>
      </c>
      <c r="S15" t="s">
        <v>441</v>
      </c>
      <c r="T15" t="s">
        <v>42</v>
      </c>
      <c r="U15" t="s">
        <v>42</v>
      </c>
      <c r="V15" s="8">
        <v>40862</v>
      </c>
      <c r="W15" s="25" t="s">
        <v>444</v>
      </c>
      <c r="X15" t="s">
        <v>169</v>
      </c>
      <c r="Y15" t="s">
        <v>170</v>
      </c>
      <c r="Z15" t="s">
        <v>171</v>
      </c>
      <c r="AA15" t="s">
        <v>47</v>
      </c>
      <c r="AB15" t="s">
        <v>42</v>
      </c>
      <c r="AC15" t="s">
        <v>172</v>
      </c>
      <c r="AD15" t="s">
        <v>43</v>
      </c>
      <c r="AE15" t="s">
        <v>173</v>
      </c>
      <c r="AF15" t="s">
        <v>159</v>
      </c>
      <c r="AG15" t="s">
        <v>174</v>
      </c>
      <c r="AH15" s="1">
        <v>40960</v>
      </c>
      <c r="AI15">
        <v>1</v>
      </c>
      <c r="AJ15" t="s">
        <v>81</v>
      </c>
      <c r="AK15" s="1">
        <v>41803</v>
      </c>
      <c r="AL15" t="s">
        <v>175</v>
      </c>
      <c r="AM15">
        <f t="shared" si="1"/>
        <v>30.915811088295687</v>
      </c>
      <c r="AN15" s="3">
        <f t="shared" si="2"/>
        <v>3.2197125256673513</v>
      </c>
      <c r="AO15">
        <v>0</v>
      </c>
      <c r="AP15">
        <v>1</v>
      </c>
      <c r="AQ15">
        <v>1</v>
      </c>
      <c r="AR15">
        <v>3.2197125256673513</v>
      </c>
      <c r="AS15">
        <v>1</v>
      </c>
      <c r="AT15" t="s">
        <v>47</v>
      </c>
    </row>
    <row r="16" spans="1:46" x14ac:dyDescent="0.3">
      <c r="A16" t="s">
        <v>36</v>
      </c>
      <c r="B16">
        <v>0</v>
      </c>
      <c r="C16" t="s">
        <v>176</v>
      </c>
      <c r="D16" t="s">
        <v>177</v>
      </c>
      <c r="E16" t="s">
        <v>178</v>
      </c>
      <c r="F16" t="s">
        <v>40</v>
      </c>
      <c r="G16" s="1">
        <v>15995</v>
      </c>
      <c r="H16" s="2">
        <f t="shared" si="0"/>
        <v>69</v>
      </c>
      <c r="I16" t="s">
        <v>179</v>
      </c>
      <c r="J16" t="s">
        <v>180</v>
      </c>
      <c r="K16" t="s">
        <v>438</v>
      </c>
      <c r="L16">
        <v>40940</v>
      </c>
      <c r="M16">
        <v>1</v>
      </c>
      <c r="N16" t="s">
        <v>42</v>
      </c>
      <c r="O16" t="s">
        <v>42</v>
      </c>
      <c r="P16" t="s">
        <v>42</v>
      </c>
      <c r="Q16" t="s">
        <v>43</v>
      </c>
      <c r="R16" t="s">
        <v>45</v>
      </c>
      <c r="S16" t="s">
        <v>40</v>
      </c>
      <c r="T16">
        <v>41382</v>
      </c>
      <c r="U16">
        <v>41898</v>
      </c>
      <c r="V16" s="1">
        <v>41382</v>
      </c>
      <c r="W16" s="24" t="s">
        <v>445</v>
      </c>
      <c r="X16" t="s">
        <v>42</v>
      </c>
      <c r="Y16" t="s">
        <v>42</v>
      </c>
      <c r="Z16" t="s">
        <v>42</v>
      </c>
      <c r="AA16" t="s">
        <v>47</v>
      </c>
      <c r="AB16" t="s">
        <v>42</v>
      </c>
      <c r="AC16" t="s">
        <v>181</v>
      </c>
      <c r="AD16" t="s">
        <v>42</v>
      </c>
      <c r="AE16" t="s">
        <v>182</v>
      </c>
      <c r="AF16" t="s">
        <v>173</v>
      </c>
      <c r="AG16" t="s">
        <v>183</v>
      </c>
      <c r="AH16" s="1">
        <v>41974</v>
      </c>
      <c r="AI16">
        <v>1</v>
      </c>
      <c r="AJ16">
        <v>0</v>
      </c>
      <c r="AK16" s="4">
        <v>41974</v>
      </c>
      <c r="AM16">
        <f>(AK16-V16)*12/365.25</f>
        <v>19.449691991786448</v>
      </c>
      <c r="AN16" s="3">
        <f t="shared" si="2"/>
        <v>19.449691991786448</v>
      </c>
      <c r="AO16">
        <v>1</v>
      </c>
      <c r="AP16">
        <v>1</v>
      </c>
      <c r="AQ16">
        <v>1</v>
      </c>
      <c r="AR16">
        <v>19.449691991786448</v>
      </c>
      <c r="AS16">
        <v>1</v>
      </c>
      <c r="AT16" t="s">
        <v>47</v>
      </c>
    </row>
    <row r="17" spans="1:46" x14ac:dyDescent="0.3">
      <c r="C17" t="s">
        <v>184</v>
      </c>
      <c r="D17" t="s">
        <v>185</v>
      </c>
      <c r="E17" t="s">
        <v>186</v>
      </c>
      <c r="F17" t="s">
        <v>55</v>
      </c>
      <c r="G17" s="1">
        <v>23744</v>
      </c>
      <c r="H17" s="2">
        <f t="shared" si="0"/>
        <v>56</v>
      </c>
      <c r="I17">
        <v>41598</v>
      </c>
      <c r="J17" t="s">
        <v>187</v>
      </c>
      <c r="K17" t="s">
        <v>438</v>
      </c>
      <c r="L17">
        <v>41598</v>
      </c>
      <c r="M17">
        <v>1</v>
      </c>
      <c r="N17" t="s">
        <v>42</v>
      </c>
      <c r="O17" t="s">
        <v>42</v>
      </c>
      <c r="P17" t="s">
        <v>43</v>
      </c>
      <c r="Q17" t="s">
        <v>43</v>
      </c>
      <c r="R17" t="s">
        <v>188</v>
      </c>
      <c r="S17" t="s">
        <v>442</v>
      </c>
      <c r="T17">
        <v>44398</v>
      </c>
      <c r="U17">
        <v>44573</v>
      </c>
      <c r="V17" s="1">
        <v>44398</v>
      </c>
      <c r="W17" s="24" t="s">
        <v>444</v>
      </c>
      <c r="X17" t="s">
        <v>189</v>
      </c>
      <c r="Y17" t="s">
        <v>190</v>
      </c>
      <c r="Z17" t="s">
        <v>43</v>
      </c>
      <c r="AA17" t="s">
        <v>47</v>
      </c>
      <c r="AB17" t="s">
        <v>42</v>
      </c>
      <c r="AC17" t="s">
        <v>42</v>
      </c>
      <c r="AD17" t="s">
        <v>43</v>
      </c>
      <c r="AE17" t="s">
        <v>191</v>
      </c>
      <c r="AF17" t="s">
        <v>42</v>
      </c>
      <c r="AG17" t="s">
        <v>191</v>
      </c>
      <c r="AH17" s="1">
        <v>44603</v>
      </c>
      <c r="AI17">
        <v>1</v>
      </c>
      <c r="AJ17">
        <v>1</v>
      </c>
      <c r="AK17" s="1">
        <v>44603</v>
      </c>
      <c r="AM17">
        <f t="shared" si="1"/>
        <v>6.7351129363449695</v>
      </c>
      <c r="AN17" s="3">
        <f t="shared" si="2"/>
        <v>6.7351129363449695</v>
      </c>
      <c r="AO17">
        <v>0</v>
      </c>
      <c r="AP17">
        <v>1</v>
      </c>
      <c r="AQ17">
        <v>0</v>
      </c>
      <c r="AR17">
        <v>6.7351129363449695</v>
      </c>
      <c r="AS17">
        <v>1</v>
      </c>
      <c r="AT17" t="s">
        <v>47</v>
      </c>
    </row>
    <row r="18" spans="1:46" x14ac:dyDescent="0.3">
      <c r="A18" t="s">
        <v>36</v>
      </c>
      <c r="B18">
        <v>0</v>
      </c>
      <c r="C18" t="s">
        <v>192</v>
      </c>
      <c r="D18" t="s">
        <v>193</v>
      </c>
      <c r="E18" t="s">
        <v>194</v>
      </c>
      <c r="F18" t="s">
        <v>40</v>
      </c>
      <c r="G18" s="1">
        <v>24249</v>
      </c>
      <c r="H18" s="2">
        <f t="shared" si="0"/>
        <v>54</v>
      </c>
      <c r="I18">
        <v>44117</v>
      </c>
      <c r="J18" t="s">
        <v>195</v>
      </c>
      <c r="K18" t="s">
        <v>438</v>
      </c>
      <c r="L18" t="s">
        <v>42</v>
      </c>
      <c r="M18">
        <v>0</v>
      </c>
      <c r="N18">
        <v>44117</v>
      </c>
      <c r="O18" t="s">
        <v>42</v>
      </c>
      <c r="P18" t="s">
        <v>42</v>
      </c>
      <c r="Q18" t="s">
        <v>43</v>
      </c>
      <c r="R18" t="s">
        <v>42</v>
      </c>
      <c r="S18" t="s">
        <v>441</v>
      </c>
      <c r="T18" t="s">
        <v>42</v>
      </c>
      <c r="U18" t="s">
        <v>42</v>
      </c>
      <c r="V18" s="8">
        <v>44182</v>
      </c>
      <c r="W18" s="25" t="s">
        <v>444</v>
      </c>
      <c r="X18" t="s">
        <v>66</v>
      </c>
      <c r="Y18" t="s">
        <v>196</v>
      </c>
      <c r="Z18" t="s">
        <v>43</v>
      </c>
      <c r="AA18" t="s">
        <v>47</v>
      </c>
      <c r="AB18" t="s">
        <v>42</v>
      </c>
      <c r="AC18" t="s">
        <v>197</v>
      </c>
      <c r="AD18" t="s">
        <v>49</v>
      </c>
      <c r="AE18" t="s">
        <v>198</v>
      </c>
      <c r="AF18" t="s">
        <v>42</v>
      </c>
      <c r="AG18" t="s">
        <v>198</v>
      </c>
      <c r="AH18" s="1">
        <v>44351</v>
      </c>
      <c r="AI18">
        <v>1</v>
      </c>
      <c r="AJ18">
        <v>0</v>
      </c>
      <c r="AK18" s="1">
        <v>44351</v>
      </c>
      <c r="AM18">
        <f t="shared" si="1"/>
        <v>5.5523613963039011</v>
      </c>
      <c r="AN18" s="3">
        <f t="shared" si="2"/>
        <v>5.5523613963039011</v>
      </c>
      <c r="AO18">
        <v>1</v>
      </c>
      <c r="AP18">
        <v>1</v>
      </c>
      <c r="AQ18">
        <v>0</v>
      </c>
      <c r="AR18">
        <v>5.5523613963039011</v>
      </c>
      <c r="AS18">
        <v>1</v>
      </c>
      <c r="AT18" t="s">
        <v>47</v>
      </c>
    </row>
    <row r="19" spans="1:46" x14ac:dyDescent="0.3">
      <c r="C19" t="s">
        <v>199</v>
      </c>
      <c r="D19" t="s">
        <v>200</v>
      </c>
      <c r="E19" t="s">
        <v>201</v>
      </c>
      <c r="F19" t="s">
        <v>40</v>
      </c>
      <c r="G19" s="1">
        <v>19790</v>
      </c>
      <c r="H19" s="2">
        <f t="shared" si="0"/>
        <v>61</v>
      </c>
      <c r="I19">
        <v>41813</v>
      </c>
      <c r="J19" t="s">
        <v>202</v>
      </c>
      <c r="K19" t="s">
        <v>438</v>
      </c>
      <c r="L19" t="s">
        <v>203</v>
      </c>
      <c r="M19">
        <v>1</v>
      </c>
      <c r="N19" t="s">
        <v>42</v>
      </c>
      <c r="O19" t="s">
        <v>42</v>
      </c>
      <c r="P19" t="s">
        <v>42</v>
      </c>
      <c r="Q19" t="s">
        <v>43</v>
      </c>
      <c r="R19" t="s">
        <v>42</v>
      </c>
      <c r="S19" t="s">
        <v>441</v>
      </c>
      <c r="T19" t="s">
        <v>42</v>
      </c>
      <c r="U19" t="s">
        <v>42</v>
      </c>
      <c r="V19" s="8">
        <v>42368</v>
      </c>
      <c r="W19" s="25" t="s">
        <v>444</v>
      </c>
      <c r="X19" t="s">
        <v>66</v>
      </c>
      <c r="Y19" t="s">
        <v>204</v>
      </c>
      <c r="Z19" t="s">
        <v>43</v>
      </c>
      <c r="AA19" t="s">
        <v>47</v>
      </c>
      <c r="AB19" t="s">
        <v>205</v>
      </c>
      <c r="AC19" t="s">
        <v>48</v>
      </c>
      <c r="AD19" t="s">
        <v>43</v>
      </c>
      <c r="AE19" t="s">
        <v>206</v>
      </c>
      <c r="AF19" t="s">
        <v>207</v>
      </c>
      <c r="AG19" t="s">
        <v>208</v>
      </c>
      <c r="AH19" s="1">
        <v>42569</v>
      </c>
      <c r="AI19">
        <v>1</v>
      </c>
      <c r="AJ19">
        <v>0</v>
      </c>
      <c r="AK19" s="1">
        <v>42743</v>
      </c>
      <c r="AM19">
        <f t="shared" si="1"/>
        <v>12.320328542094456</v>
      </c>
      <c r="AN19" s="3">
        <f t="shared" si="2"/>
        <v>6.6036960985626285</v>
      </c>
      <c r="AO19">
        <v>1</v>
      </c>
      <c r="AP19">
        <v>1</v>
      </c>
      <c r="AQ19">
        <v>1</v>
      </c>
      <c r="AR19">
        <v>6.6036960985626285</v>
      </c>
      <c r="AS19">
        <v>1</v>
      </c>
      <c r="AT19" t="s">
        <v>47</v>
      </c>
    </row>
    <row r="20" spans="1:46" x14ac:dyDescent="0.3">
      <c r="C20" t="s">
        <v>209</v>
      </c>
      <c r="D20" t="s">
        <v>210</v>
      </c>
      <c r="E20" t="s">
        <v>211</v>
      </c>
      <c r="F20" t="s">
        <v>40</v>
      </c>
      <c r="G20" s="1">
        <v>22962</v>
      </c>
      <c r="H20" s="2">
        <f t="shared" si="0"/>
        <v>49</v>
      </c>
      <c r="I20">
        <v>38298</v>
      </c>
      <c r="J20" t="s">
        <v>212</v>
      </c>
      <c r="K20" t="s">
        <v>438</v>
      </c>
      <c r="L20">
        <v>39934</v>
      </c>
      <c r="M20">
        <v>1</v>
      </c>
      <c r="N20" t="s">
        <v>42</v>
      </c>
      <c r="O20" t="s">
        <v>42</v>
      </c>
      <c r="P20" t="s">
        <v>42</v>
      </c>
      <c r="Q20" t="s">
        <v>43</v>
      </c>
      <c r="R20" t="s">
        <v>44</v>
      </c>
      <c r="S20" t="s">
        <v>442</v>
      </c>
      <c r="T20">
        <v>41082</v>
      </c>
      <c r="U20">
        <v>41576</v>
      </c>
      <c r="V20" s="1">
        <v>41082</v>
      </c>
      <c r="W20" s="24" t="s">
        <v>445</v>
      </c>
      <c r="X20" t="s">
        <v>45</v>
      </c>
      <c r="Y20" t="s">
        <v>213</v>
      </c>
      <c r="Z20" t="s">
        <v>42</v>
      </c>
      <c r="AA20" t="s">
        <v>47</v>
      </c>
      <c r="AB20" t="s">
        <v>214</v>
      </c>
      <c r="AC20" t="s">
        <v>215</v>
      </c>
      <c r="AD20" t="s">
        <v>43</v>
      </c>
      <c r="AE20" t="s">
        <v>216</v>
      </c>
      <c r="AF20" t="s">
        <v>42</v>
      </c>
      <c r="AG20" t="s">
        <v>216</v>
      </c>
      <c r="AH20" s="1">
        <v>41319</v>
      </c>
      <c r="AI20">
        <v>1</v>
      </c>
      <c r="AJ20">
        <v>0</v>
      </c>
      <c r="AK20" s="1">
        <v>42001</v>
      </c>
      <c r="AL20" t="s">
        <v>217</v>
      </c>
      <c r="AM20">
        <f t="shared" si="1"/>
        <v>30.193018480492814</v>
      </c>
      <c r="AN20" s="3">
        <f t="shared" si="2"/>
        <v>7.786447638603696</v>
      </c>
      <c r="AO20">
        <v>1</v>
      </c>
      <c r="AP20">
        <v>1</v>
      </c>
      <c r="AQ20">
        <v>0</v>
      </c>
      <c r="AR20">
        <v>7.786447638603696</v>
      </c>
      <c r="AS20">
        <v>1</v>
      </c>
      <c r="AT20" t="s">
        <v>47</v>
      </c>
    </row>
    <row r="21" spans="1:46" x14ac:dyDescent="0.3">
      <c r="A21" t="s">
        <v>144</v>
      </c>
      <c r="B21">
        <v>1</v>
      </c>
      <c r="C21" t="s">
        <v>218</v>
      </c>
      <c r="D21" t="s">
        <v>219</v>
      </c>
      <c r="E21" t="s">
        <v>220</v>
      </c>
      <c r="F21" t="s">
        <v>55</v>
      </c>
      <c r="G21" s="1">
        <v>17235</v>
      </c>
      <c r="H21" s="2">
        <f t="shared" si="0"/>
        <v>63</v>
      </c>
      <c r="I21">
        <v>39895</v>
      </c>
      <c r="J21" t="s">
        <v>221</v>
      </c>
      <c r="K21" t="s">
        <v>438</v>
      </c>
      <c r="L21">
        <v>39895</v>
      </c>
      <c r="M21">
        <v>1</v>
      </c>
      <c r="N21" t="s">
        <v>42</v>
      </c>
      <c r="O21" t="s">
        <v>42</v>
      </c>
      <c r="P21" t="s">
        <v>42</v>
      </c>
      <c r="Q21" t="s">
        <v>43</v>
      </c>
      <c r="R21" t="s">
        <v>45</v>
      </c>
      <c r="S21" t="s">
        <v>40</v>
      </c>
      <c r="T21">
        <v>40301</v>
      </c>
      <c r="U21">
        <v>40374</v>
      </c>
      <c r="V21" s="1">
        <v>40301</v>
      </c>
      <c r="W21" s="24" t="s">
        <v>445</v>
      </c>
      <c r="X21" t="s">
        <v>42</v>
      </c>
      <c r="Y21" t="s">
        <v>42</v>
      </c>
      <c r="Z21" t="s">
        <v>42</v>
      </c>
      <c r="AA21" t="s">
        <v>90</v>
      </c>
      <c r="AB21" t="s">
        <v>42</v>
      </c>
      <c r="AC21" t="s">
        <v>222</v>
      </c>
      <c r="AD21" t="s">
        <v>49</v>
      </c>
      <c r="AE21" t="s">
        <v>223</v>
      </c>
      <c r="AF21" t="s">
        <v>42</v>
      </c>
      <c r="AG21" t="s">
        <v>223</v>
      </c>
      <c r="AH21" s="1">
        <v>40408</v>
      </c>
      <c r="AI21">
        <v>1</v>
      </c>
      <c r="AJ21">
        <v>0</v>
      </c>
      <c r="AK21" s="1">
        <v>40408</v>
      </c>
      <c r="AM21">
        <f t="shared" si="1"/>
        <v>3.5154004106776182</v>
      </c>
      <c r="AN21" s="3">
        <f t="shared" si="2"/>
        <v>3.5154004106776182</v>
      </c>
      <c r="AO21">
        <v>1</v>
      </c>
      <c r="AP21">
        <v>1</v>
      </c>
      <c r="AQ21">
        <v>0</v>
      </c>
      <c r="AR21">
        <v>3.5154004106776182</v>
      </c>
      <c r="AS21">
        <v>1</v>
      </c>
      <c r="AT21" t="s">
        <v>90</v>
      </c>
    </row>
    <row r="22" spans="1:46" x14ac:dyDescent="0.3">
      <c r="C22" t="s">
        <v>224</v>
      </c>
      <c r="D22" t="s">
        <v>177</v>
      </c>
      <c r="E22" t="s">
        <v>225</v>
      </c>
      <c r="F22" t="s">
        <v>40</v>
      </c>
      <c r="G22" s="1">
        <v>17327</v>
      </c>
      <c r="H22" s="2">
        <f t="shared" si="0"/>
        <v>68</v>
      </c>
      <c r="I22">
        <v>39939</v>
      </c>
      <c r="J22" t="s">
        <v>221</v>
      </c>
      <c r="K22" t="s">
        <v>438</v>
      </c>
      <c r="L22">
        <v>39939</v>
      </c>
      <c r="M22">
        <v>1</v>
      </c>
      <c r="N22" t="s">
        <v>42</v>
      </c>
      <c r="O22" t="s">
        <v>42</v>
      </c>
      <c r="P22" t="s">
        <v>42</v>
      </c>
      <c r="Q22" t="s">
        <v>43</v>
      </c>
      <c r="R22" t="s">
        <v>42</v>
      </c>
      <c r="S22" t="s">
        <v>441</v>
      </c>
      <c r="T22" t="s">
        <v>42</v>
      </c>
      <c r="U22" t="s">
        <v>42</v>
      </c>
      <c r="V22" s="1">
        <v>42340</v>
      </c>
      <c r="W22" s="24" t="s">
        <v>445</v>
      </c>
      <c r="X22" t="s">
        <v>45</v>
      </c>
      <c r="Y22" t="s">
        <v>226</v>
      </c>
      <c r="Z22" t="s">
        <v>42</v>
      </c>
      <c r="AA22" t="s">
        <v>76</v>
      </c>
      <c r="AB22" t="s">
        <v>43</v>
      </c>
      <c r="AC22" t="s">
        <v>227</v>
      </c>
      <c r="AD22" t="s">
        <v>42</v>
      </c>
      <c r="AE22" t="s">
        <v>228</v>
      </c>
      <c r="AF22" t="s">
        <v>42</v>
      </c>
      <c r="AG22" t="s">
        <v>228</v>
      </c>
      <c r="AH22" s="1">
        <v>43467</v>
      </c>
      <c r="AI22">
        <v>1</v>
      </c>
      <c r="AJ22">
        <v>0</v>
      </c>
      <c r="AK22" s="1">
        <v>43509</v>
      </c>
      <c r="AM22">
        <f t="shared" si="1"/>
        <v>38.406570841889121</v>
      </c>
      <c r="AN22" s="3">
        <f t="shared" si="2"/>
        <v>37.026694045174537</v>
      </c>
      <c r="AO22">
        <v>1</v>
      </c>
      <c r="AP22">
        <v>1</v>
      </c>
      <c r="AQ22">
        <v>0</v>
      </c>
      <c r="AR22">
        <v>37.026694045174537</v>
      </c>
      <c r="AS22">
        <v>1</v>
      </c>
      <c r="AT22" t="s">
        <v>76</v>
      </c>
    </row>
    <row r="23" spans="1:46" x14ac:dyDescent="0.3">
      <c r="A23" t="s">
        <v>144</v>
      </c>
      <c r="B23">
        <v>1</v>
      </c>
      <c r="C23" t="s">
        <v>229</v>
      </c>
      <c r="D23" t="s">
        <v>230</v>
      </c>
      <c r="E23" t="s">
        <v>231</v>
      </c>
      <c r="F23" t="s">
        <v>55</v>
      </c>
      <c r="G23" s="1">
        <v>27886</v>
      </c>
      <c r="H23" s="2">
        <f t="shared" si="0"/>
        <v>35</v>
      </c>
      <c r="I23">
        <v>40449</v>
      </c>
      <c r="J23" t="s">
        <v>232</v>
      </c>
      <c r="K23" t="s">
        <v>438</v>
      </c>
      <c r="L23">
        <v>40449</v>
      </c>
      <c r="M23">
        <v>1</v>
      </c>
      <c r="N23" t="s">
        <v>42</v>
      </c>
      <c r="O23" t="s">
        <v>42</v>
      </c>
      <c r="P23" t="s">
        <v>43</v>
      </c>
      <c r="Q23" t="s">
        <v>43</v>
      </c>
      <c r="R23" t="s">
        <v>42</v>
      </c>
      <c r="S23" t="s">
        <v>441</v>
      </c>
      <c r="T23" t="s">
        <v>42</v>
      </c>
      <c r="U23" t="s">
        <v>42</v>
      </c>
      <c r="V23" s="1">
        <v>40830</v>
      </c>
      <c r="W23" s="24" t="s">
        <v>444</v>
      </c>
      <c r="X23" t="s">
        <v>233</v>
      </c>
      <c r="Y23" t="s">
        <v>234</v>
      </c>
      <c r="Z23" t="s">
        <v>235</v>
      </c>
      <c r="AA23" t="s">
        <v>90</v>
      </c>
      <c r="AB23" t="s">
        <v>42</v>
      </c>
      <c r="AC23" t="s">
        <v>236</v>
      </c>
      <c r="AD23" t="s">
        <v>43</v>
      </c>
      <c r="AE23" t="s">
        <v>237</v>
      </c>
      <c r="AF23" t="s">
        <v>42</v>
      </c>
      <c r="AG23" t="s">
        <v>237</v>
      </c>
      <c r="AH23" s="1">
        <v>40933</v>
      </c>
      <c r="AI23">
        <v>1</v>
      </c>
      <c r="AJ23">
        <v>0</v>
      </c>
      <c r="AK23" s="1">
        <v>41401</v>
      </c>
      <c r="AM23">
        <f t="shared" si="1"/>
        <v>18.759753593429156</v>
      </c>
      <c r="AN23" s="3">
        <f t="shared" si="2"/>
        <v>3.3839835728952772</v>
      </c>
      <c r="AO23">
        <v>1</v>
      </c>
      <c r="AP23">
        <v>1</v>
      </c>
      <c r="AQ23">
        <v>0</v>
      </c>
      <c r="AR23">
        <v>3.3839835728952772</v>
      </c>
      <c r="AS23">
        <v>1</v>
      </c>
      <c r="AT23" t="s">
        <v>90</v>
      </c>
    </row>
    <row r="24" spans="1:46" x14ac:dyDescent="0.3">
      <c r="A24" t="s">
        <v>144</v>
      </c>
      <c r="B24">
        <v>1</v>
      </c>
      <c r="C24" t="s">
        <v>238</v>
      </c>
      <c r="D24" t="s">
        <v>239</v>
      </c>
      <c r="E24" t="s">
        <v>240</v>
      </c>
      <c r="F24" t="s">
        <v>55</v>
      </c>
      <c r="G24" s="1">
        <v>16097</v>
      </c>
      <c r="H24" s="2">
        <f t="shared" si="0"/>
        <v>72</v>
      </c>
      <c r="I24">
        <v>42443</v>
      </c>
      <c r="J24" t="s">
        <v>241</v>
      </c>
      <c r="K24" t="s">
        <v>438</v>
      </c>
      <c r="L24">
        <v>42499</v>
      </c>
      <c r="M24">
        <v>1</v>
      </c>
      <c r="N24" t="s">
        <v>42</v>
      </c>
      <c r="O24" t="s">
        <v>42</v>
      </c>
      <c r="P24" t="s">
        <v>43</v>
      </c>
      <c r="Q24" t="s">
        <v>43</v>
      </c>
      <c r="R24" t="s">
        <v>42</v>
      </c>
      <c r="S24" t="s">
        <v>441</v>
      </c>
      <c r="T24" t="s">
        <v>42</v>
      </c>
      <c r="U24" t="s">
        <v>42</v>
      </c>
      <c r="V24" s="1">
        <v>42671</v>
      </c>
      <c r="W24" s="24" t="s">
        <v>444</v>
      </c>
      <c r="X24" t="s">
        <v>233</v>
      </c>
      <c r="Y24" t="s">
        <v>242</v>
      </c>
      <c r="Z24" t="s">
        <v>235</v>
      </c>
      <c r="AA24" t="s">
        <v>90</v>
      </c>
      <c r="AB24" t="s">
        <v>243</v>
      </c>
      <c r="AC24" t="s">
        <v>244</v>
      </c>
      <c r="AD24" t="s">
        <v>43</v>
      </c>
      <c r="AE24" t="s">
        <v>245</v>
      </c>
      <c r="AF24" t="s">
        <v>42</v>
      </c>
      <c r="AG24" t="s">
        <v>245</v>
      </c>
      <c r="AH24" s="1">
        <v>42734</v>
      </c>
      <c r="AI24">
        <v>1</v>
      </c>
      <c r="AJ24">
        <v>0</v>
      </c>
      <c r="AK24" s="1">
        <v>43295</v>
      </c>
      <c r="AM24">
        <f t="shared" si="1"/>
        <v>20.501026694045173</v>
      </c>
      <c r="AN24" s="3">
        <f t="shared" si="2"/>
        <v>2.0698151950718686</v>
      </c>
      <c r="AO24">
        <v>1</v>
      </c>
      <c r="AP24">
        <v>1</v>
      </c>
      <c r="AQ24">
        <v>0</v>
      </c>
      <c r="AR24">
        <v>2.0698151950718686</v>
      </c>
      <c r="AS24">
        <v>1</v>
      </c>
      <c r="AT24" t="s">
        <v>90</v>
      </c>
    </row>
    <row r="25" spans="1:46" x14ac:dyDescent="0.3">
      <c r="A25" t="s">
        <v>36</v>
      </c>
      <c r="B25">
        <v>0</v>
      </c>
      <c r="C25" t="s">
        <v>246</v>
      </c>
      <c r="D25" t="s">
        <v>247</v>
      </c>
      <c r="E25" t="s">
        <v>248</v>
      </c>
      <c r="F25" t="s">
        <v>55</v>
      </c>
      <c r="G25" s="1">
        <v>21051</v>
      </c>
      <c r="H25" s="2">
        <f t="shared" si="0"/>
        <v>55</v>
      </c>
      <c r="I25">
        <v>41074</v>
      </c>
      <c r="J25" t="s">
        <v>187</v>
      </c>
      <c r="K25" t="s">
        <v>438</v>
      </c>
      <c r="L25">
        <v>41074</v>
      </c>
      <c r="M25">
        <v>1</v>
      </c>
      <c r="N25" t="s">
        <v>42</v>
      </c>
      <c r="O25" t="s">
        <v>42</v>
      </c>
      <c r="P25" t="s">
        <v>42</v>
      </c>
      <c r="Q25" t="s">
        <v>43</v>
      </c>
      <c r="R25" t="s">
        <v>42</v>
      </c>
      <c r="S25" t="s">
        <v>441</v>
      </c>
      <c r="T25" t="s">
        <v>42</v>
      </c>
      <c r="U25" t="s">
        <v>42</v>
      </c>
      <c r="V25" s="1">
        <v>41179</v>
      </c>
      <c r="W25" s="24" t="s">
        <v>444</v>
      </c>
      <c r="X25" t="s">
        <v>66</v>
      </c>
      <c r="Y25" t="s">
        <v>249</v>
      </c>
      <c r="Z25" t="s">
        <v>43</v>
      </c>
      <c r="AA25" t="s">
        <v>76</v>
      </c>
      <c r="AB25" t="s">
        <v>42</v>
      </c>
      <c r="AC25" t="s">
        <v>250</v>
      </c>
      <c r="AD25" t="s">
        <v>49</v>
      </c>
      <c r="AE25" t="s">
        <v>251</v>
      </c>
      <c r="AF25" t="s">
        <v>252</v>
      </c>
      <c r="AG25" t="s">
        <v>253</v>
      </c>
      <c r="AH25" s="1">
        <v>41306</v>
      </c>
      <c r="AI25">
        <v>1</v>
      </c>
      <c r="AJ25">
        <v>0</v>
      </c>
      <c r="AK25" s="1">
        <v>43136</v>
      </c>
      <c r="AM25">
        <f t="shared" si="1"/>
        <v>64.295687885010267</v>
      </c>
      <c r="AN25" s="3">
        <f t="shared" si="2"/>
        <v>4.1724845995893221</v>
      </c>
      <c r="AO25">
        <v>1</v>
      </c>
      <c r="AP25">
        <v>1</v>
      </c>
      <c r="AQ25">
        <v>1</v>
      </c>
      <c r="AR25">
        <v>4.1724845995893221</v>
      </c>
      <c r="AS25">
        <v>1</v>
      </c>
      <c r="AT25" t="s">
        <v>76</v>
      </c>
    </row>
    <row r="26" spans="1:46" x14ac:dyDescent="0.3">
      <c r="A26" s="9" t="s">
        <v>36</v>
      </c>
      <c r="B26" s="9">
        <v>0</v>
      </c>
      <c r="C26" s="9"/>
      <c r="D26" s="9" t="s">
        <v>256</v>
      </c>
      <c r="E26" s="9" t="s">
        <v>257</v>
      </c>
      <c r="F26" s="9" t="s">
        <v>55</v>
      </c>
      <c r="G26" s="10">
        <v>21231</v>
      </c>
      <c r="H26" s="11">
        <f t="shared" si="0"/>
        <v>62</v>
      </c>
      <c r="I26" s="10">
        <v>44265</v>
      </c>
      <c r="J26" s="9" t="s">
        <v>258</v>
      </c>
      <c r="K26" s="9" t="s">
        <v>438</v>
      </c>
      <c r="L26" s="10">
        <v>43970</v>
      </c>
      <c r="M26" s="9">
        <v>1</v>
      </c>
      <c r="N26" s="9" t="s">
        <v>259</v>
      </c>
      <c r="O26" s="9" t="s">
        <v>43</v>
      </c>
      <c r="P26" s="9" t="s">
        <v>42</v>
      </c>
      <c r="Q26" s="9" t="s">
        <v>43</v>
      </c>
      <c r="R26" s="9" t="s">
        <v>42</v>
      </c>
      <c r="S26" s="9" t="s">
        <v>441</v>
      </c>
      <c r="T26" s="9"/>
      <c r="U26" s="9"/>
      <c r="V26" s="10">
        <v>43896</v>
      </c>
      <c r="W26" t="s">
        <v>450</v>
      </c>
      <c r="X26" s="9" t="s">
        <v>260</v>
      </c>
      <c r="Y26" s="9"/>
      <c r="Z26" s="9"/>
      <c r="AA26" s="9" t="s">
        <v>47</v>
      </c>
      <c r="AB26" s="9" t="s">
        <v>42</v>
      </c>
      <c r="AC26" s="9" t="s">
        <v>261</v>
      </c>
      <c r="AD26" s="9" t="s">
        <v>42</v>
      </c>
      <c r="AE26" s="12" t="s">
        <v>262</v>
      </c>
      <c r="AF26" s="9"/>
      <c r="AG26" s="9"/>
      <c r="AH26" s="33">
        <v>44103</v>
      </c>
      <c r="AI26">
        <v>1</v>
      </c>
      <c r="AJ26" s="9">
        <v>0</v>
      </c>
      <c r="AK26" s="29">
        <v>44302</v>
      </c>
      <c r="AM26" s="9">
        <f t="shared" ref="AM26:AM58" si="3">(AK26-V26)*12/365.25</f>
        <v>13.338809034907598</v>
      </c>
      <c r="AN26" s="3">
        <f t="shared" si="2"/>
        <v>6.8008213552361401</v>
      </c>
      <c r="AO26" s="27">
        <v>1</v>
      </c>
      <c r="AP26" s="27">
        <v>0</v>
      </c>
      <c r="AQ26" s="27">
        <v>1</v>
      </c>
      <c r="AR26">
        <v>6.8008213552361401</v>
      </c>
      <c r="AS26">
        <v>1</v>
      </c>
      <c r="AT26" s="9" t="s">
        <v>47</v>
      </c>
    </row>
    <row r="27" spans="1:46" x14ac:dyDescent="0.3">
      <c r="A27" s="9" t="s">
        <v>144</v>
      </c>
      <c r="B27" s="9">
        <v>1</v>
      </c>
      <c r="C27" s="9"/>
      <c r="D27" s="9" t="s">
        <v>263</v>
      </c>
      <c r="E27" s="9" t="s">
        <v>264</v>
      </c>
      <c r="F27" s="9" t="s">
        <v>40</v>
      </c>
      <c r="G27" s="10">
        <v>17332</v>
      </c>
      <c r="H27" s="11">
        <f t="shared" si="0"/>
        <v>73</v>
      </c>
      <c r="I27" s="10">
        <v>44249</v>
      </c>
      <c r="J27" s="9" t="s">
        <v>265</v>
      </c>
      <c r="K27" s="9" t="s">
        <v>438</v>
      </c>
      <c r="L27" s="10">
        <v>44246</v>
      </c>
      <c r="M27" s="9">
        <v>1</v>
      </c>
      <c r="N27" s="9" t="s">
        <v>266</v>
      </c>
      <c r="O27" s="9" t="s">
        <v>43</v>
      </c>
      <c r="P27" s="9" t="s">
        <v>42</v>
      </c>
      <c r="Q27" s="9" t="s">
        <v>43</v>
      </c>
      <c r="R27" s="9" t="s">
        <v>42</v>
      </c>
      <c r="S27" s="9" t="s">
        <v>441</v>
      </c>
      <c r="T27" s="9"/>
      <c r="U27" s="9"/>
      <c r="V27" s="10">
        <v>44111</v>
      </c>
      <c r="W27" t="s">
        <v>450</v>
      </c>
      <c r="X27" s="9" t="s">
        <v>267</v>
      </c>
      <c r="Y27" s="9"/>
      <c r="Z27" s="9"/>
      <c r="AA27" s="9" t="s">
        <v>47</v>
      </c>
      <c r="AB27" s="9" t="s">
        <v>42</v>
      </c>
      <c r="AC27" s="9" t="s">
        <v>42</v>
      </c>
      <c r="AD27" s="9" t="s">
        <v>42</v>
      </c>
      <c r="AE27" s="12"/>
      <c r="AF27" s="9"/>
      <c r="AG27" s="9"/>
      <c r="AH27" s="33">
        <v>44413</v>
      </c>
      <c r="AI27">
        <v>1</v>
      </c>
      <c r="AJ27" s="9">
        <v>0</v>
      </c>
      <c r="AK27" s="29">
        <v>44413</v>
      </c>
      <c r="AM27" s="9">
        <f t="shared" si="3"/>
        <v>9.9219712525667347</v>
      </c>
      <c r="AN27" s="3">
        <f t="shared" si="2"/>
        <v>9.9219712525667347</v>
      </c>
      <c r="AO27" s="27">
        <v>1</v>
      </c>
      <c r="AP27" s="27">
        <v>0</v>
      </c>
      <c r="AQ27" s="27">
        <v>0</v>
      </c>
      <c r="AR27">
        <v>9.9219712525667347</v>
      </c>
      <c r="AS27">
        <v>1</v>
      </c>
      <c r="AT27" s="9" t="s">
        <v>47</v>
      </c>
    </row>
    <row r="28" spans="1:46" x14ac:dyDescent="0.3">
      <c r="A28" s="9" t="s">
        <v>36</v>
      </c>
      <c r="B28" s="9">
        <v>0</v>
      </c>
      <c r="C28" s="9"/>
      <c r="D28" s="9" t="s">
        <v>263</v>
      </c>
      <c r="E28" s="9" t="s">
        <v>268</v>
      </c>
      <c r="F28" s="9" t="s">
        <v>40</v>
      </c>
      <c r="G28" s="13">
        <v>22721</v>
      </c>
      <c r="H28" s="11">
        <f t="shared" si="0"/>
        <v>58</v>
      </c>
      <c r="I28" s="10">
        <v>44219</v>
      </c>
      <c r="J28" s="9" t="s">
        <v>265</v>
      </c>
      <c r="K28" s="9" t="s">
        <v>438</v>
      </c>
      <c r="L28" s="10">
        <v>44082</v>
      </c>
      <c r="M28" s="9">
        <v>1</v>
      </c>
      <c r="N28" s="9" t="s">
        <v>269</v>
      </c>
      <c r="O28" s="9" t="s">
        <v>43</v>
      </c>
      <c r="P28" s="9" t="s">
        <v>42</v>
      </c>
      <c r="Q28" s="9" t="s">
        <v>43</v>
      </c>
      <c r="R28" s="9" t="s">
        <v>42</v>
      </c>
      <c r="S28" s="9" t="s">
        <v>441</v>
      </c>
      <c r="T28" s="9"/>
      <c r="U28" s="9"/>
      <c r="V28" s="10">
        <v>44105</v>
      </c>
      <c r="W28" t="s">
        <v>450</v>
      </c>
      <c r="X28" s="9" t="s">
        <v>270</v>
      </c>
      <c r="Y28" s="9"/>
      <c r="Z28" s="9"/>
      <c r="AA28" s="9" t="s">
        <v>90</v>
      </c>
      <c r="AB28" s="9" t="s">
        <v>42</v>
      </c>
      <c r="AC28" s="9" t="s">
        <v>42</v>
      </c>
      <c r="AD28" s="9" t="s">
        <v>271</v>
      </c>
      <c r="AE28" s="12"/>
      <c r="AF28" s="9"/>
      <c r="AG28" s="9"/>
      <c r="AH28" s="33">
        <v>44304</v>
      </c>
      <c r="AI28">
        <v>1</v>
      </c>
      <c r="AJ28" s="9">
        <v>0</v>
      </c>
      <c r="AK28" s="29">
        <v>44304</v>
      </c>
      <c r="AM28" s="9">
        <f t="shared" si="3"/>
        <v>6.537987679671458</v>
      </c>
      <c r="AN28" s="3">
        <f t="shared" si="2"/>
        <v>6.537987679671458</v>
      </c>
      <c r="AO28" s="27">
        <v>1</v>
      </c>
      <c r="AP28" s="27">
        <v>0</v>
      </c>
      <c r="AQ28" s="27">
        <v>0</v>
      </c>
      <c r="AR28">
        <v>6.537987679671458</v>
      </c>
      <c r="AS28">
        <v>1</v>
      </c>
      <c r="AT28" s="12" t="s">
        <v>47</v>
      </c>
    </row>
    <row r="29" spans="1:46" x14ac:dyDescent="0.3">
      <c r="A29" s="9" t="s">
        <v>36</v>
      </c>
      <c r="B29" s="9">
        <v>0</v>
      </c>
      <c r="C29" s="9"/>
      <c r="D29" s="9" t="s">
        <v>272</v>
      </c>
      <c r="E29" s="9" t="s">
        <v>273</v>
      </c>
      <c r="F29" s="9" t="s">
        <v>55</v>
      </c>
      <c r="G29" s="10">
        <v>23947</v>
      </c>
      <c r="H29" s="11">
        <f t="shared" si="0"/>
        <v>54</v>
      </c>
      <c r="I29" s="10">
        <v>44118</v>
      </c>
      <c r="J29" s="9" t="s">
        <v>274</v>
      </c>
      <c r="K29" s="9" t="s">
        <v>438</v>
      </c>
      <c r="L29" s="10">
        <v>43805</v>
      </c>
      <c r="M29" s="9">
        <v>1</v>
      </c>
      <c r="N29" s="9" t="s">
        <v>269</v>
      </c>
      <c r="O29" s="9" t="s">
        <v>42</v>
      </c>
      <c r="P29" s="9" t="s">
        <v>42</v>
      </c>
      <c r="Q29" s="9" t="s">
        <v>43</v>
      </c>
      <c r="R29" s="9" t="s">
        <v>43</v>
      </c>
      <c r="S29" s="9" t="s">
        <v>442</v>
      </c>
      <c r="T29" s="10">
        <v>43979</v>
      </c>
      <c r="U29" s="10">
        <v>43980</v>
      </c>
      <c r="V29" s="10">
        <v>43853</v>
      </c>
      <c r="W29">
        <v>1</v>
      </c>
      <c r="X29" s="9" t="s">
        <v>275</v>
      </c>
      <c r="Y29" s="9"/>
      <c r="Z29" s="9"/>
      <c r="AA29" s="9" t="s">
        <v>76</v>
      </c>
      <c r="AB29" s="9" t="s">
        <v>276</v>
      </c>
      <c r="AC29" s="9" t="s">
        <v>42</v>
      </c>
      <c r="AD29" s="9" t="s">
        <v>277</v>
      </c>
      <c r="AE29" s="12" t="s">
        <v>262</v>
      </c>
      <c r="AF29" s="9"/>
      <c r="AG29" s="9"/>
      <c r="AH29" s="33">
        <v>44085</v>
      </c>
      <c r="AI29">
        <v>1</v>
      </c>
      <c r="AJ29" s="9">
        <v>0</v>
      </c>
      <c r="AK29" s="29">
        <v>44215</v>
      </c>
      <c r="AM29" s="9">
        <f t="shared" si="3"/>
        <v>11.893223819301848</v>
      </c>
      <c r="AN29" s="3">
        <f t="shared" si="2"/>
        <v>7.6221765913757702</v>
      </c>
      <c r="AO29" s="27">
        <v>1</v>
      </c>
      <c r="AP29" s="27">
        <v>1</v>
      </c>
      <c r="AQ29" s="27">
        <v>1</v>
      </c>
      <c r="AR29">
        <v>7.6221765913757702</v>
      </c>
      <c r="AS29">
        <v>1</v>
      </c>
      <c r="AT29" s="9" t="s">
        <v>76</v>
      </c>
    </row>
    <row r="30" spans="1:46" x14ac:dyDescent="0.3">
      <c r="A30" s="9"/>
      <c r="B30" s="9"/>
      <c r="C30" s="9"/>
      <c r="D30" s="12" t="s">
        <v>278</v>
      </c>
      <c r="E30" s="12" t="s">
        <v>279</v>
      </c>
      <c r="F30" s="9" t="s">
        <v>55</v>
      </c>
      <c r="G30" s="10">
        <v>23652</v>
      </c>
      <c r="H30" s="11">
        <f t="shared" si="0"/>
        <v>51</v>
      </c>
      <c r="I30" s="14">
        <v>44023</v>
      </c>
      <c r="J30" s="9" t="s">
        <v>274</v>
      </c>
      <c r="K30" s="9" t="s">
        <v>438</v>
      </c>
      <c r="L30" s="14">
        <v>42522</v>
      </c>
      <c r="M30" s="9">
        <v>1</v>
      </c>
      <c r="N30" s="9" t="s">
        <v>280</v>
      </c>
      <c r="O30" s="9" t="s">
        <v>42</v>
      </c>
      <c r="P30" s="9" t="s">
        <v>43</v>
      </c>
      <c r="Q30" s="9" t="s">
        <v>43</v>
      </c>
      <c r="R30" s="9" t="s">
        <v>42</v>
      </c>
      <c r="S30" s="9" t="s">
        <v>441</v>
      </c>
      <c r="T30" s="9"/>
      <c r="U30" s="9"/>
      <c r="V30" s="10">
        <v>42552</v>
      </c>
      <c r="W30">
        <v>1</v>
      </c>
      <c r="X30" s="9" t="s">
        <v>281</v>
      </c>
      <c r="Y30" s="9"/>
      <c r="Z30" s="9"/>
      <c r="AA30" s="9" t="s">
        <v>47</v>
      </c>
      <c r="AB30" s="9" t="s">
        <v>282</v>
      </c>
      <c r="AC30" s="9" t="s">
        <v>283</v>
      </c>
      <c r="AD30" s="9" t="s">
        <v>42</v>
      </c>
      <c r="AE30" s="12" t="s">
        <v>284</v>
      </c>
      <c r="AF30" s="9"/>
      <c r="AG30" s="9"/>
      <c r="AH30" s="33">
        <v>42934</v>
      </c>
      <c r="AI30">
        <v>1</v>
      </c>
      <c r="AJ30" s="9">
        <v>0</v>
      </c>
      <c r="AK30" s="29">
        <v>44217</v>
      </c>
      <c r="AM30" s="9">
        <f t="shared" si="3"/>
        <v>54.702258726899387</v>
      </c>
      <c r="AN30" s="3">
        <f t="shared" si="2"/>
        <v>12.550308008213552</v>
      </c>
      <c r="AO30" s="27">
        <v>1</v>
      </c>
      <c r="AP30" s="27">
        <v>1</v>
      </c>
      <c r="AQ30" s="27">
        <v>1</v>
      </c>
      <c r="AR30">
        <v>12.550308008213552</v>
      </c>
      <c r="AS30">
        <v>1</v>
      </c>
      <c r="AT30" s="9" t="s">
        <v>47</v>
      </c>
    </row>
    <row r="31" spans="1:46" x14ac:dyDescent="0.3">
      <c r="A31" s="9"/>
      <c r="B31" s="9"/>
      <c r="C31" s="9"/>
      <c r="D31" s="12" t="s">
        <v>285</v>
      </c>
      <c r="E31" s="12" t="s">
        <v>286</v>
      </c>
      <c r="F31" s="9" t="s">
        <v>55</v>
      </c>
      <c r="G31" s="10">
        <v>21443</v>
      </c>
      <c r="H31" s="11">
        <f t="shared" si="0"/>
        <v>54</v>
      </c>
      <c r="I31" s="14">
        <v>43980</v>
      </c>
      <c r="J31" s="9" t="s">
        <v>258</v>
      </c>
      <c r="K31" s="9" t="s">
        <v>438</v>
      </c>
      <c r="L31" s="14">
        <v>41214</v>
      </c>
      <c r="M31" s="9">
        <v>1</v>
      </c>
      <c r="N31" s="9" t="s">
        <v>280</v>
      </c>
      <c r="O31" s="9" t="s">
        <v>42</v>
      </c>
      <c r="P31" s="9" t="s">
        <v>43</v>
      </c>
      <c r="Q31" s="9" t="s">
        <v>43</v>
      </c>
      <c r="R31" s="9" t="s">
        <v>42</v>
      </c>
      <c r="S31" s="9" t="s">
        <v>441</v>
      </c>
      <c r="T31" s="9"/>
      <c r="U31" s="9"/>
      <c r="V31" s="10">
        <v>41275</v>
      </c>
      <c r="W31" t="s">
        <v>451</v>
      </c>
      <c r="X31" s="9" t="s">
        <v>287</v>
      </c>
      <c r="Y31" s="9"/>
      <c r="Z31" s="9"/>
      <c r="AA31" s="9" t="s">
        <v>288</v>
      </c>
      <c r="AB31" s="9"/>
      <c r="AC31" s="9" t="s">
        <v>289</v>
      </c>
      <c r="AD31" s="9" t="s">
        <v>42</v>
      </c>
      <c r="AE31" s="12" t="s">
        <v>290</v>
      </c>
      <c r="AF31" s="9"/>
      <c r="AG31" s="9"/>
      <c r="AH31" s="33">
        <v>42801</v>
      </c>
      <c r="AI31">
        <v>1</v>
      </c>
      <c r="AJ31" s="9">
        <v>1</v>
      </c>
      <c r="AK31" s="29">
        <v>44672</v>
      </c>
      <c r="AM31" s="9">
        <f t="shared" si="3"/>
        <v>111.60574948665298</v>
      </c>
      <c r="AN31" s="3">
        <f t="shared" si="2"/>
        <v>50.135523613963038</v>
      </c>
      <c r="AO31" s="27">
        <v>0</v>
      </c>
      <c r="AP31" s="28">
        <v>0</v>
      </c>
      <c r="AQ31" s="27">
        <v>1</v>
      </c>
      <c r="AR31">
        <v>50.135523613963038</v>
      </c>
      <c r="AS31">
        <v>1</v>
      </c>
      <c r="AT31" s="9" t="s">
        <v>288</v>
      </c>
    </row>
    <row r="32" spans="1:46" x14ac:dyDescent="0.3">
      <c r="A32" s="9" t="s">
        <v>36</v>
      </c>
      <c r="B32" s="9">
        <v>0</v>
      </c>
      <c r="C32" s="9"/>
      <c r="D32" s="15" t="s">
        <v>291</v>
      </c>
      <c r="E32" s="15" t="s">
        <v>292</v>
      </c>
      <c r="F32" s="9" t="s">
        <v>40</v>
      </c>
      <c r="G32" s="13">
        <v>19866</v>
      </c>
      <c r="H32" s="11">
        <f t="shared" si="0"/>
        <v>66</v>
      </c>
      <c r="I32" s="10">
        <v>43979</v>
      </c>
      <c r="J32" s="9" t="s">
        <v>258</v>
      </c>
      <c r="K32" s="9" t="s">
        <v>438</v>
      </c>
      <c r="L32" s="14">
        <v>44216</v>
      </c>
      <c r="M32" s="9">
        <v>1</v>
      </c>
      <c r="N32" s="9" t="s">
        <v>293</v>
      </c>
      <c r="O32" s="9" t="s">
        <v>43</v>
      </c>
      <c r="P32" s="9" t="s">
        <v>42</v>
      </c>
      <c r="Q32" s="9" t="s">
        <v>43</v>
      </c>
      <c r="R32" s="9" t="s">
        <v>42</v>
      </c>
      <c r="S32" s="9" t="s">
        <v>441</v>
      </c>
      <c r="T32" s="9"/>
      <c r="U32" s="9"/>
      <c r="V32" s="10">
        <v>43998</v>
      </c>
      <c r="W32" t="s">
        <v>450</v>
      </c>
      <c r="X32" s="9" t="s">
        <v>294</v>
      </c>
      <c r="Y32" s="9"/>
      <c r="Z32" s="9"/>
      <c r="AA32" s="9" t="s">
        <v>47</v>
      </c>
      <c r="AB32" s="9" t="s">
        <v>43</v>
      </c>
      <c r="AC32" s="9" t="s">
        <v>295</v>
      </c>
      <c r="AD32" s="9"/>
      <c r="AE32" s="12"/>
      <c r="AF32" s="9"/>
      <c r="AG32" s="9"/>
      <c r="AH32" s="33">
        <v>44652</v>
      </c>
      <c r="AI32">
        <v>0</v>
      </c>
      <c r="AJ32" s="9">
        <v>1</v>
      </c>
      <c r="AK32" s="30">
        <v>44652</v>
      </c>
      <c r="AM32" s="9">
        <f t="shared" si="3"/>
        <v>21.486652977412732</v>
      </c>
      <c r="AN32" s="3">
        <f t="shared" si="2"/>
        <v>21.486652977412732</v>
      </c>
      <c r="AO32" s="27">
        <v>0</v>
      </c>
      <c r="AP32" s="27">
        <v>0</v>
      </c>
      <c r="AQ32" s="27">
        <v>0</v>
      </c>
      <c r="AR32">
        <v>21.486652977412732</v>
      </c>
      <c r="AS32">
        <v>0</v>
      </c>
      <c r="AT32" s="9" t="s">
        <v>47</v>
      </c>
    </row>
    <row r="33" spans="1:46" x14ac:dyDescent="0.3">
      <c r="A33" s="9" t="s">
        <v>36</v>
      </c>
      <c r="B33" s="9">
        <v>0</v>
      </c>
      <c r="C33" s="9"/>
      <c r="D33" s="9" t="s">
        <v>296</v>
      </c>
      <c r="E33" s="9" t="s">
        <v>297</v>
      </c>
      <c r="F33" s="9" t="s">
        <v>55</v>
      </c>
      <c r="G33" s="10">
        <v>22958</v>
      </c>
      <c r="H33" s="11">
        <f t="shared" si="0"/>
        <v>56</v>
      </c>
      <c r="I33" s="9" t="s">
        <v>298</v>
      </c>
      <c r="J33" s="9" t="s">
        <v>274</v>
      </c>
      <c r="K33" s="9" t="s">
        <v>438</v>
      </c>
      <c r="L33" s="10">
        <v>42269</v>
      </c>
      <c r="M33" s="9">
        <v>1</v>
      </c>
      <c r="N33" s="9" t="s">
        <v>299</v>
      </c>
      <c r="O33" s="9" t="s">
        <v>42</v>
      </c>
      <c r="P33" s="9" t="s">
        <v>42</v>
      </c>
      <c r="Q33" s="9" t="s">
        <v>42</v>
      </c>
      <c r="R33" s="9" t="s">
        <v>42</v>
      </c>
      <c r="S33" s="9" t="s">
        <v>441</v>
      </c>
      <c r="T33" s="9"/>
      <c r="U33" s="9"/>
      <c r="V33" s="10">
        <v>43556</v>
      </c>
      <c r="W33">
        <v>1</v>
      </c>
      <c r="X33" s="9" t="s">
        <v>300</v>
      </c>
      <c r="Y33" s="9"/>
      <c r="Z33" s="9"/>
      <c r="AA33" s="9" t="s">
        <v>90</v>
      </c>
      <c r="AB33" s="9" t="s">
        <v>301</v>
      </c>
      <c r="AC33" s="9" t="s">
        <v>302</v>
      </c>
      <c r="AD33" s="9" t="s">
        <v>42</v>
      </c>
      <c r="AE33" s="12" t="s">
        <v>303</v>
      </c>
      <c r="AF33" s="9"/>
      <c r="AG33" s="9"/>
      <c r="AH33" s="33">
        <v>43661</v>
      </c>
      <c r="AI33">
        <v>1</v>
      </c>
      <c r="AJ33" s="9">
        <v>0</v>
      </c>
      <c r="AK33" s="29">
        <v>43812</v>
      </c>
      <c r="AM33" s="9">
        <f t="shared" si="3"/>
        <v>8.4106776180698155</v>
      </c>
      <c r="AN33" s="3">
        <f t="shared" si="2"/>
        <v>3.4496919917864477</v>
      </c>
      <c r="AO33" s="27">
        <v>1</v>
      </c>
      <c r="AP33" s="27">
        <v>1</v>
      </c>
      <c r="AQ33" s="27">
        <v>1</v>
      </c>
      <c r="AR33">
        <v>3.4496919917864477</v>
      </c>
      <c r="AS33">
        <v>1</v>
      </c>
      <c r="AT33" s="9" t="s">
        <v>90</v>
      </c>
    </row>
    <row r="34" spans="1:46" x14ac:dyDescent="0.3">
      <c r="A34" s="9" t="s">
        <v>36</v>
      </c>
      <c r="B34" s="9">
        <v>0</v>
      </c>
      <c r="C34" s="9"/>
      <c r="D34" s="9" t="s">
        <v>304</v>
      </c>
      <c r="E34" s="9" t="s">
        <v>305</v>
      </c>
      <c r="F34" s="9" t="s">
        <v>55</v>
      </c>
      <c r="G34" s="10">
        <v>25535</v>
      </c>
      <c r="H34" s="11">
        <f t="shared" si="0"/>
        <v>46</v>
      </c>
      <c r="I34" s="10">
        <v>43068</v>
      </c>
      <c r="J34" s="9" t="s">
        <v>306</v>
      </c>
      <c r="K34" s="9" t="s">
        <v>438</v>
      </c>
      <c r="L34" s="9" t="s">
        <v>307</v>
      </c>
      <c r="M34" s="9">
        <v>1</v>
      </c>
      <c r="N34" s="9" t="s">
        <v>308</v>
      </c>
      <c r="O34" s="9" t="s">
        <v>43</v>
      </c>
      <c r="P34" s="9" t="s">
        <v>42</v>
      </c>
      <c r="Q34" s="9" t="s">
        <v>43</v>
      </c>
      <c r="R34" s="9" t="s">
        <v>42</v>
      </c>
      <c r="S34" s="9" t="s">
        <v>441</v>
      </c>
      <c r="T34" s="9"/>
      <c r="U34" s="9"/>
      <c r="V34" s="10">
        <v>42675</v>
      </c>
      <c r="W34">
        <v>1</v>
      </c>
      <c r="X34" s="9" t="s">
        <v>309</v>
      </c>
      <c r="Y34" s="9"/>
      <c r="Z34" s="9"/>
      <c r="AA34" s="9" t="s">
        <v>90</v>
      </c>
      <c r="AB34" s="9" t="s">
        <v>42</v>
      </c>
      <c r="AC34" s="9" t="s">
        <v>310</v>
      </c>
      <c r="AD34" s="9"/>
      <c r="AE34" s="12" t="s">
        <v>311</v>
      </c>
      <c r="AF34" s="9"/>
      <c r="AG34" s="9"/>
      <c r="AH34" s="33">
        <v>43133</v>
      </c>
      <c r="AI34">
        <v>1</v>
      </c>
      <c r="AJ34" s="9">
        <v>0</v>
      </c>
      <c r="AK34" s="29">
        <v>43328</v>
      </c>
      <c r="AM34" s="9">
        <f t="shared" si="3"/>
        <v>21.453798767967147</v>
      </c>
      <c r="AN34" s="3">
        <f t="shared" si="2"/>
        <v>15.047227926078028</v>
      </c>
      <c r="AO34" s="27">
        <v>1</v>
      </c>
      <c r="AP34" s="27">
        <v>1</v>
      </c>
      <c r="AQ34" s="27">
        <v>1</v>
      </c>
      <c r="AR34">
        <v>15.047227926078028</v>
      </c>
      <c r="AS34">
        <v>1</v>
      </c>
      <c r="AT34" s="12" t="s">
        <v>47</v>
      </c>
    </row>
    <row r="35" spans="1:46" x14ac:dyDescent="0.3">
      <c r="A35" s="9" t="s">
        <v>144</v>
      </c>
      <c r="B35" s="9">
        <v>1</v>
      </c>
      <c r="C35" s="9"/>
      <c r="D35" s="15" t="s">
        <v>312</v>
      </c>
      <c r="E35" s="15" t="s">
        <v>313</v>
      </c>
      <c r="F35" s="9" t="s">
        <v>55</v>
      </c>
      <c r="G35" s="13">
        <v>14941</v>
      </c>
      <c r="H35" s="11">
        <f t="shared" si="0"/>
        <v>76</v>
      </c>
      <c r="I35" s="10">
        <v>42927</v>
      </c>
      <c r="J35" s="9" t="s">
        <v>314</v>
      </c>
      <c r="K35" s="9" t="s">
        <v>438</v>
      </c>
      <c r="L35" s="9" t="s">
        <v>42</v>
      </c>
      <c r="M35" s="9">
        <v>0</v>
      </c>
      <c r="N35" s="9" t="s">
        <v>259</v>
      </c>
      <c r="O35" s="9" t="s">
        <v>42</v>
      </c>
      <c r="P35" s="9" t="s">
        <v>42</v>
      </c>
      <c r="Q35" s="9" t="s">
        <v>42</v>
      </c>
      <c r="R35" s="9" t="s">
        <v>42</v>
      </c>
      <c r="S35" s="9" t="s">
        <v>441</v>
      </c>
      <c r="T35" s="9"/>
      <c r="U35" s="9"/>
      <c r="V35" s="10">
        <v>42961</v>
      </c>
      <c r="W35">
        <v>1</v>
      </c>
      <c r="X35" s="9" t="s">
        <v>315</v>
      </c>
      <c r="Y35" s="9"/>
      <c r="Z35" s="9"/>
      <c r="AA35" s="9" t="s">
        <v>90</v>
      </c>
      <c r="AB35" s="9" t="s">
        <v>43</v>
      </c>
      <c r="AC35" s="9" t="s">
        <v>42</v>
      </c>
      <c r="AD35" s="9" t="s">
        <v>42</v>
      </c>
      <c r="AE35" s="12"/>
      <c r="AF35" s="9"/>
      <c r="AG35" s="9"/>
      <c r="AH35" s="33">
        <v>43252</v>
      </c>
      <c r="AI35">
        <v>1</v>
      </c>
      <c r="AJ35" s="9">
        <v>0</v>
      </c>
      <c r="AK35" s="29">
        <v>43252</v>
      </c>
      <c r="AM35" s="9">
        <f t="shared" si="3"/>
        <v>9.5605749486652982</v>
      </c>
      <c r="AN35" s="3">
        <f t="shared" si="2"/>
        <v>9.5605749486652982</v>
      </c>
      <c r="AO35" s="27">
        <v>1</v>
      </c>
      <c r="AP35" s="27">
        <v>0</v>
      </c>
      <c r="AQ35" s="27">
        <v>0</v>
      </c>
      <c r="AR35">
        <v>9.5605749486652982</v>
      </c>
      <c r="AS35">
        <v>1</v>
      </c>
      <c r="AT35" s="12" t="s">
        <v>47</v>
      </c>
    </row>
    <row r="36" spans="1:46" x14ac:dyDescent="0.3">
      <c r="A36" s="9" t="s">
        <v>36</v>
      </c>
      <c r="B36" s="9">
        <v>0</v>
      </c>
      <c r="C36" s="9"/>
      <c r="D36" s="9" t="s">
        <v>316</v>
      </c>
      <c r="E36" s="15" t="s">
        <v>317</v>
      </c>
      <c r="F36" s="9" t="s">
        <v>40</v>
      </c>
      <c r="G36" s="13">
        <v>17546</v>
      </c>
      <c r="H36" s="11">
        <f t="shared" si="0"/>
        <v>67</v>
      </c>
      <c r="I36" s="13">
        <v>42924</v>
      </c>
      <c r="J36" s="9" t="s">
        <v>258</v>
      </c>
      <c r="K36" s="9" t="s">
        <v>438</v>
      </c>
      <c r="L36" s="14">
        <v>41214</v>
      </c>
      <c r="M36" s="9">
        <v>1</v>
      </c>
      <c r="N36" s="9" t="s">
        <v>318</v>
      </c>
      <c r="O36" s="9" t="s">
        <v>43</v>
      </c>
      <c r="P36" s="9" t="s">
        <v>42</v>
      </c>
      <c r="Q36" s="9" t="s">
        <v>43</v>
      </c>
      <c r="R36" s="9" t="s">
        <v>42</v>
      </c>
      <c r="S36" s="9" t="s">
        <v>441</v>
      </c>
      <c r="T36" s="9"/>
      <c r="U36" s="9"/>
      <c r="V36" s="10">
        <v>42215</v>
      </c>
      <c r="W36">
        <v>1</v>
      </c>
      <c r="X36" s="9" t="s">
        <v>319</v>
      </c>
      <c r="Y36" s="9"/>
      <c r="Z36" s="9"/>
      <c r="AA36" s="9" t="s">
        <v>47</v>
      </c>
      <c r="AB36" s="9" t="s">
        <v>43</v>
      </c>
      <c r="AC36" s="9" t="s">
        <v>320</v>
      </c>
      <c r="AD36" s="9" t="s">
        <v>43</v>
      </c>
      <c r="AE36" s="12" t="s">
        <v>321</v>
      </c>
      <c r="AF36" s="9"/>
      <c r="AG36" s="9"/>
      <c r="AH36" s="33">
        <v>42565</v>
      </c>
      <c r="AI36">
        <v>1</v>
      </c>
      <c r="AJ36" s="9">
        <v>0</v>
      </c>
      <c r="AK36" s="29">
        <v>43334</v>
      </c>
      <c r="AM36" s="9">
        <f t="shared" si="3"/>
        <v>36.763860369609858</v>
      </c>
      <c r="AN36" s="3">
        <f t="shared" si="2"/>
        <v>11.498973305954825</v>
      </c>
      <c r="AO36" s="27">
        <v>1</v>
      </c>
      <c r="AP36" s="27">
        <v>1</v>
      </c>
      <c r="AQ36" s="27">
        <v>1</v>
      </c>
      <c r="AR36">
        <v>11.498973305954825</v>
      </c>
      <c r="AS36">
        <v>1</v>
      </c>
      <c r="AT36" s="9" t="s">
        <v>47</v>
      </c>
    </row>
    <row r="37" spans="1:46" x14ac:dyDescent="0.3">
      <c r="A37" s="9" t="s">
        <v>36</v>
      </c>
      <c r="B37" s="9">
        <v>0</v>
      </c>
      <c r="C37" s="9"/>
      <c r="D37" s="9" t="s">
        <v>322</v>
      </c>
      <c r="E37" s="15" t="s">
        <v>323</v>
      </c>
      <c r="F37" s="9" t="s">
        <v>55</v>
      </c>
      <c r="G37" s="10">
        <v>17928</v>
      </c>
      <c r="H37" s="11">
        <f t="shared" si="0"/>
        <v>66</v>
      </c>
      <c r="I37" s="13">
        <v>42840</v>
      </c>
      <c r="J37" s="9" t="s">
        <v>324</v>
      </c>
      <c r="K37" s="9" t="s">
        <v>438</v>
      </c>
      <c r="L37" s="10">
        <v>42839</v>
      </c>
      <c r="M37" s="9">
        <v>1</v>
      </c>
      <c r="N37" s="9" t="s">
        <v>325</v>
      </c>
      <c r="O37" s="9" t="s">
        <v>43</v>
      </c>
      <c r="P37" s="9" t="s">
        <v>42</v>
      </c>
      <c r="Q37" s="9" t="s">
        <v>43</v>
      </c>
      <c r="R37" s="9" t="s">
        <v>42</v>
      </c>
      <c r="S37" s="9" t="s">
        <v>441</v>
      </c>
      <c r="T37" s="9"/>
      <c r="U37" s="9"/>
      <c r="V37" s="10">
        <v>42095</v>
      </c>
      <c r="W37" t="s">
        <v>450</v>
      </c>
      <c r="X37" s="9" t="s">
        <v>326</v>
      </c>
      <c r="Y37" s="9"/>
      <c r="Z37" s="9"/>
      <c r="AA37" s="9" t="s">
        <v>76</v>
      </c>
      <c r="AB37" s="9" t="s">
        <v>42</v>
      </c>
      <c r="AC37" s="9" t="s">
        <v>327</v>
      </c>
      <c r="AD37" s="9" t="s">
        <v>43</v>
      </c>
      <c r="AE37" s="12"/>
      <c r="AF37" s="9"/>
      <c r="AG37" s="9"/>
      <c r="AH37" s="33">
        <v>43953</v>
      </c>
      <c r="AI37">
        <v>1</v>
      </c>
      <c r="AJ37" s="9">
        <v>1</v>
      </c>
      <c r="AK37" s="29">
        <v>44673</v>
      </c>
      <c r="AM37" s="9">
        <f t="shared" si="3"/>
        <v>84.698151950718682</v>
      </c>
      <c r="AN37" s="3">
        <f t="shared" si="2"/>
        <v>61.043121149897331</v>
      </c>
      <c r="AO37" s="27">
        <v>0</v>
      </c>
      <c r="AP37" s="27">
        <v>1</v>
      </c>
      <c r="AQ37" s="27">
        <v>0</v>
      </c>
      <c r="AR37">
        <v>61.043121149897331</v>
      </c>
      <c r="AS37">
        <v>1</v>
      </c>
      <c r="AT37" s="9" t="s">
        <v>76</v>
      </c>
    </row>
    <row r="38" spans="1:46" x14ac:dyDescent="0.3">
      <c r="A38" s="9"/>
      <c r="B38" s="9"/>
      <c r="C38" s="9"/>
      <c r="D38" s="12" t="s">
        <v>328</v>
      </c>
      <c r="E38" s="16" t="s">
        <v>329</v>
      </c>
      <c r="F38" s="9" t="s">
        <v>55</v>
      </c>
      <c r="G38" s="13">
        <v>22991</v>
      </c>
      <c r="H38" s="11">
        <f t="shared" si="0"/>
        <v>54</v>
      </c>
      <c r="I38" s="13">
        <v>42767</v>
      </c>
      <c r="J38" s="9" t="s">
        <v>324</v>
      </c>
      <c r="K38" s="9" t="s">
        <v>438</v>
      </c>
      <c r="L38" s="10">
        <v>42710</v>
      </c>
      <c r="M38" s="9">
        <v>1</v>
      </c>
      <c r="N38" s="9" t="s">
        <v>330</v>
      </c>
      <c r="O38" s="9" t="s">
        <v>42</v>
      </c>
      <c r="P38" s="9" t="s">
        <v>43</v>
      </c>
      <c r="Q38" s="9" t="s">
        <v>43</v>
      </c>
      <c r="R38" s="9" t="s">
        <v>42</v>
      </c>
      <c r="S38" s="9" t="s">
        <v>441</v>
      </c>
      <c r="T38" s="9"/>
      <c r="U38" s="9"/>
      <c r="V38" s="10">
        <v>42736</v>
      </c>
      <c r="W38" t="s">
        <v>451</v>
      </c>
      <c r="X38" s="9" t="s">
        <v>331</v>
      </c>
      <c r="Y38" s="9"/>
      <c r="Z38" s="9"/>
      <c r="AA38" s="9" t="s">
        <v>288</v>
      </c>
      <c r="AB38" s="9" t="s">
        <v>42</v>
      </c>
      <c r="AC38" s="9" t="s">
        <v>42</v>
      </c>
      <c r="AD38" s="9" t="s">
        <v>42</v>
      </c>
      <c r="AE38" s="12"/>
      <c r="AF38" s="9"/>
      <c r="AG38" s="9"/>
      <c r="AH38" s="33">
        <v>44551</v>
      </c>
      <c r="AI38">
        <v>0</v>
      </c>
      <c r="AJ38" s="9">
        <v>1</v>
      </c>
      <c r="AK38" s="29">
        <v>44551</v>
      </c>
      <c r="AM38" s="9">
        <f t="shared" si="3"/>
        <v>59.630390143737166</v>
      </c>
      <c r="AN38" s="3">
        <f t="shared" si="2"/>
        <v>59.630390143737166</v>
      </c>
      <c r="AO38" s="27">
        <v>0</v>
      </c>
      <c r="AP38" s="27">
        <v>0</v>
      </c>
      <c r="AQ38" s="27">
        <v>0</v>
      </c>
      <c r="AR38">
        <v>59.630390143737166</v>
      </c>
      <c r="AS38">
        <v>0</v>
      </c>
      <c r="AT38" s="9" t="s">
        <v>288</v>
      </c>
    </row>
    <row r="39" spans="1:46" x14ac:dyDescent="0.3">
      <c r="A39" s="9"/>
      <c r="B39" s="9"/>
      <c r="C39" s="9"/>
      <c r="D39" s="16" t="s">
        <v>332</v>
      </c>
      <c r="E39" s="16" t="s">
        <v>333</v>
      </c>
      <c r="F39" s="9" t="s">
        <v>55</v>
      </c>
      <c r="G39" s="13">
        <v>23906</v>
      </c>
      <c r="H39" s="11">
        <f t="shared" si="0"/>
        <v>51</v>
      </c>
      <c r="I39" s="10" t="s">
        <v>334</v>
      </c>
      <c r="J39" s="9" t="s">
        <v>274</v>
      </c>
      <c r="K39" s="9" t="s">
        <v>438</v>
      </c>
      <c r="L39" s="10">
        <v>42685</v>
      </c>
      <c r="M39" s="9">
        <v>1</v>
      </c>
      <c r="N39" s="9" t="s">
        <v>335</v>
      </c>
      <c r="O39" s="9" t="s">
        <v>42</v>
      </c>
      <c r="P39" s="9" t="s">
        <v>43</v>
      </c>
      <c r="Q39" s="9" t="s">
        <v>43</v>
      </c>
      <c r="R39" s="9" t="s">
        <v>42</v>
      </c>
      <c r="S39" s="9" t="s">
        <v>441</v>
      </c>
      <c r="T39" s="9"/>
      <c r="U39" s="9"/>
      <c r="V39" s="10">
        <v>42736</v>
      </c>
      <c r="W39" t="s">
        <v>451</v>
      </c>
      <c r="X39" s="9" t="s">
        <v>331</v>
      </c>
      <c r="Y39" s="9"/>
      <c r="Z39" s="9"/>
      <c r="AA39" s="9" t="s">
        <v>288</v>
      </c>
      <c r="AB39" s="9" t="s">
        <v>42</v>
      </c>
      <c r="AC39" s="9" t="s">
        <v>42</v>
      </c>
      <c r="AD39" s="9" t="s">
        <v>42</v>
      </c>
      <c r="AE39" s="12"/>
      <c r="AF39" s="9"/>
      <c r="AG39" s="9"/>
      <c r="AH39" s="33">
        <v>44358</v>
      </c>
      <c r="AI39">
        <v>0</v>
      </c>
      <c r="AJ39" s="9">
        <v>1</v>
      </c>
      <c r="AK39" s="29">
        <v>44358</v>
      </c>
      <c r="AM39" s="9">
        <f t="shared" si="3"/>
        <v>53.289527720739223</v>
      </c>
      <c r="AN39" s="3">
        <f t="shared" si="2"/>
        <v>53.289527720739223</v>
      </c>
      <c r="AO39" s="27">
        <v>0</v>
      </c>
      <c r="AP39" s="27">
        <v>0</v>
      </c>
      <c r="AQ39" s="27">
        <v>0</v>
      </c>
      <c r="AR39">
        <v>53.289527720739223</v>
      </c>
      <c r="AS39">
        <v>0</v>
      </c>
      <c r="AT39" s="9" t="s">
        <v>288</v>
      </c>
    </row>
    <row r="40" spans="1:46" x14ac:dyDescent="0.3">
      <c r="A40" s="9" t="s">
        <v>336</v>
      </c>
      <c r="B40" s="9"/>
      <c r="C40" s="9"/>
      <c r="D40" s="15" t="s">
        <v>337</v>
      </c>
      <c r="E40" s="15" t="s">
        <v>338</v>
      </c>
      <c r="F40" s="9" t="s">
        <v>55</v>
      </c>
      <c r="G40" s="13">
        <v>24020</v>
      </c>
      <c r="H40" s="11">
        <f t="shared" si="0"/>
        <v>45</v>
      </c>
      <c r="I40" s="13">
        <v>42476</v>
      </c>
      <c r="J40" s="9" t="s">
        <v>274</v>
      </c>
      <c r="K40" s="9" t="s">
        <v>438</v>
      </c>
      <c r="L40" s="14">
        <v>40330</v>
      </c>
      <c r="M40" s="9">
        <v>1</v>
      </c>
      <c r="N40" s="9" t="s">
        <v>259</v>
      </c>
      <c r="O40" s="9" t="s">
        <v>42</v>
      </c>
      <c r="P40" s="9" t="s">
        <v>43</v>
      </c>
      <c r="Q40" s="9" t="s">
        <v>43</v>
      </c>
      <c r="R40" s="9" t="s">
        <v>42</v>
      </c>
      <c r="S40" s="9" t="s">
        <v>441</v>
      </c>
      <c r="T40" s="9"/>
      <c r="U40" s="9"/>
      <c r="V40" s="10">
        <v>40634</v>
      </c>
      <c r="W40" s="32">
        <v>1</v>
      </c>
      <c r="X40" s="9" t="s">
        <v>339</v>
      </c>
      <c r="Y40" s="9"/>
      <c r="Z40" s="9"/>
      <c r="AA40" s="9" t="s">
        <v>76</v>
      </c>
      <c r="AB40" s="9" t="s">
        <v>43</v>
      </c>
      <c r="AC40" s="9" t="s">
        <v>340</v>
      </c>
      <c r="AD40" s="9" t="s">
        <v>43</v>
      </c>
      <c r="AE40" s="12" t="s">
        <v>341</v>
      </c>
      <c r="AF40" s="9"/>
      <c r="AG40" s="9"/>
      <c r="AH40" s="34">
        <v>41825</v>
      </c>
      <c r="AI40" s="32">
        <v>1</v>
      </c>
      <c r="AJ40" s="9">
        <v>1</v>
      </c>
      <c r="AK40" s="29">
        <v>44588</v>
      </c>
      <c r="AM40" s="9">
        <f t="shared" si="3"/>
        <v>129.90554414784395</v>
      </c>
      <c r="AN40" s="3">
        <f t="shared" si="2"/>
        <v>39.129363449691994</v>
      </c>
      <c r="AO40" s="27">
        <v>0</v>
      </c>
      <c r="AP40" s="27">
        <v>1</v>
      </c>
      <c r="AQ40" s="28">
        <v>1</v>
      </c>
      <c r="AR40">
        <v>39.129363449691994</v>
      </c>
      <c r="AS40" s="32">
        <v>1</v>
      </c>
      <c r="AT40" s="9" t="s">
        <v>76</v>
      </c>
    </row>
    <row r="41" spans="1:46" x14ac:dyDescent="0.3">
      <c r="A41" s="9" t="s">
        <v>144</v>
      </c>
      <c r="B41" s="9">
        <v>1</v>
      </c>
      <c r="C41" s="9"/>
      <c r="D41" s="9" t="s">
        <v>342</v>
      </c>
      <c r="E41" s="15" t="s">
        <v>343</v>
      </c>
      <c r="F41" s="9" t="s">
        <v>55</v>
      </c>
      <c r="G41" s="13">
        <v>30870</v>
      </c>
      <c r="H41" s="11">
        <f t="shared" si="0"/>
        <v>28</v>
      </c>
      <c r="I41" s="10">
        <v>41920</v>
      </c>
      <c r="J41" s="9" t="s">
        <v>344</v>
      </c>
      <c r="K41" s="9" t="s">
        <v>438</v>
      </c>
      <c r="L41" s="14">
        <v>41122</v>
      </c>
      <c r="M41" s="9">
        <v>1</v>
      </c>
      <c r="N41" s="9" t="s">
        <v>345</v>
      </c>
      <c r="O41" s="9" t="s">
        <v>42</v>
      </c>
      <c r="P41" s="9" t="s">
        <v>43</v>
      </c>
      <c r="Q41" s="9" t="s">
        <v>43</v>
      </c>
      <c r="R41" s="9" t="s">
        <v>42</v>
      </c>
      <c r="S41" s="9" t="s">
        <v>441</v>
      </c>
      <c r="T41" s="9"/>
      <c r="U41" s="9"/>
      <c r="V41" s="10">
        <v>41214</v>
      </c>
      <c r="W41" s="32" t="s">
        <v>451</v>
      </c>
      <c r="X41" s="9" t="s">
        <v>346</v>
      </c>
      <c r="Y41" s="9"/>
      <c r="Z41" s="9"/>
      <c r="AA41" s="9" t="s">
        <v>288</v>
      </c>
      <c r="AB41" s="9" t="s">
        <v>42</v>
      </c>
      <c r="AC41" s="9" t="s">
        <v>347</v>
      </c>
      <c r="AD41" s="9" t="s">
        <v>43</v>
      </c>
      <c r="AE41" s="12"/>
      <c r="AF41" s="9"/>
      <c r="AG41" s="9"/>
      <c r="AH41" s="34">
        <v>41719</v>
      </c>
      <c r="AI41" s="32">
        <v>1</v>
      </c>
      <c r="AJ41" s="9">
        <v>1</v>
      </c>
      <c r="AK41" s="29">
        <v>43524</v>
      </c>
      <c r="AM41" s="9">
        <f t="shared" si="3"/>
        <v>75.893223819301852</v>
      </c>
      <c r="AN41" s="3">
        <f t="shared" si="2"/>
        <v>16.591375770020534</v>
      </c>
      <c r="AO41" s="27">
        <v>0</v>
      </c>
      <c r="AP41" s="27">
        <v>0</v>
      </c>
      <c r="AQ41" s="28">
        <v>0</v>
      </c>
      <c r="AR41">
        <v>16.591375770020534</v>
      </c>
      <c r="AS41" s="32">
        <v>1</v>
      </c>
      <c r="AT41" s="9" t="s">
        <v>288</v>
      </c>
    </row>
    <row r="42" spans="1:46" x14ac:dyDescent="0.3">
      <c r="A42" s="9" t="s">
        <v>144</v>
      </c>
      <c r="B42" s="9">
        <v>1</v>
      </c>
      <c r="C42" s="9"/>
      <c r="D42" s="9" t="s">
        <v>348</v>
      </c>
      <c r="E42" s="15" t="s">
        <v>349</v>
      </c>
      <c r="F42" s="9" t="s">
        <v>40</v>
      </c>
      <c r="G42" s="13">
        <v>17534</v>
      </c>
      <c r="H42" s="11">
        <f t="shared" si="0"/>
        <v>65</v>
      </c>
      <c r="I42" s="13">
        <v>41376</v>
      </c>
      <c r="J42" s="9" t="s">
        <v>258</v>
      </c>
      <c r="K42" s="9" t="s">
        <v>438</v>
      </c>
      <c r="L42" s="9" t="s">
        <v>42</v>
      </c>
      <c r="M42" s="9">
        <v>0</v>
      </c>
      <c r="N42" s="9" t="s">
        <v>350</v>
      </c>
      <c r="O42" s="9" t="s">
        <v>351</v>
      </c>
      <c r="P42" s="9" t="s">
        <v>42</v>
      </c>
      <c r="Q42" s="9" t="s">
        <v>43</v>
      </c>
      <c r="R42" s="9" t="s">
        <v>42</v>
      </c>
      <c r="S42" s="9" t="s">
        <v>441</v>
      </c>
      <c r="T42" s="9"/>
      <c r="U42" s="9"/>
      <c r="V42" s="10">
        <v>41395</v>
      </c>
      <c r="W42">
        <v>1</v>
      </c>
      <c r="X42" s="9" t="s">
        <v>352</v>
      </c>
      <c r="Y42" s="9"/>
      <c r="Z42" s="9"/>
      <c r="AA42" s="9" t="s">
        <v>47</v>
      </c>
      <c r="AB42" s="9" t="s">
        <v>43</v>
      </c>
      <c r="AC42" s="9" t="s">
        <v>353</v>
      </c>
      <c r="AD42" s="9" t="s">
        <v>43</v>
      </c>
      <c r="AE42" s="12" t="s">
        <v>354</v>
      </c>
      <c r="AF42" s="9"/>
      <c r="AG42" s="9"/>
      <c r="AH42" s="33">
        <v>41697</v>
      </c>
      <c r="AI42">
        <v>1</v>
      </c>
      <c r="AJ42" s="9">
        <v>0</v>
      </c>
      <c r="AK42" s="29">
        <v>42442</v>
      </c>
      <c r="AM42" s="9">
        <f t="shared" si="3"/>
        <v>34.398357289527723</v>
      </c>
      <c r="AN42" s="3">
        <f t="shared" si="2"/>
        <v>9.9219712525667347</v>
      </c>
      <c r="AO42" s="27">
        <v>1</v>
      </c>
      <c r="AP42" s="27">
        <v>1</v>
      </c>
      <c r="AQ42" s="27">
        <v>0</v>
      </c>
      <c r="AR42">
        <v>9.9219712525667347</v>
      </c>
      <c r="AS42">
        <v>1</v>
      </c>
      <c r="AT42" s="9" t="s">
        <v>47</v>
      </c>
    </row>
    <row r="43" spans="1:46" x14ac:dyDescent="0.3">
      <c r="A43" s="9" t="s">
        <v>336</v>
      </c>
      <c r="B43" s="9"/>
      <c r="C43" s="9"/>
      <c r="D43" s="9" t="s">
        <v>355</v>
      </c>
      <c r="E43" s="15" t="s">
        <v>356</v>
      </c>
      <c r="F43" s="9" t="s">
        <v>55</v>
      </c>
      <c r="G43" s="10">
        <v>17282</v>
      </c>
      <c r="H43" s="11">
        <f t="shared" si="0"/>
        <v>65</v>
      </c>
      <c r="I43" s="10">
        <v>41222</v>
      </c>
      <c r="J43" s="9" t="s">
        <v>258</v>
      </c>
      <c r="K43" s="9" t="s">
        <v>438</v>
      </c>
      <c r="L43" s="10">
        <v>40737</v>
      </c>
      <c r="M43" s="9">
        <v>1</v>
      </c>
      <c r="N43" s="9" t="s">
        <v>280</v>
      </c>
      <c r="O43" s="9" t="s">
        <v>42</v>
      </c>
      <c r="P43" s="9" t="s">
        <v>42</v>
      </c>
      <c r="Q43" s="9" t="s">
        <v>42</v>
      </c>
      <c r="R43" s="9" t="s">
        <v>43</v>
      </c>
      <c r="S43" s="9" t="s">
        <v>443</v>
      </c>
      <c r="T43" s="10">
        <v>41381</v>
      </c>
      <c r="U43" s="10">
        <v>41404</v>
      </c>
      <c r="V43" s="10">
        <v>41244</v>
      </c>
      <c r="W43">
        <v>1</v>
      </c>
      <c r="X43" s="9" t="s">
        <v>357</v>
      </c>
      <c r="Y43" s="9"/>
      <c r="Z43" s="9"/>
      <c r="AA43" s="9" t="s">
        <v>76</v>
      </c>
      <c r="AB43" s="9" t="s">
        <v>43</v>
      </c>
      <c r="AC43" s="9" t="s">
        <v>358</v>
      </c>
      <c r="AD43" s="9" t="s">
        <v>43</v>
      </c>
      <c r="AE43" s="12" t="s">
        <v>359</v>
      </c>
      <c r="AF43" s="9"/>
      <c r="AG43" s="9"/>
      <c r="AH43" s="33">
        <v>41519</v>
      </c>
      <c r="AI43">
        <v>1</v>
      </c>
      <c r="AJ43" s="9" t="s">
        <v>81</v>
      </c>
      <c r="AK43" s="29">
        <v>43375</v>
      </c>
      <c r="AM43" s="9">
        <f t="shared" si="3"/>
        <v>70.012320328542089</v>
      </c>
      <c r="AN43" s="3">
        <f t="shared" si="2"/>
        <v>9.0349075975359341</v>
      </c>
      <c r="AO43" s="28">
        <v>0</v>
      </c>
      <c r="AP43" s="27">
        <v>1</v>
      </c>
      <c r="AQ43" s="27">
        <v>0</v>
      </c>
      <c r="AR43">
        <v>9.0349075975359341</v>
      </c>
      <c r="AS43">
        <v>1</v>
      </c>
      <c r="AT43" s="9" t="s">
        <v>76</v>
      </c>
    </row>
    <row r="44" spans="1:46" x14ac:dyDescent="0.3">
      <c r="A44" s="9" t="s">
        <v>36</v>
      </c>
      <c r="B44" s="9">
        <v>0</v>
      </c>
      <c r="C44" s="9"/>
      <c r="D44" s="15" t="s">
        <v>360</v>
      </c>
      <c r="E44" s="15" t="s">
        <v>361</v>
      </c>
      <c r="F44" s="9" t="s">
        <v>55</v>
      </c>
      <c r="G44" s="13">
        <v>21516</v>
      </c>
      <c r="H44" s="11">
        <v>52</v>
      </c>
      <c r="I44" s="10">
        <v>40973</v>
      </c>
      <c r="J44" s="10" t="s">
        <v>258</v>
      </c>
      <c r="K44" s="10" t="s">
        <v>438</v>
      </c>
      <c r="L44" s="10">
        <v>40970</v>
      </c>
      <c r="M44" s="9">
        <v>1</v>
      </c>
      <c r="N44" s="9" t="s">
        <v>259</v>
      </c>
      <c r="O44" s="9" t="s">
        <v>42</v>
      </c>
      <c r="P44" s="9" t="s">
        <v>42</v>
      </c>
      <c r="Q44" s="9" t="s">
        <v>42</v>
      </c>
      <c r="R44" s="9" t="s">
        <v>42</v>
      </c>
      <c r="S44" s="9"/>
      <c r="T44" s="9"/>
      <c r="U44" s="9"/>
      <c r="V44" s="9"/>
      <c r="W44"/>
      <c r="X44" s="9"/>
      <c r="Y44" s="9"/>
      <c r="Z44" s="9"/>
      <c r="AA44" s="9"/>
      <c r="AB44" s="9" t="s">
        <v>42</v>
      </c>
      <c r="AC44" s="9"/>
      <c r="AD44" s="9" t="s">
        <v>43</v>
      </c>
      <c r="AE44" s="12"/>
      <c r="AF44" s="9"/>
      <c r="AG44" s="9"/>
      <c r="AH44" s="29">
        <v>41244</v>
      </c>
      <c r="AI44">
        <v>0</v>
      </c>
      <c r="AJ44" s="9" t="s">
        <v>81</v>
      </c>
      <c r="AK44" s="29">
        <v>41244</v>
      </c>
      <c r="AM44" s="9"/>
      <c r="AN44" s="3"/>
      <c r="AO44" s="28">
        <v>0</v>
      </c>
      <c r="AP44" s="27">
        <v>1</v>
      </c>
      <c r="AQ44" s="28"/>
      <c r="AS44">
        <v>0</v>
      </c>
      <c r="AT44" s="9"/>
    </row>
    <row r="45" spans="1:46" x14ac:dyDescent="0.3">
      <c r="A45" s="9" t="s">
        <v>144</v>
      </c>
      <c r="B45" s="9">
        <v>1</v>
      </c>
      <c r="C45" s="9"/>
      <c r="D45" s="9" t="s">
        <v>362</v>
      </c>
      <c r="E45" s="15" t="s">
        <v>363</v>
      </c>
      <c r="F45" s="9" t="s">
        <v>40</v>
      </c>
      <c r="G45" s="10">
        <v>13665</v>
      </c>
      <c r="H45" s="11">
        <f t="shared" si="0"/>
        <v>77</v>
      </c>
      <c r="I45" s="10">
        <v>41703</v>
      </c>
      <c r="J45" s="9" t="s">
        <v>265</v>
      </c>
      <c r="K45" s="9" t="s">
        <v>438</v>
      </c>
      <c r="L45" s="17">
        <v>44906</v>
      </c>
      <c r="M45" s="9">
        <v>1</v>
      </c>
      <c r="N45" s="9" t="s">
        <v>364</v>
      </c>
      <c r="O45" s="9" t="s">
        <v>43</v>
      </c>
      <c r="P45" s="9" t="s">
        <v>42</v>
      </c>
      <c r="Q45" s="9" t="s">
        <v>43</v>
      </c>
      <c r="R45" s="9" t="s">
        <v>43</v>
      </c>
      <c r="S45" s="9" t="s">
        <v>40</v>
      </c>
      <c r="T45" s="10">
        <v>41809</v>
      </c>
      <c r="U45" s="10">
        <v>41878</v>
      </c>
      <c r="V45" s="10">
        <v>41809</v>
      </c>
      <c r="W45">
        <v>2</v>
      </c>
      <c r="X45" s="9"/>
      <c r="Y45" s="9"/>
      <c r="Z45" s="9"/>
      <c r="AA45" s="9" t="s">
        <v>47</v>
      </c>
      <c r="AB45" s="9" t="s">
        <v>43</v>
      </c>
      <c r="AC45" s="9" t="s">
        <v>365</v>
      </c>
      <c r="AD45" s="9" t="s">
        <v>43</v>
      </c>
      <c r="AE45" s="12" t="s">
        <v>262</v>
      </c>
      <c r="AF45" s="9"/>
      <c r="AG45" s="9"/>
      <c r="AH45" s="33">
        <v>41869</v>
      </c>
      <c r="AI45">
        <v>1</v>
      </c>
      <c r="AJ45" s="9">
        <v>0</v>
      </c>
      <c r="AK45" s="29">
        <v>42432</v>
      </c>
      <c r="AM45" s="9">
        <f t="shared" si="3"/>
        <v>20.468172484599588</v>
      </c>
      <c r="AN45" s="3">
        <f t="shared" si="2"/>
        <v>1.9712525667351128</v>
      </c>
      <c r="AO45" s="27">
        <v>1</v>
      </c>
      <c r="AP45" s="27">
        <v>1</v>
      </c>
      <c r="AQ45" s="28">
        <v>1</v>
      </c>
      <c r="AR45">
        <v>1.9712525667351128</v>
      </c>
      <c r="AS45">
        <v>1</v>
      </c>
      <c r="AT45" s="9" t="s">
        <v>47</v>
      </c>
    </row>
    <row r="46" spans="1:46" x14ac:dyDescent="0.3">
      <c r="A46" s="9" t="s">
        <v>144</v>
      </c>
      <c r="B46" s="9">
        <v>1</v>
      </c>
      <c r="C46" s="9"/>
      <c r="D46" s="9" t="s">
        <v>366</v>
      </c>
      <c r="E46" s="15" t="s">
        <v>338</v>
      </c>
      <c r="F46" s="9" t="s">
        <v>55</v>
      </c>
      <c r="G46" s="10">
        <v>14496</v>
      </c>
      <c r="H46" s="11">
        <f t="shared" si="0"/>
        <v>73</v>
      </c>
      <c r="I46" s="10">
        <v>40572</v>
      </c>
      <c r="J46" s="9" t="s">
        <v>367</v>
      </c>
      <c r="K46" s="9" t="s">
        <v>438</v>
      </c>
      <c r="L46" s="10">
        <v>39839</v>
      </c>
      <c r="M46" s="9">
        <v>1</v>
      </c>
      <c r="N46" s="9" t="s">
        <v>364</v>
      </c>
      <c r="O46" s="9" t="s">
        <v>42</v>
      </c>
      <c r="P46" s="9" t="s">
        <v>42</v>
      </c>
      <c r="Q46" s="9" t="s">
        <v>42</v>
      </c>
      <c r="R46" s="9" t="s">
        <v>42</v>
      </c>
      <c r="S46" s="9" t="s">
        <v>441</v>
      </c>
      <c r="T46" s="9"/>
      <c r="U46" s="9"/>
      <c r="V46" s="10">
        <v>41242</v>
      </c>
      <c r="W46" s="32">
        <v>1</v>
      </c>
      <c r="X46" s="9" t="s">
        <v>368</v>
      </c>
      <c r="Y46" s="9"/>
      <c r="Z46" s="9"/>
      <c r="AA46" s="9" t="s">
        <v>47</v>
      </c>
      <c r="AB46" s="9" t="s">
        <v>42</v>
      </c>
      <c r="AC46" s="9" t="s">
        <v>369</v>
      </c>
      <c r="AD46" s="9" t="s">
        <v>43</v>
      </c>
      <c r="AE46" s="12"/>
      <c r="AF46" s="9"/>
      <c r="AG46" s="9"/>
      <c r="AH46" s="29">
        <v>41244</v>
      </c>
      <c r="AI46">
        <v>0</v>
      </c>
      <c r="AJ46" s="9" t="s">
        <v>81</v>
      </c>
      <c r="AK46" s="29">
        <v>41244</v>
      </c>
      <c r="AM46" s="9">
        <f>(AK46-V46)*12/365.25</f>
        <v>6.5708418891170434E-2</v>
      </c>
      <c r="AN46" s="3">
        <f t="shared" si="2"/>
        <v>6.5708418891170434E-2</v>
      </c>
      <c r="AO46" s="28">
        <v>0</v>
      </c>
      <c r="AP46" s="27">
        <v>1</v>
      </c>
      <c r="AQ46" s="28"/>
      <c r="AR46">
        <v>6.5708418891170434E-2</v>
      </c>
      <c r="AS46">
        <v>0</v>
      </c>
      <c r="AT46" s="9" t="s">
        <v>47</v>
      </c>
    </row>
    <row r="47" spans="1:46" x14ac:dyDescent="0.3">
      <c r="A47" s="9" t="s">
        <v>144</v>
      </c>
      <c r="B47" s="9">
        <v>1</v>
      </c>
      <c r="C47" s="9"/>
      <c r="D47" s="9" t="s">
        <v>370</v>
      </c>
      <c r="E47" s="15" t="s">
        <v>371</v>
      </c>
      <c r="F47" s="9" t="s">
        <v>55</v>
      </c>
      <c r="G47" s="10">
        <v>16868</v>
      </c>
      <c r="H47" s="11">
        <f t="shared" si="0"/>
        <v>67</v>
      </c>
      <c r="I47" s="10">
        <v>41628</v>
      </c>
      <c r="J47" s="9" t="s">
        <v>372</v>
      </c>
      <c r="K47" s="9" t="s">
        <v>55</v>
      </c>
      <c r="L47" s="10" t="s">
        <v>373</v>
      </c>
      <c r="M47" s="9">
        <v>0</v>
      </c>
      <c r="N47" s="9" t="s">
        <v>374</v>
      </c>
      <c r="O47" s="9" t="s">
        <v>43</v>
      </c>
      <c r="P47" s="9" t="s">
        <v>42</v>
      </c>
      <c r="Q47" s="9" t="s">
        <v>43</v>
      </c>
      <c r="R47" s="9" t="s">
        <v>42</v>
      </c>
      <c r="S47" s="9" t="s">
        <v>441</v>
      </c>
      <c r="T47" s="9"/>
      <c r="U47" s="9"/>
      <c r="V47" s="10">
        <v>41463</v>
      </c>
      <c r="W47" s="32" t="s">
        <v>450</v>
      </c>
      <c r="X47" s="9" t="s">
        <v>375</v>
      </c>
      <c r="Y47" s="9"/>
      <c r="Z47" s="9"/>
      <c r="AA47" s="9" t="s">
        <v>47</v>
      </c>
      <c r="AB47" s="9" t="s">
        <v>42</v>
      </c>
      <c r="AC47" s="9"/>
      <c r="AD47" s="9" t="s">
        <v>43</v>
      </c>
      <c r="AE47" s="12"/>
      <c r="AF47" s="9"/>
      <c r="AG47" s="9"/>
      <c r="AH47" s="33">
        <v>41605</v>
      </c>
      <c r="AI47">
        <v>1</v>
      </c>
      <c r="AJ47" s="9">
        <v>0</v>
      </c>
      <c r="AK47" s="29">
        <v>41639</v>
      </c>
      <c r="AM47" s="9">
        <f t="shared" si="3"/>
        <v>5.7823408624229984</v>
      </c>
      <c r="AN47" s="3">
        <f t="shared" si="2"/>
        <v>4.6652977412731005</v>
      </c>
      <c r="AO47" s="27">
        <v>1</v>
      </c>
      <c r="AP47" s="27">
        <v>1</v>
      </c>
      <c r="AQ47" s="27">
        <v>0</v>
      </c>
      <c r="AR47">
        <v>4.6652977412731005</v>
      </c>
      <c r="AS47">
        <v>1</v>
      </c>
      <c r="AT47" s="9" t="s">
        <v>47</v>
      </c>
    </row>
    <row r="48" spans="1:46" x14ac:dyDescent="0.3">
      <c r="A48" s="9" t="s">
        <v>144</v>
      </c>
      <c r="B48" s="9">
        <v>1</v>
      </c>
      <c r="C48" s="9"/>
      <c r="D48" s="9" t="s">
        <v>376</v>
      </c>
      <c r="E48" s="15" t="s">
        <v>377</v>
      </c>
      <c r="F48" s="9" t="s">
        <v>55</v>
      </c>
      <c r="G48" s="10">
        <v>15403</v>
      </c>
      <c r="H48" s="11">
        <f t="shared" si="0"/>
        <v>74</v>
      </c>
      <c r="I48" s="10">
        <v>41741</v>
      </c>
      <c r="J48" s="9" t="s">
        <v>378</v>
      </c>
      <c r="K48" s="9" t="s">
        <v>55</v>
      </c>
      <c r="L48" s="10">
        <v>40389</v>
      </c>
      <c r="M48" s="9">
        <v>1</v>
      </c>
      <c r="N48" s="9" t="s">
        <v>374</v>
      </c>
      <c r="O48" s="18" t="s">
        <v>42</v>
      </c>
      <c r="P48" s="18" t="s">
        <v>42</v>
      </c>
      <c r="Q48" s="9" t="s">
        <v>42</v>
      </c>
      <c r="R48" s="9" t="s">
        <v>43</v>
      </c>
      <c r="S48" s="9" t="s">
        <v>40</v>
      </c>
      <c r="T48" s="10">
        <v>42604</v>
      </c>
      <c r="U48" s="10">
        <v>42655</v>
      </c>
      <c r="V48" s="10">
        <v>42604</v>
      </c>
      <c r="W48">
        <v>2</v>
      </c>
      <c r="X48" s="9"/>
      <c r="Y48" s="9"/>
      <c r="Z48" s="9"/>
      <c r="AA48" s="9" t="s">
        <v>90</v>
      </c>
      <c r="AB48" s="9" t="s">
        <v>42</v>
      </c>
      <c r="AC48" s="9" t="s">
        <v>379</v>
      </c>
      <c r="AD48" s="9" t="s">
        <v>43</v>
      </c>
      <c r="AE48" s="12" t="s">
        <v>380</v>
      </c>
      <c r="AF48" s="9"/>
      <c r="AG48" s="9"/>
      <c r="AH48" s="33">
        <v>42682</v>
      </c>
      <c r="AI48">
        <v>1</v>
      </c>
      <c r="AJ48" s="9">
        <v>0</v>
      </c>
      <c r="AK48" s="29">
        <v>43028</v>
      </c>
      <c r="AM48" s="9">
        <f t="shared" si="3"/>
        <v>13.930184804928132</v>
      </c>
      <c r="AN48" s="3">
        <f t="shared" si="2"/>
        <v>2.5626283367556466</v>
      </c>
      <c r="AO48" s="27">
        <v>1</v>
      </c>
      <c r="AP48" s="27">
        <v>1</v>
      </c>
      <c r="AQ48" s="27">
        <v>0</v>
      </c>
      <c r="AR48">
        <v>2.5626283367556466</v>
      </c>
      <c r="AS48">
        <v>1</v>
      </c>
      <c r="AT48" s="9" t="s">
        <v>90</v>
      </c>
    </row>
    <row r="49" spans="1:46" x14ac:dyDescent="0.3">
      <c r="A49" s="9" t="s">
        <v>36</v>
      </c>
      <c r="B49" s="9">
        <v>0</v>
      </c>
      <c r="C49" s="9"/>
      <c r="D49" s="9" t="s">
        <v>381</v>
      </c>
      <c r="E49" s="15" t="s">
        <v>382</v>
      </c>
      <c r="F49" s="9" t="s">
        <v>55</v>
      </c>
      <c r="G49" s="10">
        <v>18511</v>
      </c>
      <c r="H49" s="11">
        <f t="shared" si="0"/>
        <v>63</v>
      </c>
      <c r="I49" s="10">
        <v>42035</v>
      </c>
      <c r="J49" s="9" t="s">
        <v>383</v>
      </c>
      <c r="K49" s="9" t="s">
        <v>55</v>
      </c>
      <c r="L49" s="10">
        <v>40756</v>
      </c>
      <c r="M49" s="9">
        <v>1</v>
      </c>
      <c r="N49" s="9" t="s">
        <v>374</v>
      </c>
      <c r="O49" s="9" t="s">
        <v>43</v>
      </c>
      <c r="P49" s="9" t="s">
        <v>43</v>
      </c>
      <c r="Q49" s="9" t="s">
        <v>43</v>
      </c>
      <c r="R49" s="9" t="s">
        <v>43</v>
      </c>
      <c r="S49" s="9" t="s">
        <v>40</v>
      </c>
      <c r="T49" s="10">
        <v>41583</v>
      </c>
      <c r="U49" s="10">
        <v>42209</v>
      </c>
      <c r="V49" s="10">
        <v>41583</v>
      </c>
      <c r="W49">
        <v>2</v>
      </c>
      <c r="X49" s="9"/>
      <c r="Y49" s="9"/>
      <c r="Z49" s="9"/>
      <c r="AA49" s="9" t="s">
        <v>47</v>
      </c>
      <c r="AB49" s="9" t="s">
        <v>42</v>
      </c>
      <c r="AC49" s="9" t="s">
        <v>384</v>
      </c>
      <c r="AD49" s="9" t="s">
        <v>43</v>
      </c>
      <c r="AE49" s="12"/>
      <c r="AF49" s="9"/>
      <c r="AG49" s="9"/>
      <c r="AH49" s="33">
        <v>42241</v>
      </c>
      <c r="AI49">
        <v>1</v>
      </c>
      <c r="AJ49" s="9" t="s">
        <v>81</v>
      </c>
      <c r="AK49" s="29">
        <v>42290</v>
      </c>
      <c r="AM49" s="9">
        <f t="shared" si="3"/>
        <v>23.227926078028748</v>
      </c>
      <c r="AN49" s="3">
        <f t="shared" si="2"/>
        <v>21.618069815195071</v>
      </c>
      <c r="AO49" s="27">
        <v>1</v>
      </c>
      <c r="AP49" s="28">
        <v>1</v>
      </c>
      <c r="AQ49" s="28">
        <v>0</v>
      </c>
      <c r="AR49">
        <v>21.618069815195071</v>
      </c>
      <c r="AS49">
        <v>1</v>
      </c>
      <c r="AT49" s="9" t="s">
        <v>47</v>
      </c>
    </row>
    <row r="50" spans="1:46" x14ac:dyDescent="0.3">
      <c r="A50" s="9" t="s">
        <v>144</v>
      </c>
      <c r="B50" s="9">
        <v>1</v>
      </c>
      <c r="C50" s="9"/>
      <c r="D50" s="9" t="s">
        <v>385</v>
      </c>
      <c r="E50" s="15" t="s">
        <v>386</v>
      </c>
      <c r="F50" s="9" t="s">
        <v>40</v>
      </c>
      <c r="G50" s="10">
        <v>16842</v>
      </c>
      <c r="H50" s="11">
        <f t="shared" si="0"/>
        <v>75</v>
      </c>
      <c r="I50" s="10">
        <v>42374</v>
      </c>
      <c r="J50" s="9" t="s">
        <v>387</v>
      </c>
      <c r="K50" s="9" t="s">
        <v>55</v>
      </c>
      <c r="L50" s="10">
        <v>42403</v>
      </c>
      <c r="M50" s="9">
        <v>1</v>
      </c>
      <c r="N50" s="9" t="s">
        <v>374</v>
      </c>
      <c r="O50" s="9" t="s">
        <v>42</v>
      </c>
      <c r="P50" s="9" t="s">
        <v>42</v>
      </c>
      <c r="Q50" s="9" t="s">
        <v>42</v>
      </c>
      <c r="R50" s="9" t="s">
        <v>43</v>
      </c>
      <c r="S50" s="9" t="s">
        <v>40</v>
      </c>
      <c r="T50" s="10">
        <v>44239</v>
      </c>
      <c r="U50" s="9" t="s">
        <v>388</v>
      </c>
      <c r="V50" s="10">
        <v>44239</v>
      </c>
      <c r="W50" s="32">
        <v>2</v>
      </c>
      <c r="X50" s="9"/>
      <c r="Y50" s="9"/>
      <c r="Z50" s="9"/>
      <c r="AA50" s="9" t="s">
        <v>47</v>
      </c>
      <c r="AB50" s="9" t="s">
        <v>389</v>
      </c>
      <c r="AC50" s="9" t="s">
        <v>390</v>
      </c>
      <c r="AD50" s="9" t="s">
        <v>43</v>
      </c>
      <c r="AE50" s="12" t="s">
        <v>262</v>
      </c>
      <c r="AF50" s="9"/>
      <c r="AG50" s="9"/>
      <c r="AH50" s="33">
        <v>44680</v>
      </c>
      <c r="AI50">
        <v>0</v>
      </c>
      <c r="AJ50" s="9">
        <v>1</v>
      </c>
      <c r="AK50" s="29">
        <v>44680</v>
      </c>
      <c r="AM50" s="9">
        <f t="shared" si="3"/>
        <v>14.488706365503081</v>
      </c>
      <c r="AN50" s="3">
        <f t="shared" si="2"/>
        <v>14.488706365503081</v>
      </c>
      <c r="AO50" s="27">
        <v>0</v>
      </c>
      <c r="AP50" s="27">
        <v>1</v>
      </c>
      <c r="AQ50" s="27">
        <v>0</v>
      </c>
      <c r="AR50">
        <v>14.488706365503081</v>
      </c>
      <c r="AS50">
        <v>0</v>
      </c>
      <c r="AT50" s="9" t="s">
        <v>47</v>
      </c>
    </row>
    <row r="51" spans="1:46" x14ac:dyDescent="0.3">
      <c r="A51" s="9" t="s">
        <v>336</v>
      </c>
      <c r="B51" s="9"/>
      <c r="C51" s="9"/>
      <c r="D51" s="9" t="s">
        <v>391</v>
      </c>
      <c r="E51" s="15" t="s">
        <v>392</v>
      </c>
      <c r="F51" s="9" t="s">
        <v>55</v>
      </c>
      <c r="G51" s="10">
        <v>16997</v>
      </c>
      <c r="H51" s="11">
        <f t="shared" si="0"/>
        <v>72</v>
      </c>
      <c r="I51" s="10">
        <v>43210</v>
      </c>
      <c r="J51" s="9" t="s">
        <v>393</v>
      </c>
      <c r="K51" s="9" t="s">
        <v>55</v>
      </c>
      <c r="L51" s="10">
        <v>37987</v>
      </c>
      <c r="M51" s="9">
        <v>1</v>
      </c>
      <c r="N51" s="9" t="s">
        <v>374</v>
      </c>
      <c r="O51" s="9" t="s">
        <v>42</v>
      </c>
      <c r="P51" s="9" t="s">
        <v>42</v>
      </c>
      <c r="Q51" s="9" t="s">
        <v>42</v>
      </c>
      <c r="R51" s="9" t="s">
        <v>42</v>
      </c>
      <c r="S51" s="9" t="s">
        <v>441</v>
      </c>
      <c r="T51" s="9"/>
      <c r="U51" s="9"/>
      <c r="V51" s="10">
        <v>43564</v>
      </c>
      <c r="W51" s="32">
        <v>2</v>
      </c>
      <c r="X51" s="9" t="s">
        <v>394</v>
      </c>
      <c r="Y51" s="9"/>
      <c r="Z51" s="9"/>
      <c r="AA51" s="9" t="s">
        <v>47</v>
      </c>
      <c r="AB51" s="9" t="s">
        <v>43</v>
      </c>
      <c r="AC51" s="9" t="s">
        <v>395</v>
      </c>
      <c r="AD51" s="9"/>
      <c r="AE51" s="12" t="s">
        <v>396</v>
      </c>
      <c r="AF51" s="9"/>
      <c r="AG51" s="9"/>
      <c r="AH51" s="33">
        <v>43900</v>
      </c>
      <c r="AI51">
        <v>1</v>
      </c>
      <c r="AJ51" s="9">
        <v>0</v>
      </c>
      <c r="AK51" s="29">
        <v>44168</v>
      </c>
      <c r="AM51" s="9">
        <f t="shared" si="3"/>
        <v>19.843942505133469</v>
      </c>
      <c r="AN51" s="3">
        <f t="shared" si="2"/>
        <v>11.039014373716633</v>
      </c>
      <c r="AO51" s="27">
        <v>1</v>
      </c>
      <c r="AP51" s="27">
        <v>1</v>
      </c>
      <c r="AQ51" s="27">
        <v>0</v>
      </c>
      <c r="AR51">
        <v>11.039014373716633</v>
      </c>
      <c r="AS51">
        <v>1</v>
      </c>
      <c r="AT51" s="9" t="s">
        <v>47</v>
      </c>
    </row>
    <row r="52" spans="1:46" x14ac:dyDescent="0.3">
      <c r="A52" s="9" t="s">
        <v>397</v>
      </c>
      <c r="B52" s="9">
        <v>0</v>
      </c>
      <c r="C52" s="9"/>
      <c r="D52" s="9" t="s">
        <v>398</v>
      </c>
      <c r="E52" s="15" t="s">
        <v>399</v>
      </c>
      <c r="F52" s="9" t="s">
        <v>40</v>
      </c>
      <c r="G52" s="10">
        <v>24787</v>
      </c>
      <c r="H52" s="11">
        <f t="shared" si="0"/>
        <v>49</v>
      </c>
      <c r="I52" s="10">
        <v>43893</v>
      </c>
      <c r="J52" s="9" t="s">
        <v>400</v>
      </c>
      <c r="K52" s="9" t="s">
        <v>55</v>
      </c>
      <c r="L52" s="10">
        <v>40909</v>
      </c>
      <c r="M52" s="9">
        <v>1</v>
      </c>
      <c r="N52" s="9" t="s">
        <v>401</v>
      </c>
      <c r="O52" s="9" t="s">
        <v>42</v>
      </c>
      <c r="P52" s="9" t="s">
        <v>42</v>
      </c>
      <c r="Q52" s="9" t="s">
        <v>43</v>
      </c>
      <c r="R52" s="9" t="s">
        <v>42</v>
      </c>
      <c r="S52" s="9" t="s">
        <v>441</v>
      </c>
      <c r="T52" s="9"/>
      <c r="U52" s="9"/>
      <c r="V52" s="10">
        <v>42790</v>
      </c>
      <c r="W52" s="32">
        <v>1</v>
      </c>
      <c r="X52" s="9" t="s">
        <v>402</v>
      </c>
      <c r="Y52" s="9"/>
      <c r="Z52" s="9"/>
      <c r="AA52" s="9" t="s">
        <v>47</v>
      </c>
      <c r="AB52" s="9" t="s">
        <v>43</v>
      </c>
      <c r="AC52" s="9" t="s">
        <v>403</v>
      </c>
      <c r="AD52" s="9"/>
      <c r="AE52" s="12" t="s">
        <v>404</v>
      </c>
      <c r="AF52" s="9"/>
      <c r="AG52" s="9"/>
      <c r="AH52" s="33">
        <v>43084</v>
      </c>
      <c r="AI52">
        <v>1</v>
      </c>
      <c r="AJ52" s="9">
        <v>0</v>
      </c>
      <c r="AK52" s="31">
        <v>44178</v>
      </c>
      <c r="AM52" s="9">
        <f t="shared" si="3"/>
        <v>45.601642710472277</v>
      </c>
      <c r="AN52" s="3">
        <f t="shared" si="2"/>
        <v>9.6591375770020527</v>
      </c>
      <c r="AO52" s="27">
        <v>1</v>
      </c>
      <c r="AP52" s="27">
        <v>1</v>
      </c>
      <c r="AQ52" s="27">
        <v>0</v>
      </c>
      <c r="AR52">
        <v>9.6591375770020527</v>
      </c>
      <c r="AS52">
        <v>1</v>
      </c>
      <c r="AT52" s="9" t="s">
        <v>47</v>
      </c>
    </row>
    <row r="53" spans="1:46" x14ac:dyDescent="0.3">
      <c r="A53" s="19"/>
      <c r="B53" s="19"/>
      <c r="C53" s="19" t="s">
        <v>405</v>
      </c>
      <c r="D53" s="19" t="s">
        <v>406</v>
      </c>
      <c r="E53" s="19" t="s">
        <v>407</v>
      </c>
      <c r="F53" s="19" t="s">
        <v>55</v>
      </c>
      <c r="G53" s="20">
        <v>20311</v>
      </c>
      <c r="H53" s="21">
        <f t="shared" si="0"/>
        <v>65</v>
      </c>
      <c r="I53" s="19"/>
      <c r="J53" s="19" t="s">
        <v>408</v>
      </c>
      <c r="K53" s="19" t="s">
        <v>438</v>
      </c>
      <c r="L53" s="20">
        <v>43899</v>
      </c>
      <c r="M53" s="19">
        <v>1</v>
      </c>
      <c r="N53" s="19"/>
      <c r="O53" s="19" t="s">
        <v>42</v>
      </c>
      <c r="P53" s="19" t="s">
        <v>42</v>
      </c>
      <c r="Q53" s="19"/>
      <c r="R53" s="19"/>
      <c r="S53" s="19" t="s">
        <v>441</v>
      </c>
      <c r="T53" s="19"/>
      <c r="U53" s="19"/>
      <c r="V53" s="20">
        <v>44116</v>
      </c>
      <c r="W53" s="26"/>
      <c r="X53" s="20">
        <v>44116</v>
      </c>
      <c r="Y53" s="20"/>
      <c r="Z53" s="20"/>
      <c r="AA53" s="22" t="s">
        <v>90</v>
      </c>
      <c r="AB53" s="19" t="s">
        <v>42</v>
      </c>
      <c r="AC53" s="19" t="s">
        <v>409</v>
      </c>
      <c r="AD53" s="19" t="s">
        <v>42</v>
      </c>
      <c r="AE53" s="22" t="s">
        <v>410</v>
      </c>
      <c r="AF53" s="19"/>
      <c r="AG53" s="19"/>
      <c r="AH53" s="19"/>
      <c r="AI53" s="19"/>
      <c r="AJ53" s="19">
        <v>0</v>
      </c>
      <c r="AK53" s="20">
        <v>44514</v>
      </c>
      <c r="AL53" s="19"/>
      <c r="AM53" s="19">
        <f t="shared" si="3"/>
        <v>13.075975359342916</v>
      </c>
      <c r="AN53" s="19"/>
      <c r="AO53" s="19">
        <v>1</v>
      </c>
      <c r="AP53" s="22" t="s">
        <v>410</v>
      </c>
      <c r="AQ53" s="19"/>
      <c r="AS53" s="19"/>
      <c r="AT53" s="22" t="s">
        <v>90</v>
      </c>
    </row>
    <row r="54" spans="1:46" x14ac:dyDescent="0.3">
      <c r="A54" s="19"/>
      <c r="B54" s="19"/>
      <c r="C54" s="19" t="s">
        <v>411</v>
      </c>
      <c r="D54" s="19" t="s">
        <v>164</v>
      </c>
      <c r="E54" s="19" t="s">
        <v>412</v>
      </c>
      <c r="F54" s="19" t="s">
        <v>55</v>
      </c>
      <c r="G54" s="20">
        <v>20274</v>
      </c>
      <c r="H54" s="21">
        <f t="shared" si="0"/>
        <v>65</v>
      </c>
      <c r="I54" s="19"/>
      <c r="J54" s="19" t="s">
        <v>408</v>
      </c>
      <c r="K54" s="19" t="s">
        <v>438</v>
      </c>
      <c r="L54" s="19" t="s">
        <v>413</v>
      </c>
      <c r="M54" s="19">
        <v>0</v>
      </c>
      <c r="N54" s="20">
        <v>44183</v>
      </c>
      <c r="O54" s="19" t="s">
        <v>42</v>
      </c>
      <c r="P54" s="19" t="s">
        <v>42</v>
      </c>
      <c r="Q54" s="19"/>
      <c r="R54" s="19"/>
      <c r="S54" s="19" t="s">
        <v>441</v>
      </c>
      <c r="T54" s="19"/>
      <c r="U54" s="19"/>
      <c r="V54" s="20">
        <v>44221</v>
      </c>
      <c r="W54" s="26"/>
      <c r="X54" s="20">
        <v>44221</v>
      </c>
      <c r="Y54" s="20"/>
      <c r="Z54" s="20"/>
      <c r="AA54" s="19" t="s">
        <v>90</v>
      </c>
      <c r="AB54" s="19" t="s">
        <v>42</v>
      </c>
      <c r="AC54" s="19" t="s">
        <v>414</v>
      </c>
      <c r="AD54" s="19"/>
      <c r="AE54" s="22" t="s">
        <v>410</v>
      </c>
      <c r="AF54" s="19"/>
      <c r="AG54" s="19"/>
      <c r="AH54" s="19"/>
      <c r="AI54" s="19"/>
      <c r="AJ54" s="19">
        <v>0</v>
      </c>
      <c r="AK54" s="20">
        <v>44419</v>
      </c>
      <c r="AL54" s="19"/>
      <c r="AM54" s="19">
        <f t="shared" si="3"/>
        <v>6.5051334702258723</v>
      </c>
      <c r="AN54" s="19"/>
      <c r="AO54" s="19">
        <v>1</v>
      </c>
      <c r="AP54" s="22" t="s">
        <v>410</v>
      </c>
      <c r="AQ54" s="19"/>
      <c r="AS54" s="19"/>
      <c r="AT54" s="19" t="s">
        <v>90</v>
      </c>
    </row>
    <row r="55" spans="1:46" x14ac:dyDescent="0.3">
      <c r="A55" s="19"/>
      <c r="B55" s="19"/>
      <c r="C55" s="19" t="s">
        <v>415</v>
      </c>
      <c r="D55" s="19" t="s">
        <v>416</v>
      </c>
      <c r="E55" s="19" t="s">
        <v>417</v>
      </c>
      <c r="F55" s="19" t="s">
        <v>40</v>
      </c>
      <c r="G55" s="20">
        <v>20577</v>
      </c>
      <c r="H55" s="21">
        <f t="shared" si="0"/>
        <v>64</v>
      </c>
      <c r="I55" s="19"/>
      <c r="J55" s="19" t="s">
        <v>408</v>
      </c>
      <c r="K55" s="19" t="s">
        <v>438</v>
      </c>
      <c r="L55" s="20">
        <v>43928</v>
      </c>
      <c r="M55" s="19">
        <v>1</v>
      </c>
      <c r="N55" s="19"/>
      <c r="O55" s="19" t="s">
        <v>42</v>
      </c>
      <c r="P55" s="19" t="s">
        <v>42</v>
      </c>
      <c r="Q55" s="19"/>
      <c r="R55" s="19"/>
      <c r="S55" s="19" t="s">
        <v>441</v>
      </c>
      <c r="T55" s="19"/>
      <c r="U55" s="19"/>
      <c r="V55" s="20">
        <v>43997</v>
      </c>
      <c r="W55" s="26"/>
      <c r="X55" s="20" t="s">
        <v>418</v>
      </c>
      <c r="Y55" s="20"/>
      <c r="Z55" s="20"/>
      <c r="AA55" s="19" t="s">
        <v>90</v>
      </c>
      <c r="AB55" s="19" t="s">
        <v>42</v>
      </c>
      <c r="AC55" s="19" t="s">
        <v>419</v>
      </c>
      <c r="AD55" s="19" t="s">
        <v>43</v>
      </c>
      <c r="AE55" s="22" t="s">
        <v>420</v>
      </c>
      <c r="AF55" s="19"/>
      <c r="AG55" s="19"/>
      <c r="AH55" s="19"/>
      <c r="AI55" s="19"/>
      <c r="AJ55" s="19">
        <v>0</v>
      </c>
      <c r="AK55" s="20">
        <v>44485</v>
      </c>
      <c r="AL55" s="19"/>
      <c r="AM55" s="19">
        <f t="shared" si="3"/>
        <v>16.032854209445585</v>
      </c>
      <c r="AN55" s="19"/>
      <c r="AO55" s="19">
        <v>1</v>
      </c>
      <c r="AP55" s="22" t="s">
        <v>420</v>
      </c>
      <c r="AQ55" s="19"/>
      <c r="AS55" s="19"/>
      <c r="AT55" s="19" t="s">
        <v>90</v>
      </c>
    </row>
    <row r="56" spans="1:46" x14ac:dyDescent="0.3">
      <c r="A56" s="19"/>
      <c r="B56" s="19"/>
      <c r="C56" s="19" t="s">
        <v>421</v>
      </c>
      <c r="D56" s="19" t="s">
        <v>422</v>
      </c>
      <c r="E56" s="19" t="s">
        <v>423</v>
      </c>
      <c r="F56" s="19" t="s">
        <v>40</v>
      </c>
      <c r="G56" s="20">
        <v>19522</v>
      </c>
      <c r="H56" s="21">
        <f t="shared" si="0"/>
        <v>67</v>
      </c>
      <c r="I56" s="19"/>
      <c r="J56" s="19" t="s">
        <v>408</v>
      </c>
      <c r="K56" s="19" t="s">
        <v>438</v>
      </c>
      <c r="L56" s="19" t="s">
        <v>413</v>
      </c>
      <c r="M56" s="19">
        <v>0</v>
      </c>
      <c r="N56" s="20">
        <v>44112</v>
      </c>
      <c r="O56" s="19" t="s">
        <v>42</v>
      </c>
      <c r="P56" s="19" t="s">
        <v>42</v>
      </c>
      <c r="Q56" s="19"/>
      <c r="R56" s="19"/>
      <c r="S56" s="19" t="s">
        <v>441</v>
      </c>
      <c r="T56" s="19"/>
      <c r="U56" s="19"/>
      <c r="V56" s="20">
        <v>44214</v>
      </c>
      <c r="W56" s="26"/>
      <c r="X56" s="20">
        <v>44214</v>
      </c>
      <c r="Y56" s="20"/>
      <c r="Z56" s="20"/>
      <c r="AA56" s="19" t="s">
        <v>90</v>
      </c>
      <c r="AB56" s="19" t="s">
        <v>43</v>
      </c>
      <c r="AC56" s="19" t="s">
        <v>414</v>
      </c>
      <c r="AD56" s="19" t="s">
        <v>42</v>
      </c>
      <c r="AE56" s="22" t="s">
        <v>424</v>
      </c>
      <c r="AF56" s="19"/>
      <c r="AG56" s="19"/>
      <c r="AH56" s="19"/>
      <c r="AI56" s="19"/>
      <c r="AJ56" s="19">
        <v>1</v>
      </c>
      <c r="AK56" s="20">
        <v>44484</v>
      </c>
      <c r="AL56" s="19"/>
      <c r="AM56" s="19">
        <f t="shared" si="3"/>
        <v>8.8706365503080082</v>
      </c>
      <c r="AN56" s="19"/>
      <c r="AO56" s="19">
        <v>0</v>
      </c>
      <c r="AP56" s="22" t="s">
        <v>424</v>
      </c>
      <c r="AQ56" s="19"/>
      <c r="AS56" s="19"/>
      <c r="AT56" s="19" t="s">
        <v>90</v>
      </c>
    </row>
    <row r="57" spans="1:46" x14ac:dyDescent="0.3">
      <c r="A57" s="19"/>
      <c r="B57" s="19"/>
      <c r="C57" s="19" t="s">
        <v>425</v>
      </c>
      <c r="D57" s="19" t="s">
        <v>426</v>
      </c>
      <c r="E57" s="19" t="s">
        <v>427</v>
      </c>
      <c r="F57" s="19" t="s">
        <v>55</v>
      </c>
      <c r="G57" s="20">
        <v>23851</v>
      </c>
      <c r="H57" s="21">
        <f t="shared" si="0"/>
        <v>55</v>
      </c>
      <c r="I57" s="19"/>
      <c r="J57" s="19" t="s">
        <v>408</v>
      </c>
      <c r="K57" s="19" t="s">
        <v>438</v>
      </c>
      <c r="L57" s="20">
        <v>43484</v>
      </c>
      <c r="M57" s="19">
        <v>1</v>
      </c>
      <c r="N57" s="19"/>
      <c r="O57" s="19" t="s">
        <v>42</v>
      </c>
      <c r="P57" s="19" t="s">
        <v>428</v>
      </c>
      <c r="Q57" s="19"/>
      <c r="R57" s="19"/>
      <c r="S57" s="19" t="s">
        <v>441</v>
      </c>
      <c r="T57" s="19"/>
      <c r="U57" s="19"/>
      <c r="V57" s="20">
        <v>44075</v>
      </c>
      <c r="W57" s="26"/>
      <c r="X57" s="19" t="s">
        <v>429</v>
      </c>
      <c r="Y57" s="19"/>
      <c r="Z57" s="19"/>
      <c r="AA57" s="19" t="s">
        <v>90</v>
      </c>
      <c r="AB57" s="19" t="s">
        <v>42</v>
      </c>
      <c r="AC57" s="19" t="s">
        <v>430</v>
      </c>
      <c r="AD57" s="19" t="s">
        <v>42</v>
      </c>
      <c r="AE57" s="22" t="s">
        <v>431</v>
      </c>
      <c r="AF57" s="19"/>
      <c r="AG57" s="19"/>
      <c r="AH57" s="19"/>
      <c r="AI57" s="19"/>
      <c r="AJ57" s="19">
        <v>1</v>
      </c>
      <c r="AK57" s="20">
        <v>44656</v>
      </c>
      <c r="AL57" s="19"/>
      <c r="AM57" s="19">
        <f t="shared" si="3"/>
        <v>19.088295687885012</v>
      </c>
      <c r="AN57" s="19"/>
      <c r="AO57" s="19">
        <v>0</v>
      </c>
      <c r="AP57" s="22" t="s">
        <v>431</v>
      </c>
      <c r="AQ57" s="19"/>
      <c r="AS57" s="19"/>
      <c r="AT57" s="19" t="s">
        <v>90</v>
      </c>
    </row>
    <row r="58" spans="1:46" x14ac:dyDescent="0.3">
      <c r="A58" s="19" t="s">
        <v>36</v>
      </c>
      <c r="B58" s="19">
        <v>0</v>
      </c>
      <c r="C58" s="19" t="s">
        <v>432</v>
      </c>
      <c r="D58" s="19" t="s">
        <v>433</v>
      </c>
      <c r="E58" s="19" t="s">
        <v>434</v>
      </c>
      <c r="F58" s="19" t="s">
        <v>55</v>
      </c>
      <c r="G58" s="20">
        <v>26574</v>
      </c>
      <c r="H58" s="21">
        <f t="shared" si="0"/>
        <v>40</v>
      </c>
      <c r="I58" s="19"/>
      <c r="J58" s="19" t="s">
        <v>408</v>
      </c>
      <c r="K58" s="19" t="s">
        <v>438</v>
      </c>
      <c r="L58" s="19">
        <v>2011</v>
      </c>
      <c r="M58" s="19">
        <v>1</v>
      </c>
      <c r="N58" s="19"/>
      <c r="O58" s="19" t="s">
        <v>42</v>
      </c>
      <c r="P58" s="19" t="s">
        <v>42</v>
      </c>
      <c r="Q58" s="19"/>
      <c r="R58" s="19" t="s">
        <v>42</v>
      </c>
      <c r="S58" s="19" t="s">
        <v>441</v>
      </c>
      <c r="T58" s="19"/>
      <c r="U58" s="19"/>
      <c r="V58" s="20">
        <v>41548</v>
      </c>
      <c r="W58" s="26"/>
      <c r="X58" s="19" t="s">
        <v>435</v>
      </c>
      <c r="Y58" s="19"/>
      <c r="Z58" s="19"/>
      <c r="AA58" s="19" t="s">
        <v>90</v>
      </c>
      <c r="AB58" s="19" t="s">
        <v>43</v>
      </c>
      <c r="AC58" s="19" t="s">
        <v>436</v>
      </c>
      <c r="AD58" s="19" t="s">
        <v>43</v>
      </c>
      <c r="AE58" s="22" t="s">
        <v>410</v>
      </c>
      <c r="AF58" s="19"/>
      <c r="AG58" s="19"/>
      <c r="AH58" s="19"/>
      <c r="AI58" s="19"/>
      <c r="AJ58" s="19">
        <v>1</v>
      </c>
      <c r="AK58" s="20">
        <v>44630</v>
      </c>
      <c r="AL58" s="19"/>
      <c r="AM58" s="19">
        <f t="shared" si="3"/>
        <v>101.25667351129364</v>
      </c>
      <c r="AN58" s="19"/>
      <c r="AO58" s="19">
        <v>0</v>
      </c>
      <c r="AP58" s="22" t="s">
        <v>410</v>
      </c>
      <c r="AQ58" s="19"/>
      <c r="AS58" s="19"/>
      <c r="AT58" s="19" t="s">
        <v>90</v>
      </c>
    </row>
    <row r="59" spans="1:46" x14ac:dyDescent="0.3">
      <c r="S59" s="1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domenico iervolino</dc:creator>
  <cp:lastModifiedBy>domen</cp:lastModifiedBy>
  <dcterms:created xsi:type="dcterms:W3CDTF">2015-06-05T18:17:20Z</dcterms:created>
  <dcterms:modified xsi:type="dcterms:W3CDTF">2023-02-05T10:18:01Z</dcterms:modified>
</cp:coreProperties>
</file>