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5"/>
  <workbookPr/>
  <mc:AlternateContent xmlns:mc="http://schemas.openxmlformats.org/markup-compatibility/2006">
    <mc:Choice Requires="x15">
      <x15ac:absPath xmlns:x15ac="http://schemas.microsoft.com/office/spreadsheetml/2010/11/ac" url="C:\Users\beaufils\Documents\Projects\PRIMAP_Eora\Publication\policy_paper\beaufils_wenz_2023\tables\"/>
    </mc:Choice>
  </mc:AlternateContent>
  <xr:revisionPtr revIDLastSave="0" documentId="8_{5806B58E-E35D-4317-9A97-C61E593B1A0A}" xr6:coauthVersionLast="36" xr6:coauthVersionMax="36" xr10:uidLastSave="{00000000-0000-0000-0000-000000000000}"/>
  <bookViews>
    <workbookView xWindow="0" yWindow="0" windowWidth="19200" windowHeight="6640" activeTab="3" xr2:uid="{00000000-000D-0000-FFFF-FFFF00000000}"/>
  </bookViews>
  <sheets>
    <sheet name="Raw data" sheetId="1" r:id="rId1"/>
    <sheet name="Transposition" sheetId="2" r:id="rId2"/>
    <sheet name="Number and table formatting" sheetId="3" r:id="rId3"/>
    <sheet name="Columns reordering" sheetId="5" r:id="rId4"/>
  </sheets>
  <calcPr calcId="191029"/>
  <fileRecoveryPr repairLoad="1"/>
</workbook>
</file>

<file path=xl/calcChain.xml><?xml version="1.0" encoding="utf-8"?>
<calcChain xmlns="http://schemas.openxmlformats.org/spreadsheetml/2006/main">
  <c r="D3" i="3" l="1"/>
  <c r="E3" i="3"/>
  <c r="F3" i="3"/>
  <c r="G3" i="3"/>
  <c r="H3" i="3"/>
  <c r="I3" i="3"/>
  <c r="J3" i="3"/>
  <c r="K3" i="3"/>
  <c r="L3" i="3"/>
  <c r="M3" i="3"/>
  <c r="N3" i="3"/>
  <c r="O3" i="3"/>
  <c r="D4" i="3"/>
  <c r="E4" i="3"/>
  <c r="F4" i="3"/>
  <c r="G4" i="3"/>
  <c r="H4" i="3"/>
  <c r="I4" i="3"/>
  <c r="J4" i="3"/>
  <c r="K4" i="3"/>
  <c r="L4" i="3"/>
  <c r="M4" i="3"/>
  <c r="N4" i="3"/>
  <c r="O4" i="3"/>
  <c r="D5" i="3"/>
  <c r="E5" i="3"/>
  <c r="F5" i="3"/>
  <c r="G5" i="3"/>
  <c r="H5" i="3"/>
  <c r="I5" i="3"/>
  <c r="J5" i="3"/>
  <c r="K5" i="3"/>
  <c r="L5" i="3"/>
  <c r="M5" i="3"/>
  <c r="N5" i="3"/>
  <c r="O5" i="3"/>
  <c r="D6" i="3"/>
  <c r="E6" i="3"/>
  <c r="F6" i="3"/>
  <c r="G6" i="3"/>
  <c r="H6" i="3"/>
  <c r="I6" i="3"/>
  <c r="J6" i="3"/>
  <c r="K6" i="3"/>
  <c r="L6" i="3"/>
  <c r="M6" i="3"/>
  <c r="N6" i="3"/>
  <c r="O6" i="3"/>
  <c r="C4" i="3"/>
  <c r="C5" i="3"/>
  <c r="C6" i="3"/>
  <c r="C3" i="3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F3" i="1"/>
  <c r="F4" i="1"/>
  <c r="F5" i="1"/>
  <c r="F6" i="1"/>
  <c r="F8" i="1"/>
  <c r="F7" i="1"/>
  <c r="F9" i="1"/>
  <c r="F10" i="1"/>
  <c r="F12" i="1"/>
  <c r="F11" i="1"/>
  <c r="F13" i="1"/>
  <c r="F14" i="1"/>
  <c r="F15" i="1"/>
  <c r="F16" i="1"/>
</calcChain>
</file>

<file path=xl/sharedStrings.xml><?xml version="1.0" encoding="utf-8"?>
<sst xmlns="http://schemas.openxmlformats.org/spreadsheetml/2006/main" count="102" uniqueCount="34">
  <si>
    <t>Entity</t>
  </si>
  <si>
    <t>Sectors</t>
  </si>
  <si>
    <t>Imports rank 1</t>
  </si>
  <si>
    <t>Total imports</t>
  </si>
  <si>
    <t>Net imports</t>
  </si>
  <si>
    <t>CO2</t>
  </si>
  <si>
    <t>Electricity production</t>
  </si>
  <si>
    <t>Iron and steel</t>
  </si>
  <si>
    <t>Aluminium</t>
  </si>
  <si>
    <t>Fertilizers</t>
  </si>
  <si>
    <t>Chemicals</t>
  </si>
  <si>
    <t>Cement</t>
  </si>
  <si>
    <t>Non-metallic minerals (Lime, Glass, Ceramics)</t>
  </si>
  <si>
    <t>Refining and fuel manufacturing</t>
  </si>
  <si>
    <t>Fugitive emissions from fuels</t>
  </si>
  <si>
    <t>Pulp and paper</t>
  </si>
  <si>
    <t>Inland transportation</t>
  </si>
  <si>
    <t>Other industrial emissions</t>
  </si>
  <si>
    <t>Agriculture and Waste</t>
  </si>
  <si>
    <t>Total</t>
  </si>
  <si>
    <t>Horizontal coverage</t>
  </si>
  <si>
    <t>Conservative coverage</t>
  </si>
  <si>
    <t>Ambitious coverage</t>
  </si>
  <si>
    <t>Comprehensive coverage</t>
  </si>
  <si>
    <t>Scope 1 emissions</t>
  </si>
  <si>
    <t>Scopes 1 and 2 and downstream products</t>
  </si>
  <si>
    <t>Sectors covered (horizontal coverage)</t>
  </si>
  <si>
    <t>Direct and indirect imports (comprehensive depth coverage)</t>
  </si>
  <si>
    <t>Direct imports only 
(without export rebates)</t>
  </si>
  <si>
    <t>Scopes of emissions covered 
(vertical coverage)</t>
  </si>
  <si>
    <t>With export rebates</t>
  </si>
  <si>
    <t>Without export rebates</t>
  </si>
  <si>
    <t>Based on "comparison_simplified_formatted_2016"</t>
  </si>
  <si>
    <r>
      <t>Mt CO</t>
    </r>
    <r>
      <rPr>
        <vertAlign val="subscript"/>
        <sz val="11"/>
        <rFont val="Calibri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</si>
</sst>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vertAlign val="subscript"/>
      <sz val="11"/>
      <name val="Calibri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1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0" fillId="0" borderId="8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1" fontId="0" fillId="0" borderId="13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0" fontId="4" fillId="0" borderId="2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9"/>
  <sheetViews>
    <sheetView workbookViewId="0">
      <selection activeCell="A2" sqref="A2:H16"/>
    </sheetView>
  </sheetViews>
  <sheetFormatPr defaultRowHeight="14.5" x14ac:dyDescent="0.35"/>
  <cols>
    <col min="1" max="1" width="5.81640625" bestFit="1" customWidth="1"/>
    <col min="2" max="2" width="20.6328125" customWidth="1"/>
    <col min="3" max="3" width="40.7265625" bestFit="1" customWidth="1"/>
    <col min="4" max="4" width="13.08984375" bestFit="1" customWidth="1"/>
    <col min="5" max="5" width="13.26953125" bestFit="1" customWidth="1"/>
    <col min="6" max="6" width="13.26953125" customWidth="1"/>
    <col min="7" max="7" width="12.08984375" bestFit="1" customWidth="1"/>
    <col min="8" max="8" width="11.81640625" bestFit="1" customWidth="1"/>
  </cols>
  <sheetData>
    <row r="2" spans="1:8" x14ac:dyDescent="0.35">
      <c r="A2" s="1" t="s">
        <v>0</v>
      </c>
      <c r="B2" s="3" t="s">
        <v>20</v>
      </c>
      <c r="C2" s="1" t="s">
        <v>1</v>
      </c>
      <c r="D2" s="4" t="s">
        <v>24</v>
      </c>
      <c r="E2" s="1" t="s">
        <v>2</v>
      </c>
      <c r="F2" s="4" t="s">
        <v>25</v>
      </c>
      <c r="G2" s="1" t="s">
        <v>4</v>
      </c>
      <c r="H2" s="1" t="s">
        <v>3</v>
      </c>
    </row>
    <row r="3" spans="1:8" x14ac:dyDescent="0.35">
      <c r="A3" s="30" t="s">
        <v>5</v>
      </c>
      <c r="B3" s="31" t="s">
        <v>21</v>
      </c>
      <c r="C3" s="1" t="s">
        <v>6</v>
      </c>
      <c r="D3">
        <v>14259.989505425079</v>
      </c>
      <c r="E3">
        <v>190633.9477228543</v>
      </c>
      <c r="F3">
        <f>D3+E3</f>
        <v>204893.93722827936</v>
      </c>
      <c r="G3">
        <v>378137.23535719642</v>
      </c>
      <c r="H3">
        <v>511532.14779321483</v>
      </c>
    </row>
    <row r="4" spans="1:8" x14ac:dyDescent="0.35">
      <c r="A4" s="30"/>
      <c r="B4" s="32"/>
      <c r="C4" s="1" t="s">
        <v>7</v>
      </c>
      <c r="D4">
        <v>29679.923948682099</v>
      </c>
      <c r="E4">
        <v>27404.091894945959</v>
      </c>
      <c r="F4">
        <f t="shared" ref="F4:F16" si="0">D4+E4</f>
        <v>57084.015843628062</v>
      </c>
      <c r="G4">
        <v>71774.984240449819</v>
      </c>
      <c r="H4">
        <v>100517.5353265072</v>
      </c>
    </row>
    <row r="5" spans="1:8" x14ac:dyDescent="0.35">
      <c r="A5" s="30"/>
      <c r="B5" s="32"/>
      <c r="C5" s="1" t="s">
        <v>8</v>
      </c>
      <c r="D5">
        <v>3879.5432658582999</v>
      </c>
      <c r="E5">
        <v>3439.0465200993308</v>
      </c>
      <c r="F5">
        <f t="shared" si="0"/>
        <v>7318.5897859576307</v>
      </c>
      <c r="G5">
        <v>9007.559597634865</v>
      </c>
      <c r="H5">
        <v>12638.38024135985</v>
      </c>
    </row>
    <row r="6" spans="1:8" x14ac:dyDescent="0.35">
      <c r="A6" s="30"/>
      <c r="B6" s="32"/>
      <c r="C6" s="1" t="s">
        <v>9</v>
      </c>
      <c r="D6">
        <v>4172.6503365836988</v>
      </c>
      <c r="E6">
        <v>2892.0218119091219</v>
      </c>
      <c r="F6">
        <f t="shared" si="0"/>
        <v>7064.6721484928203</v>
      </c>
      <c r="G6">
        <v>8143.3297522008088</v>
      </c>
      <c r="H6">
        <v>11038.063763614949</v>
      </c>
    </row>
    <row r="7" spans="1:8" x14ac:dyDescent="0.35">
      <c r="A7" s="30"/>
      <c r="B7" s="33"/>
      <c r="C7" s="1" t="s">
        <v>11</v>
      </c>
      <c r="D7">
        <v>30552.730721467418</v>
      </c>
      <c r="E7">
        <v>21128.138505942341</v>
      </c>
      <c r="F7">
        <f>D7+E7</f>
        <v>51680.869227409756</v>
      </c>
      <c r="G7">
        <v>60315.756651322088</v>
      </c>
      <c r="H7">
        <v>80564.798230671557</v>
      </c>
    </row>
    <row r="8" spans="1:8" x14ac:dyDescent="0.35">
      <c r="A8" s="30"/>
      <c r="B8" s="34" t="s">
        <v>22</v>
      </c>
      <c r="C8" s="1" t="s">
        <v>10</v>
      </c>
      <c r="D8">
        <v>17869.08248038065</v>
      </c>
      <c r="E8">
        <v>12294.825906886061</v>
      </c>
      <c r="F8">
        <f>D8+E8</f>
        <v>30163.908387266711</v>
      </c>
      <c r="G8">
        <v>35447.58006652585</v>
      </c>
      <c r="H8">
        <v>47791.498035069788</v>
      </c>
    </row>
    <row r="9" spans="1:8" x14ac:dyDescent="0.35">
      <c r="A9" s="30"/>
      <c r="B9" s="35"/>
      <c r="C9" s="1" t="s">
        <v>12</v>
      </c>
      <c r="D9">
        <v>29287.113290329689</v>
      </c>
      <c r="E9">
        <v>19760.296764301322</v>
      </c>
      <c r="F9">
        <f t="shared" si="0"/>
        <v>49047.410054631007</v>
      </c>
      <c r="G9">
        <v>56868.693179160473</v>
      </c>
      <c r="H9">
        <v>76184.512053803308</v>
      </c>
    </row>
    <row r="10" spans="1:8" x14ac:dyDescent="0.35">
      <c r="A10" s="30"/>
      <c r="B10" s="35"/>
      <c r="C10" s="1" t="s">
        <v>13</v>
      </c>
      <c r="D10">
        <v>45741.138835806327</v>
      </c>
      <c r="E10">
        <v>30489.48853589901</v>
      </c>
      <c r="F10">
        <f t="shared" si="0"/>
        <v>76230.627371705341</v>
      </c>
      <c r="G10">
        <v>88747.819708463227</v>
      </c>
      <c r="H10">
        <v>119959.11131094951</v>
      </c>
    </row>
    <row r="11" spans="1:8" x14ac:dyDescent="0.35">
      <c r="A11" s="30"/>
      <c r="B11" s="36"/>
      <c r="C11" s="1" t="s">
        <v>15</v>
      </c>
      <c r="D11">
        <v>3185.368555069932</v>
      </c>
      <c r="E11">
        <v>2839.208876666235</v>
      </c>
      <c r="F11">
        <f>D11+E11</f>
        <v>6024.5774317361665</v>
      </c>
      <c r="G11">
        <v>7173.9022700884434</v>
      </c>
      <c r="H11">
        <v>9492.0958423847042</v>
      </c>
    </row>
    <row r="12" spans="1:8" x14ac:dyDescent="0.35">
      <c r="A12" s="30"/>
      <c r="B12" s="31" t="s">
        <v>23</v>
      </c>
      <c r="C12" s="1" t="s">
        <v>14</v>
      </c>
      <c r="D12">
        <v>92843.914861314901</v>
      </c>
      <c r="E12">
        <v>13383.542667331871</v>
      </c>
      <c r="F12">
        <f>D12+E12</f>
        <v>106227.45752864677</v>
      </c>
      <c r="G12">
        <v>89180.710545242386</v>
      </c>
      <c r="H12">
        <v>130120.4865340057</v>
      </c>
    </row>
    <row r="13" spans="1:8" x14ac:dyDescent="0.35">
      <c r="A13" s="30"/>
      <c r="B13" s="32"/>
      <c r="C13" s="1" t="s">
        <v>16</v>
      </c>
      <c r="D13">
        <v>46218.445857439801</v>
      </c>
      <c r="E13">
        <v>37718.368142774627</v>
      </c>
      <c r="F13">
        <f t="shared" si="0"/>
        <v>83936.814000214421</v>
      </c>
      <c r="G13">
        <v>100681.6076879039</v>
      </c>
      <c r="H13">
        <v>133805.48955642711</v>
      </c>
    </row>
    <row r="14" spans="1:8" x14ac:dyDescent="0.35">
      <c r="A14" s="30"/>
      <c r="B14" s="32"/>
      <c r="C14" s="1" t="s">
        <v>17</v>
      </c>
      <c r="D14">
        <v>181774.78874192311</v>
      </c>
      <c r="E14">
        <v>62726.586647846692</v>
      </c>
      <c r="F14">
        <f t="shared" si="0"/>
        <v>244501.37538976979</v>
      </c>
      <c r="G14">
        <v>249397.04385007019</v>
      </c>
      <c r="H14">
        <v>313845.17444187868</v>
      </c>
    </row>
    <row r="15" spans="1:8" x14ac:dyDescent="0.35">
      <c r="A15" s="30"/>
      <c r="B15" s="33"/>
      <c r="C15" s="1" t="s">
        <v>18</v>
      </c>
      <c r="D15">
        <v>4943.707298763793</v>
      </c>
      <c r="E15">
        <v>2887.632081026748</v>
      </c>
      <c r="F15">
        <f t="shared" si="0"/>
        <v>7831.339379790541</v>
      </c>
      <c r="G15">
        <v>8204.0356344883239</v>
      </c>
      <c r="H15">
        <v>10538.056652433181</v>
      </c>
    </row>
    <row r="16" spans="1:8" x14ac:dyDescent="0.35">
      <c r="A16" s="30"/>
      <c r="B16" s="1"/>
      <c r="C16" s="1" t="s">
        <v>19</v>
      </c>
      <c r="D16">
        <v>504408.39769904478</v>
      </c>
      <c r="E16">
        <v>427597.19607848377</v>
      </c>
      <c r="F16">
        <f t="shared" si="0"/>
        <v>932005.5937775285</v>
      </c>
      <c r="G16">
        <v>1163080.258540747</v>
      </c>
      <c r="H16">
        <v>1558027.34978231</v>
      </c>
    </row>
    <row r="19" spans="2:2" x14ac:dyDescent="0.35">
      <c r="B19" t="s">
        <v>32</v>
      </c>
    </row>
  </sheetData>
  <mergeCells count="4">
    <mergeCell ref="A3:A16"/>
    <mergeCell ref="B3:B7"/>
    <mergeCell ref="B8:B11"/>
    <mergeCell ref="B12:B15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0F48-9677-4E3F-8BB9-5CF8830D92CE}">
  <dimension ref="A1:O8"/>
  <sheetViews>
    <sheetView workbookViewId="0">
      <selection activeCell="A26" sqref="A26"/>
    </sheetView>
  </sheetViews>
  <sheetFormatPr defaultRowHeight="14.5" x14ac:dyDescent="0.35"/>
  <cols>
    <col min="1" max="1" width="36.36328125" bestFit="1" customWidth="1"/>
  </cols>
  <sheetData>
    <row r="1" spans="1:15" x14ac:dyDescent="0.35">
      <c r="A1" s="2" t="s">
        <v>0</v>
      </c>
      <c r="B1" s="30" t="s">
        <v>5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x14ac:dyDescent="0.35">
      <c r="A2" s="3" t="s">
        <v>20</v>
      </c>
      <c r="B2" s="31" t="s">
        <v>21</v>
      </c>
      <c r="C2" s="32"/>
      <c r="D2" s="32"/>
      <c r="E2" s="32"/>
      <c r="F2" s="33"/>
      <c r="G2" s="34" t="s">
        <v>22</v>
      </c>
      <c r="H2" s="35"/>
      <c r="I2" s="35"/>
      <c r="J2" s="36"/>
      <c r="K2" s="31" t="s">
        <v>23</v>
      </c>
      <c r="L2" s="32"/>
      <c r="M2" s="32"/>
      <c r="N2" s="33"/>
      <c r="O2" s="2"/>
    </row>
    <row r="3" spans="1:15" x14ac:dyDescent="0.35">
      <c r="A3" s="2" t="s">
        <v>1</v>
      </c>
      <c r="B3" s="2" t="s">
        <v>6</v>
      </c>
      <c r="C3" s="2" t="s">
        <v>7</v>
      </c>
      <c r="D3" s="2" t="s">
        <v>8</v>
      </c>
      <c r="E3" s="2" t="s">
        <v>9</v>
      </c>
      <c r="F3" s="2" t="s">
        <v>11</v>
      </c>
      <c r="G3" s="2" t="s">
        <v>10</v>
      </c>
      <c r="H3" s="2" t="s">
        <v>12</v>
      </c>
      <c r="I3" s="2" t="s">
        <v>13</v>
      </c>
      <c r="J3" s="2" t="s">
        <v>15</v>
      </c>
      <c r="K3" s="2" t="s">
        <v>14</v>
      </c>
      <c r="L3" s="2" t="s">
        <v>16</v>
      </c>
      <c r="M3" s="2" t="s">
        <v>17</v>
      </c>
      <c r="N3" s="2" t="s">
        <v>18</v>
      </c>
      <c r="O3" s="2" t="s">
        <v>19</v>
      </c>
    </row>
    <row r="4" spans="1:15" x14ac:dyDescent="0.35">
      <c r="A4" s="4" t="s">
        <v>24</v>
      </c>
      <c r="B4">
        <v>14259.989505425079</v>
      </c>
      <c r="C4">
        <v>29679.923948682099</v>
      </c>
      <c r="D4">
        <v>3879.5432658582999</v>
      </c>
      <c r="E4">
        <v>4172.6503365836988</v>
      </c>
      <c r="F4">
        <v>30552.730721467418</v>
      </c>
      <c r="G4">
        <v>17869.08248038065</v>
      </c>
      <c r="H4">
        <v>29287.113290329689</v>
      </c>
      <c r="I4">
        <v>45741.138835806327</v>
      </c>
      <c r="J4">
        <v>3185.368555069932</v>
      </c>
      <c r="K4">
        <v>92843.914861314901</v>
      </c>
      <c r="L4">
        <v>46218.445857439801</v>
      </c>
      <c r="M4">
        <v>181774.78874192311</v>
      </c>
      <c r="N4">
        <v>4943.707298763793</v>
      </c>
      <c r="O4">
        <v>504408.39769904478</v>
      </c>
    </row>
    <row r="5" spans="1:15" x14ac:dyDescent="0.35">
      <c r="A5" s="2" t="s">
        <v>2</v>
      </c>
      <c r="B5">
        <v>190633.9477228543</v>
      </c>
      <c r="C5">
        <v>27404.091894945959</v>
      </c>
      <c r="D5">
        <v>3439.0465200993308</v>
      </c>
      <c r="E5">
        <v>2892.0218119091219</v>
      </c>
      <c r="F5">
        <v>21128.138505942341</v>
      </c>
      <c r="G5">
        <v>12294.825906886061</v>
      </c>
      <c r="H5">
        <v>19760.296764301322</v>
      </c>
      <c r="I5">
        <v>30489.48853589901</v>
      </c>
      <c r="J5">
        <v>2839.208876666235</v>
      </c>
      <c r="K5">
        <v>13383.542667331871</v>
      </c>
      <c r="L5">
        <v>37718.368142774627</v>
      </c>
      <c r="M5">
        <v>62726.586647846692</v>
      </c>
      <c r="N5">
        <v>2887.632081026748</v>
      </c>
      <c r="O5">
        <v>427597.19607848377</v>
      </c>
    </row>
    <row r="6" spans="1:15" x14ac:dyDescent="0.35">
      <c r="A6" s="4" t="s">
        <v>25</v>
      </c>
      <c r="B6">
        <f>B4+B5</f>
        <v>204893.93722827936</v>
      </c>
      <c r="C6">
        <f>C4+C5</f>
        <v>57084.015843628062</v>
      </c>
      <c r="D6">
        <f>D4+D5</f>
        <v>7318.5897859576307</v>
      </c>
      <c r="E6">
        <f>E4+E5</f>
        <v>7064.6721484928203</v>
      </c>
      <c r="F6">
        <f>F4+F5</f>
        <v>51680.869227409756</v>
      </c>
      <c r="G6">
        <f>G4+G5</f>
        <v>30163.908387266711</v>
      </c>
      <c r="H6">
        <f>H4+H5</f>
        <v>49047.410054631007</v>
      </c>
      <c r="I6">
        <f>I4+I5</f>
        <v>76230.627371705341</v>
      </c>
      <c r="J6">
        <f>J4+J5</f>
        <v>6024.5774317361665</v>
      </c>
      <c r="K6">
        <f>K4+K5</f>
        <v>106227.45752864677</v>
      </c>
      <c r="L6">
        <f>L4+L5</f>
        <v>83936.814000214421</v>
      </c>
      <c r="M6">
        <f>M4+M5</f>
        <v>244501.37538976979</v>
      </c>
      <c r="N6">
        <f>N4+N5</f>
        <v>7831.339379790541</v>
      </c>
      <c r="O6">
        <f>O4+O5</f>
        <v>932005.5937775285</v>
      </c>
    </row>
    <row r="7" spans="1:15" x14ac:dyDescent="0.35">
      <c r="A7" s="2" t="s">
        <v>4</v>
      </c>
      <c r="B7">
        <v>378137.23535719642</v>
      </c>
      <c r="C7">
        <v>71774.984240449819</v>
      </c>
      <c r="D7">
        <v>9007.559597634865</v>
      </c>
      <c r="E7">
        <v>8143.3297522008088</v>
      </c>
      <c r="F7">
        <v>60315.756651322088</v>
      </c>
      <c r="G7">
        <v>35447.58006652585</v>
      </c>
      <c r="H7">
        <v>56868.693179160473</v>
      </c>
      <c r="I7">
        <v>88747.819708463227</v>
      </c>
      <c r="J7">
        <v>7173.9022700884434</v>
      </c>
      <c r="K7">
        <v>89180.710545242386</v>
      </c>
      <c r="L7">
        <v>100681.6076879039</v>
      </c>
      <c r="M7">
        <v>249397.04385007019</v>
      </c>
      <c r="N7">
        <v>8204.0356344883239</v>
      </c>
      <c r="O7">
        <v>1163080.258540747</v>
      </c>
    </row>
    <row r="8" spans="1:15" x14ac:dyDescent="0.35">
      <c r="A8" s="2" t="s">
        <v>3</v>
      </c>
      <c r="B8">
        <v>511532.14779321483</v>
      </c>
      <c r="C8">
        <v>100517.5353265072</v>
      </c>
      <c r="D8">
        <v>12638.38024135985</v>
      </c>
      <c r="E8">
        <v>11038.063763614949</v>
      </c>
      <c r="F8">
        <v>80564.798230671557</v>
      </c>
      <c r="G8">
        <v>47791.498035069788</v>
      </c>
      <c r="H8">
        <v>76184.512053803308</v>
      </c>
      <c r="I8">
        <v>119959.11131094951</v>
      </c>
      <c r="J8">
        <v>9492.0958423847042</v>
      </c>
      <c r="K8">
        <v>130120.4865340057</v>
      </c>
      <c r="L8">
        <v>133805.48955642711</v>
      </c>
      <c r="M8">
        <v>313845.17444187868</v>
      </c>
      <c r="N8">
        <v>10538.056652433181</v>
      </c>
      <c r="O8">
        <v>1558027.34978231</v>
      </c>
    </row>
  </sheetData>
  <mergeCells count="4">
    <mergeCell ref="B1:O1"/>
    <mergeCell ref="B2:F2"/>
    <mergeCell ref="G2:J2"/>
    <mergeCell ref="K2:N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D5F56-406B-48F4-AF37-1E8452B50321}">
  <dimension ref="A1:O6"/>
  <sheetViews>
    <sheetView workbookViewId="0">
      <selection activeCell="G24" sqref="G24"/>
    </sheetView>
  </sheetViews>
  <sheetFormatPr defaultRowHeight="14.5" x14ac:dyDescent="0.35"/>
  <cols>
    <col min="1" max="1" width="31.7265625" customWidth="1"/>
    <col min="2" max="2" width="20.7265625" customWidth="1"/>
    <col min="3" max="3" width="11.54296875" customWidth="1"/>
    <col min="4" max="4" width="10" customWidth="1"/>
    <col min="5" max="6" width="10.90625" customWidth="1"/>
    <col min="7" max="7" width="11.36328125" customWidth="1"/>
    <col min="8" max="8" width="9.453125" customWidth="1"/>
    <col min="9" max="9" width="17.26953125" customWidth="1"/>
    <col min="10" max="10" width="17.6328125" customWidth="1"/>
    <col min="11" max="11" width="10.36328125" bestFit="1" customWidth="1"/>
    <col min="12" max="12" width="17.90625" customWidth="1"/>
    <col min="13" max="13" width="14.7265625" customWidth="1"/>
    <col min="14" max="14" width="15" customWidth="1"/>
    <col min="15" max="15" width="12" customWidth="1"/>
  </cols>
  <sheetData>
    <row r="1" spans="1:15" ht="33.5" customHeight="1" x14ac:dyDescent="0.35">
      <c r="A1" s="6"/>
      <c r="B1" s="5" t="s">
        <v>26</v>
      </c>
      <c r="C1" s="37" t="s">
        <v>21</v>
      </c>
      <c r="D1" s="38"/>
      <c r="E1" s="38"/>
      <c r="F1" s="38"/>
      <c r="G1" s="39"/>
      <c r="H1" s="40" t="s">
        <v>22</v>
      </c>
      <c r="I1" s="41"/>
      <c r="J1" s="41"/>
      <c r="K1" s="42"/>
      <c r="L1" s="37" t="s">
        <v>23</v>
      </c>
      <c r="M1" s="38"/>
      <c r="N1" s="38"/>
      <c r="O1" s="39"/>
    </row>
    <row r="2" spans="1:15" ht="48" customHeight="1" x14ac:dyDescent="0.35">
      <c r="A2" s="7" t="s">
        <v>29</v>
      </c>
      <c r="B2" s="10"/>
      <c r="C2" s="9" t="s">
        <v>6</v>
      </c>
      <c r="D2" s="9" t="s">
        <v>7</v>
      </c>
      <c r="E2" s="9" t="s">
        <v>8</v>
      </c>
      <c r="F2" s="9" t="s">
        <v>9</v>
      </c>
      <c r="G2" s="9" t="s">
        <v>11</v>
      </c>
      <c r="H2" s="9" t="s">
        <v>10</v>
      </c>
      <c r="I2" s="9" t="s">
        <v>12</v>
      </c>
      <c r="J2" s="9" t="s">
        <v>13</v>
      </c>
      <c r="K2" s="9" t="s">
        <v>15</v>
      </c>
      <c r="L2" s="9" t="s">
        <v>14</v>
      </c>
      <c r="M2" s="9" t="s">
        <v>16</v>
      </c>
      <c r="N2" s="9" t="s">
        <v>17</v>
      </c>
      <c r="O2" s="9" t="s">
        <v>18</v>
      </c>
    </row>
    <row r="3" spans="1:15" ht="29" customHeight="1" x14ac:dyDescent="0.35">
      <c r="A3" s="43" t="s">
        <v>28</v>
      </c>
      <c r="B3" s="11" t="s">
        <v>24</v>
      </c>
      <c r="C3" s="8">
        <f>Transposition!B4/1000</f>
        <v>14.259989505425079</v>
      </c>
      <c r="D3" s="8">
        <f>Transposition!C4/1000</f>
        <v>29.679923948682099</v>
      </c>
      <c r="E3" s="8">
        <f>Transposition!D4/1000</f>
        <v>3.8795432658582998</v>
      </c>
      <c r="F3" s="8">
        <f>Transposition!E4/1000</f>
        <v>4.1726503365836987</v>
      </c>
      <c r="G3" s="8">
        <f>Transposition!F4/1000</f>
        <v>30.55273072146742</v>
      </c>
      <c r="H3" s="8">
        <f>Transposition!G4/1000</f>
        <v>17.869082480380651</v>
      </c>
      <c r="I3" s="8">
        <f>Transposition!H4/1000</f>
        <v>29.287113290329689</v>
      </c>
      <c r="J3" s="8">
        <f>Transposition!I4/1000</f>
        <v>45.741138835806325</v>
      </c>
      <c r="K3" s="8">
        <f>Transposition!J4/1000</f>
        <v>3.1853685550699318</v>
      </c>
      <c r="L3" s="8">
        <f>Transposition!K4/1000</f>
        <v>92.8439148613149</v>
      </c>
      <c r="M3" s="8">
        <f>Transposition!L4/1000</f>
        <v>46.218445857439804</v>
      </c>
      <c r="N3" s="8">
        <f>Transposition!M4/1000</f>
        <v>181.77478874192312</v>
      </c>
      <c r="O3" s="8">
        <f>Transposition!N4/1000</f>
        <v>4.9437072987637931</v>
      </c>
    </row>
    <row r="4" spans="1:15" ht="29" x14ac:dyDescent="0.35">
      <c r="A4" s="43"/>
      <c r="B4" s="12" t="s">
        <v>25</v>
      </c>
      <c r="C4" s="8">
        <f>Transposition!B5/1000</f>
        <v>190.63394772285429</v>
      </c>
      <c r="D4" s="8">
        <f>Transposition!C5/1000</f>
        <v>27.40409189494596</v>
      </c>
      <c r="E4" s="8">
        <f>Transposition!D5/1000</f>
        <v>3.439046520099331</v>
      </c>
      <c r="F4" s="8">
        <f>Transposition!E5/1000</f>
        <v>2.8920218119091219</v>
      </c>
      <c r="G4" s="8">
        <f>Transposition!F5/1000</f>
        <v>21.128138505942342</v>
      </c>
      <c r="H4" s="8">
        <f>Transposition!G5/1000</f>
        <v>12.294825906886061</v>
      </c>
      <c r="I4" s="8">
        <f>Transposition!H5/1000</f>
        <v>19.760296764301323</v>
      </c>
      <c r="J4" s="8">
        <f>Transposition!I5/1000</f>
        <v>30.48948853589901</v>
      </c>
      <c r="K4" s="8">
        <f>Transposition!J5/1000</f>
        <v>2.8392088766662349</v>
      </c>
      <c r="L4" s="8">
        <f>Transposition!K5/1000</f>
        <v>13.38354266733187</v>
      </c>
      <c r="M4" s="8">
        <f>Transposition!L5/1000</f>
        <v>37.718368142774629</v>
      </c>
      <c r="N4" s="8">
        <f>Transposition!M5/1000</f>
        <v>62.726586647846695</v>
      </c>
      <c r="O4" s="8">
        <f>Transposition!N5/1000</f>
        <v>2.887632081026748</v>
      </c>
    </row>
    <row r="5" spans="1:15" ht="29" customHeight="1" x14ac:dyDescent="0.35">
      <c r="A5" s="43" t="s">
        <v>27</v>
      </c>
      <c r="B5" s="11" t="s">
        <v>30</v>
      </c>
      <c r="C5" s="8">
        <f>Transposition!B6/1000</f>
        <v>204.89393722827936</v>
      </c>
      <c r="D5" s="8">
        <f>Transposition!C6/1000</f>
        <v>57.084015843628059</v>
      </c>
      <c r="E5" s="8">
        <f>Transposition!D6/1000</f>
        <v>7.3185897859576308</v>
      </c>
      <c r="F5" s="8">
        <f>Transposition!E6/1000</f>
        <v>7.0646721484928205</v>
      </c>
      <c r="G5" s="8">
        <f>Transposition!F6/1000</f>
        <v>51.680869227409758</v>
      </c>
      <c r="H5" s="8">
        <f>Transposition!G6/1000</f>
        <v>30.163908387266712</v>
      </c>
      <c r="I5" s="8">
        <f>Transposition!H6/1000</f>
        <v>49.047410054631008</v>
      </c>
      <c r="J5" s="8">
        <f>Transposition!I6/1000</f>
        <v>76.230627371705339</v>
      </c>
      <c r="K5" s="8">
        <f>Transposition!J6/1000</f>
        <v>6.0245774317361667</v>
      </c>
      <c r="L5" s="8">
        <f>Transposition!K6/1000</f>
        <v>106.22745752864677</v>
      </c>
      <c r="M5" s="8">
        <f>Transposition!L6/1000</f>
        <v>83.936814000214426</v>
      </c>
      <c r="N5" s="8">
        <f>Transposition!M6/1000</f>
        <v>244.50137538976978</v>
      </c>
      <c r="O5" s="8">
        <f>Transposition!N6/1000</f>
        <v>7.8313393797905411</v>
      </c>
    </row>
    <row r="6" spans="1:15" ht="29" customHeight="1" x14ac:dyDescent="0.35">
      <c r="A6" s="43"/>
      <c r="B6" s="11" t="s">
        <v>31</v>
      </c>
      <c r="C6" s="8">
        <f>Transposition!B7/1000</f>
        <v>378.1372353571964</v>
      </c>
      <c r="D6" s="8">
        <f>Transposition!C7/1000</f>
        <v>71.774984240449825</v>
      </c>
      <c r="E6" s="8">
        <f>Transposition!D7/1000</f>
        <v>9.0075595976348648</v>
      </c>
      <c r="F6" s="8">
        <f>Transposition!E7/1000</f>
        <v>8.1433297522008097</v>
      </c>
      <c r="G6" s="8">
        <f>Transposition!F7/1000</f>
        <v>60.31575665132209</v>
      </c>
      <c r="H6" s="8">
        <f>Transposition!G7/1000</f>
        <v>35.447580066525852</v>
      </c>
      <c r="I6" s="8">
        <f>Transposition!H7/1000</f>
        <v>56.868693179160474</v>
      </c>
      <c r="J6" s="8">
        <f>Transposition!I7/1000</f>
        <v>88.747819708463226</v>
      </c>
      <c r="K6" s="8">
        <f>Transposition!J7/1000</f>
        <v>7.1739022700884432</v>
      </c>
      <c r="L6" s="8">
        <f>Transposition!K7/1000</f>
        <v>89.180710545242391</v>
      </c>
      <c r="M6" s="8">
        <f>Transposition!L7/1000</f>
        <v>100.68160768790391</v>
      </c>
      <c r="N6" s="8">
        <f>Transposition!M7/1000</f>
        <v>249.39704385007019</v>
      </c>
      <c r="O6" s="8">
        <f>Transposition!N7/1000</f>
        <v>8.2040356344883243</v>
      </c>
    </row>
  </sheetData>
  <mergeCells count="5">
    <mergeCell ref="C1:G1"/>
    <mergeCell ref="H1:K1"/>
    <mergeCell ref="L1:O1"/>
    <mergeCell ref="A3:A4"/>
    <mergeCell ref="A5:A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69E56-FB2F-4477-921C-02704AE9FABA}">
  <dimension ref="A1:O6"/>
  <sheetViews>
    <sheetView tabSelected="1" workbookViewId="0">
      <selection activeCell="H20" sqref="H20"/>
    </sheetView>
  </sheetViews>
  <sheetFormatPr defaultRowHeight="14.5" x14ac:dyDescent="0.35"/>
  <cols>
    <col min="1" max="1" width="31.7265625" customWidth="1"/>
    <col min="2" max="2" width="20.7265625" customWidth="1"/>
    <col min="3" max="3" width="11.54296875" customWidth="1"/>
    <col min="4" max="4" width="10" customWidth="1"/>
    <col min="5" max="6" width="10.90625" customWidth="1"/>
    <col min="7" max="7" width="11.36328125" customWidth="1"/>
    <col min="8" max="8" width="16" customWidth="1"/>
    <col min="9" max="9" width="11.26953125" customWidth="1"/>
    <col min="10" max="10" width="15.54296875" customWidth="1"/>
    <col min="11" max="11" width="8.81640625" customWidth="1"/>
    <col min="12" max="12" width="16.54296875" customWidth="1"/>
    <col min="13" max="13" width="14.7265625" customWidth="1"/>
    <col min="14" max="14" width="13.36328125" customWidth="1"/>
    <col min="15" max="15" width="10.6328125" customWidth="1"/>
  </cols>
  <sheetData>
    <row r="1" spans="1:15" ht="33.5" customHeight="1" x14ac:dyDescent="0.35">
      <c r="A1" s="6"/>
      <c r="B1" s="23" t="s">
        <v>26</v>
      </c>
      <c r="C1" s="44" t="s">
        <v>21</v>
      </c>
      <c r="D1" s="45"/>
      <c r="E1" s="45"/>
      <c r="F1" s="45"/>
      <c r="G1" s="46"/>
      <c r="H1" s="47" t="s">
        <v>22</v>
      </c>
      <c r="I1" s="48"/>
      <c r="J1" s="48"/>
      <c r="K1" s="49"/>
      <c r="L1" s="44" t="s">
        <v>23</v>
      </c>
      <c r="M1" s="45"/>
      <c r="N1" s="45"/>
      <c r="O1" s="46"/>
    </row>
    <row r="2" spans="1:15" ht="48" customHeight="1" thickBot="1" x14ac:dyDescent="0.4">
      <c r="A2" s="24" t="s">
        <v>29</v>
      </c>
      <c r="B2" s="22" t="s">
        <v>33</v>
      </c>
      <c r="C2" s="28" t="s">
        <v>6</v>
      </c>
      <c r="D2" s="29" t="s">
        <v>7</v>
      </c>
      <c r="E2" s="29" t="s">
        <v>8</v>
      </c>
      <c r="F2" s="29" t="s">
        <v>9</v>
      </c>
      <c r="G2" s="26" t="s">
        <v>11</v>
      </c>
      <c r="H2" s="28" t="s">
        <v>12</v>
      </c>
      <c r="I2" s="29" t="s">
        <v>10</v>
      </c>
      <c r="J2" s="29" t="s">
        <v>13</v>
      </c>
      <c r="K2" s="26" t="s">
        <v>15</v>
      </c>
      <c r="L2" s="28" t="s">
        <v>14</v>
      </c>
      <c r="M2" s="29" t="s">
        <v>17</v>
      </c>
      <c r="N2" s="29" t="s">
        <v>16</v>
      </c>
      <c r="O2" s="26" t="s">
        <v>18</v>
      </c>
    </row>
    <row r="3" spans="1:15" ht="29" customHeight="1" x14ac:dyDescent="0.35">
      <c r="A3" s="50" t="s">
        <v>28</v>
      </c>
      <c r="B3" s="25" t="s">
        <v>24</v>
      </c>
      <c r="C3" s="14">
        <v>14.263492680250531</v>
      </c>
      <c r="D3" s="15">
        <v>29.680075455856159</v>
      </c>
      <c r="E3" s="15">
        <v>3.8795641779617038</v>
      </c>
      <c r="F3" s="15">
        <v>4.1726503365836987</v>
      </c>
      <c r="G3" s="15">
        <v>30.552814865071181</v>
      </c>
      <c r="H3" s="15">
        <v>29.287200276023981</v>
      </c>
      <c r="I3" s="15">
        <v>17.869141550227429</v>
      </c>
      <c r="J3" s="15">
        <v>45.741287386826407</v>
      </c>
      <c r="K3" s="15">
        <v>3.1854304787740313</v>
      </c>
      <c r="L3" s="15">
        <v>92.844501801491077</v>
      </c>
      <c r="M3" s="15">
        <v>181.78069761920929</v>
      </c>
      <c r="N3" s="15">
        <v>46.219003938925212</v>
      </c>
      <c r="O3" s="16">
        <v>4.9439127628160318</v>
      </c>
    </row>
    <row r="4" spans="1:15" ht="29.5" thickBot="1" x14ac:dyDescent="0.4">
      <c r="A4" s="51"/>
      <c r="B4" s="26" t="s">
        <v>25</v>
      </c>
      <c r="C4" s="17">
        <v>204.90006276910333</v>
      </c>
      <c r="D4" s="13">
        <v>57.084344218360172</v>
      </c>
      <c r="E4" s="13">
        <v>7.3186351105859577</v>
      </c>
      <c r="F4" s="13">
        <v>7.0646721484928205</v>
      </c>
      <c r="G4" s="13">
        <v>51.681127631255585</v>
      </c>
      <c r="H4" s="13">
        <v>49.047668639243341</v>
      </c>
      <c r="I4" s="13">
        <v>30.164079404775229</v>
      </c>
      <c r="J4" s="13">
        <v>76.231057452816543</v>
      </c>
      <c r="K4" s="13">
        <v>6.024703989731016</v>
      </c>
      <c r="L4" s="13">
        <v>106.22867959206525</v>
      </c>
      <c r="M4" s="13">
        <v>244.50965264941954</v>
      </c>
      <c r="N4" s="13">
        <v>83.938064537001566</v>
      </c>
      <c r="O4" s="18">
        <v>7.8316657249043056</v>
      </c>
    </row>
    <row r="5" spans="1:15" ht="29" customHeight="1" x14ac:dyDescent="0.35">
      <c r="A5" s="50" t="s">
        <v>27</v>
      </c>
      <c r="B5" s="25" t="s">
        <v>30</v>
      </c>
      <c r="C5" s="17">
        <v>378.14699165046721</v>
      </c>
      <c r="D5" s="13">
        <v>71.775708225388456</v>
      </c>
      <c r="E5" s="13">
        <v>9.0076595272124216</v>
      </c>
      <c r="F5" s="13">
        <v>8.1433297522008097</v>
      </c>
      <c r="G5" s="13">
        <v>60.316554813706205</v>
      </c>
      <c r="H5" s="13">
        <v>56.869386346843697</v>
      </c>
      <c r="I5" s="13">
        <v>35.447980058246323</v>
      </c>
      <c r="J5" s="13">
        <v>88.748825622331921</v>
      </c>
      <c r="K5" s="13">
        <v>7.1741550996040919</v>
      </c>
      <c r="L5" s="13">
        <v>89.182904415834216</v>
      </c>
      <c r="M5" s="13">
        <v>249.40704542328749</v>
      </c>
      <c r="N5" s="13">
        <v>100.683896730512</v>
      </c>
      <c r="O5" s="18">
        <v>8.204441041320619</v>
      </c>
    </row>
    <row r="6" spans="1:15" ht="29" customHeight="1" thickBot="1" x14ac:dyDescent="0.4">
      <c r="A6" s="51"/>
      <c r="B6" s="27" t="s">
        <v>31</v>
      </c>
      <c r="C6" s="19">
        <v>511.54557678535207</v>
      </c>
      <c r="D6" s="20">
        <v>100.5185257191828</v>
      </c>
      <c r="E6" s="20">
        <v>12.63851694243812</v>
      </c>
      <c r="F6" s="20">
        <v>11.03806376361495</v>
      </c>
      <c r="G6" s="20">
        <v>80.565860119360266</v>
      </c>
      <c r="H6" s="20">
        <v>76.185448912767228</v>
      </c>
      <c r="I6" s="20">
        <v>47.79204799949401</v>
      </c>
      <c r="J6" s="20">
        <v>119.9604943816813</v>
      </c>
      <c r="K6" s="20">
        <v>9.4924420398083171</v>
      </c>
      <c r="L6" s="20">
        <v>130.1235165750023</v>
      </c>
      <c r="M6" s="20">
        <v>313.85878768575009</v>
      </c>
      <c r="N6" s="20">
        <v>133.80864000454679</v>
      </c>
      <c r="O6" s="21">
        <v>10.53861778168319</v>
      </c>
    </row>
  </sheetData>
  <mergeCells count="5">
    <mergeCell ref="C1:G1"/>
    <mergeCell ref="H1:K1"/>
    <mergeCell ref="L1:O1"/>
    <mergeCell ref="A3:A4"/>
    <mergeCell ref="A5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Raw data</vt:lpstr>
      <vt:lpstr>Transposition</vt:lpstr>
      <vt:lpstr>Number and table formatting</vt:lpstr>
      <vt:lpstr>Columns reordering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Timothe Beaufils</cp:lastModifiedBy>
  <dcterms:created xsi:type="dcterms:W3CDTF">2023-01-30T12:45:22Z</dcterms:created>
  <dcterms:modified xsi:type="dcterms:W3CDTF">2023-03-16T15:42:52Z</dcterms:modified>
</cp:coreProperties>
</file>