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/>
  <mc:AlternateContent xmlns:mc="http://schemas.openxmlformats.org/markup-compatibility/2006">
    <mc:Choice Requires="x15">
      <x15ac:absPath xmlns:x15ac="http://schemas.microsoft.com/office/spreadsheetml/2010/11/ac" url="C:\Users\beaufils\Documents\Projects\PRIMAP_Eora\Publication\policy_paper\review_N_com_earth\data\data\Analysis\"/>
    </mc:Choice>
  </mc:AlternateContent>
  <xr:revisionPtr revIDLastSave="0" documentId="8_{2F9D1CFC-8C90-462D-BE6C-932EB90D5063}" xr6:coauthVersionLast="36" xr6:coauthVersionMax="36" xr10:uidLastSave="{00000000-0000-0000-0000-000000000000}"/>
  <bookViews>
    <workbookView xWindow="0" yWindow="0" windowWidth="19200" windowHeight="6640" activeTab="5" xr2:uid="{00000000-000D-0000-FFFF-FFFF00000000}"/>
  </bookViews>
  <sheets>
    <sheet name="Raw data" sheetId="1" r:id="rId1"/>
    <sheet name="Sheet1" sheetId="6" r:id="rId2"/>
    <sheet name="Transposition" sheetId="2" r:id="rId3"/>
    <sheet name="Number and table formatting" sheetId="3" r:id="rId4"/>
    <sheet name="Columns reordering" sheetId="5" r:id="rId5"/>
    <sheet name="Sheet2" sheetId="7" r:id="rId6"/>
  </sheets>
  <calcPr calcId="191029"/>
  <fileRecoveryPr repairLoad="1"/>
</workbook>
</file>

<file path=xl/calcChain.xml><?xml version="1.0" encoding="utf-8"?>
<calcChain xmlns="http://schemas.openxmlformats.org/spreadsheetml/2006/main">
  <c r="C4" i="3" l="1"/>
  <c r="D4" i="3"/>
  <c r="E4" i="3"/>
  <c r="F4" i="3"/>
  <c r="G4" i="3"/>
  <c r="H4" i="3"/>
  <c r="I4" i="3"/>
  <c r="J4" i="3"/>
  <c r="K4" i="3"/>
  <c r="L4" i="3"/>
  <c r="M4" i="3"/>
  <c r="N4" i="3"/>
  <c r="O4" i="3"/>
  <c r="C5" i="3"/>
  <c r="D5" i="3"/>
  <c r="E5" i="3"/>
  <c r="F5" i="3"/>
  <c r="G5" i="3"/>
  <c r="H5" i="3"/>
  <c r="I5" i="3"/>
  <c r="J5" i="3"/>
  <c r="K5" i="3"/>
  <c r="L5" i="3"/>
  <c r="M5" i="3"/>
  <c r="N5" i="3"/>
  <c r="O5" i="3"/>
  <c r="C6" i="3"/>
  <c r="D6" i="3"/>
  <c r="E6" i="3"/>
  <c r="F6" i="3"/>
  <c r="G6" i="3"/>
  <c r="H6" i="3"/>
  <c r="I6" i="3"/>
  <c r="J6" i="3"/>
  <c r="K6" i="3"/>
  <c r="L6" i="3"/>
  <c r="M6" i="3"/>
  <c r="N6" i="3"/>
  <c r="O6" i="3"/>
  <c r="D3" i="3"/>
  <c r="E3" i="3"/>
  <c r="F3" i="3"/>
  <c r="G3" i="3"/>
  <c r="H3" i="3"/>
  <c r="I3" i="3"/>
  <c r="J3" i="3"/>
  <c r="K3" i="3"/>
  <c r="L3" i="3"/>
  <c r="M3" i="3"/>
  <c r="N3" i="3"/>
  <c r="O3" i="3"/>
  <c r="C3" i="3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3" i="1"/>
</calcChain>
</file>

<file path=xl/sharedStrings.xml><?xml version="1.0" encoding="utf-8"?>
<sst xmlns="http://schemas.openxmlformats.org/spreadsheetml/2006/main" count="142" uniqueCount="34">
  <si>
    <t>Entity</t>
  </si>
  <si>
    <t>Sectors</t>
  </si>
  <si>
    <t>Imports rank 1</t>
  </si>
  <si>
    <t>Total imports</t>
  </si>
  <si>
    <t>Net imports</t>
  </si>
  <si>
    <t>CO2</t>
  </si>
  <si>
    <t>Electricity production</t>
  </si>
  <si>
    <t>Iron and steel</t>
  </si>
  <si>
    <t>Aluminium</t>
  </si>
  <si>
    <t>Fertilizers</t>
  </si>
  <si>
    <t>Chemicals</t>
  </si>
  <si>
    <t>Cement</t>
  </si>
  <si>
    <t>Non-metallic minerals (Lime, Glass, Ceramics)</t>
  </si>
  <si>
    <t>Refining and fuel manufacturing</t>
  </si>
  <si>
    <t>Fugitive emissions from fuels</t>
  </si>
  <si>
    <t>Pulp and paper</t>
  </si>
  <si>
    <t>Inland transportation</t>
  </si>
  <si>
    <t>Other industrial emissions</t>
  </si>
  <si>
    <t>Agriculture and Waste</t>
  </si>
  <si>
    <t>Total</t>
  </si>
  <si>
    <t>Horizontal coverage</t>
  </si>
  <si>
    <t>Conservative coverage</t>
  </si>
  <si>
    <t>Ambitious coverage</t>
  </si>
  <si>
    <t>Comprehensive coverage</t>
  </si>
  <si>
    <t>Scope 1 emissions</t>
  </si>
  <si>
    <t>Scopes 1 and 2 and downstream products</t>
  </si>
  <si>
    <t>Sectors covered (horizontal coverage)</t>
  </si>
  <si>
    <t>Direct and indirect imports (comprehensive depth coverage)</t>
  </si>
  <si>
    <t>Direct imports only 
(without export rebates)</t>
  </si>
  <si>
    <t>Scopes of emissions covered 
(vertical coverage)</t>
  </si>
  <si>
    <t>With export rebates</t>
  </si>
  <si>
    <t>Without export rebates</t>
  </si>
  <si>
    <t>Based on "comparison_simplified_formatted_2016"</t>
  </si>
  <si>
    <r>
      <t>Mt CO</t>
    </r>
    <r>
      <rPr>
        <vertAlign val="subscript"/>
        <sz val="11"/>
        <rFont val="Calibri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</si>
</sst>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vertAlign val="subscript"/>
      <sz val="11"/>
      <name val="Calibri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1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" fontId="0" fillId="0" borderId="8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12" xfId="0" applyNumberFormat="1" applyBorder="1"/>
    <xf numFmtId="1" fontId="0" fillId="0" borderId="13" xfId="0" applyNumberFormat="1" applyBorder="1"/>
    <xf numFmtId="1" fontId="0" fillId="0" borderId="14" xfId="0" applyNumberFormat="1" applyBorder="1"/>
    <xf numFmtId="1" fontId="0" fillId="0" borderId="15" xfId="0" applyNumberFormat="1" applyBorder="1"/>
    <xf numFmtId="1" fontId="0" fillId="0" borderId="16" xfId="0" applyNumberFormat="1" applyBorder="1"/>
    <xf numFmtId="1" fontId="0" fillId="0" borderId="17" xfId="0" applyNumberFormat="1" applyBorder="1"/>
    <xf numFmtId="0" fontId="4" fillId="0" borderId="24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9"/>
  <sheetViews>
    <sheetView workbookViewId="0">
      <selection activeCell="G19" sqref="G19"/>
    </sheetView>
  </sheetViews>
  <sheetFormatPr defaultRowHeight="14.5" x14ac:dyDescent="0.35"/>
  <cols>
    <col min="1" max="1" width="5.81640625" bestFit="1" customWidth="1"/>
    <col min="2" max="2" width="20.6328125" customWidth="1"/>
    <col min="3" max="3" width="40.7265625" bestFit="1" customWidth="1"/>
    <col min="4" max="4" width="13.08984375" bestFit="1" customWidth="1"/>
    <col min="5" max="5" width="13.26953125" bestFit="1" customWidth="1"/>
    <col min="6" max="6" width="13.26953125" customWidth="1"/>
    <col min="7" max="7" width="12.08984375" bestFit="1" customWidth="1"/>
    <col min="8" max="8" width="11.81640625" bestFit="1" customWidth="1"/>
  </cols>
  <sheetData>
    <row r="2" spans="1:8" x14ac:dyDescent="0.35">
      <c r="A2" s="1" t="s">
        <v>0</v>
      </c>
      <c r="B2" s="2" t="s">
        <v>20</v>
      </c>
      <c r="C2" s="1" t="s">
        <v>1</v>
      </c>
      <c r="D2" s="3" t="s">
        <v>24</v>
      </c>
      <c r="E2" s="1" t="s">
        <v>2</v>
      </c>
      <c r="F2" s="3" t="s">
        <v>25</v>
      </c>
      <c r="G2" s="1" t="s">
        <v>4</v>
      </c>
      <c r="H2" s="1" t="s">
        <v>3</v>
      </c>
    </row>
    <row r="3" spans="1:8" x14ac:dyDescent="0.35">
      <c r="A3" s="29" t="s">
        <v>5</v>
      </c>
      <c r="B3" s="30" t="s">
        <v>21</v>
      </c>
      <c r="C3" s="1" t="s">
        <v>6</v>
      </c>
      <c r="D3">
        <v>14263.492680250531</v>
      </c>
      <c r="E3">
        <v>190636.57008885281</v>
      </c>
      <c r="F3">
        <f>D3+E3</f>
        <v>204900.06276910333</v>
      </c>
      <c r="G3">
        <v>378146.99165046721</v>
      </c>
      <c r="H3">
        <v>511545.57678535208</v>
      </c>
    </row>
    <row r="4" spans="1:8" x14ac:dyDescent="0.35">
      <c r="A4" s="29"/>
      <c r="B4" s="31"/>
      <c r="C4" s="1" t="s">
        <v>7</v>
      </c>
      <c r="D4">
        <v>29680.07545585616</v>
      </c>
      <c r="E4">
        <v>27404.268762504009</v>
      </c>
      <c r="F4">
        <f t="shared" ref="F4:F16" si="0">D4+E4</f>
        <v>57084.344218360173</v>
      </c>
      <c r="G4">
        <v>71775.708225388458</v>
      </c>
      <c r="H4">
        <v>100518.5257191828</v>
      </c>
    </row>
    <row r="5" spans="1:8" x14ac:dyDescent="0.35">
      <c r="A5" s="29"/>
      <c r="B5" s="31"/>
      <c r="C5" s="1" t="s">
        <v>8</v>
      </c>
      <c r="D5">
        <v>3879.564177961704</v>
      </c>
      <c r="E5">
        <v>3439.0709326242541</v>
      </c>
      <c r="F5">
        <f t="shared" si="0"/>
        <v>7318.6351105859576</v>
      </c>
      <c r="G5">
        <v>9007.6595272124214</v>
      </c>
      <c r="H5">
        <v>12638.51694243812</v>
      </c>
    </row>
    <row r="6" spans="1:8" x14ac:dyDescent="0.35">
      <c r="A6" s="29"/>
      <c r="B6" s="31"/>
      <c r="C6" s="1" t="s">
        <v>9</v>
      </c>
      <c r="D6">
        <v>4172.6503365836988</v>
      </c>
      <c r="E6">
        <v>2892.0218119091219</v>
      </c>
      <c r="F6">
        <f t="shared" si="0"/>
        <v>7064.6721484928203</v>
      </c>
      <c r="G6">
        <v>8143.3297522008088</v>
      </c>
      <c r="H6">
        <v>11038.063763614949</v>
      </c>
    </row>
    <row r="7" spans="1:8" x14ac:dyDescent="0.35">
      <c r="A7" s="29"/>
      <c r="B7" s="32"/>
      <c r="C7" s="1" t="s">
        <v>11</v>
      </c>
      <c r="D7">
        <v>30552.814865071181</v>
      </c>
      <c r="E7">
        <v>21128.312766184401</v>
      </c>
      <c r="F7">
        <f t="shared" si="0"/>
        <v>51681.127631255586</v>
      </c>
      <c r="G7">
        <v>60316.554813706207</v>
      </c>
      <c r="H7">
        <v>80565.860119360266</v>
      </c>
    </row>
    <row r="8" spans="1:8" x14ac:dyDescent="0.35">
      <c r="A8" s="29"/>
      <c r="B8" s="33" t="s">
        <v>22</v>
      </c>
      <c r="C8" s="1" t="s">
        <v>10</v>
      </c>
      <c r="D8">
        <v>17869.141550227429</v>
      </c>
      <c r="E8">
        <v>12294.937854547799</v>
      </c>
      <c r="F8">
        <f t="shared" si="0"/>
        <v>30164.079404775228</v>
      </c>
      <c r="G8">
        <v>35447.980058246321</v>
      </c>
      <c r="H8">
        <v>47792.047999494011</v>
      </c>
    </row>
    <row r="9" spans="1:8" x14ac:dyDescent="0.35">
      <c r="A9" s="29"/>
      <c r="B9" s="34"/>
      <c r="C9" s="1" t="s">
        <v>12</v>
      </c>
      <c r="D9">
        <v>29287.200276023981</v>
      </c>
      <c r="E9">
        <v>19760.468363219359</v>
      </c>
      <c r="F9">
        <f t="shared" si="0"/>
        <v>49047.66863924334</v>
      </c>
      <c r="G9">
        <v>56869.386346843698</v>
      </c>
      <c r="H9">
        <v>76185.448912767228</v>
      </c>
    </row>
    <row r="10" spans="1:8" x14ac:dyDescent="0.35">
      <c r="A10" s="29"/>
      <c r="B10" s="34"/>
      <c r="C10" s="1" t="s">
        <v>13</v>
      </c>
      <c r="D10">
        <v>45741.287386826407</v>
      </c>
      <c r="E10">
        <v>30489.770065990131</v>
      </c>
      <c r="F10">
        <f t="shared" si="0"/>
        <v>76231.057452816545</v>
      </c>
      <c r="G10">
        <v>88748.825622331919</v>
      </c>
      <c r="H10">
        <v>119960.4943816813</v>
      </c>
    </row>
    <row r="11" spans="1:8" x14ac:dyDescent="0.35">
      <c r="A11" s="29"/>
      <c r="B11" s="35"/>
      <c r="C11" s="1" t="s">
        <v>15</v>
      </c>
      <c r="D11">
        <v>3185.4304787740311</v>
      </c>
      <c r="E11">
        <v>2839.2735109569849</v>
      </c>
      <c r="F11">
        <f t="shared" si="0"/>
        <v>6024.703989731016</v>
      </c>
      <c r="G11">
        <v>7174.1550996040924</v>
      </c>
      <c r="H11">
        <v>9492.4420398083166</v>
      </c>
    </row>
    <row r="12" spans="1:8" x14ac:dyDescent="0.35">
      <c r="A12" s="29"/>
      <c r="B12" s="30" t="s">
        <v>23</v>
      </c>
      <c r="C12" s="1" t="s">
        <v>14</v>
      </c>
      <c r="D12">
        <v>92844.501801491075</v>
      </c>
      <c r="E12">
        <v>13384.177790574169</v>
      </c>
      <c r="F12">
        <f t="shared" si="0"/>
        <v>106228.67959206525</v>
      </c>
      <c r="G12">
        <v>89182.904415834215</v>
      </c>
      <c r="H12">
        <v>130123.5165750023</v>
      </c>
    </row>
    <row r="13" spans="1:8" x14ac:dyDescent="0.35">
      <c r="A13" s="29"/>
      <c r="B13" s="31"/>
      <c r="C13" s="1" t="s">
        <v>16</v>
      </c>
      <c r="D13">
        <v>46219.003938925212</v>
      </c>
      <c r="E13">
        <v>37719.06059807635</v>
      </c>
      <c r="F13">
        <f t="shared" si="0"/>
        <v>83938.06453700157</v>
      </c>
      <c r="G13">
        <v>100683.896730512</v>
      </c>
      <c r="H13">
        <v>133808.64000454679</v>
      </c>
    </row>
    <row r="14" spans="1:8" x14ac:dyDescent="0.35">
      <c r="A14" s="29"/>
      <c r="B14" s="31"/>
      <c r="C14" s="1" t="s">
        <v>17</v>
      </c>
      <c r="D14">
        <v>181780.6976192093</v>
      </c>
      <c r="E14">
        <v>62728.955030210229</v>
      </c>
      <c r="F14">
        <f t="shared" si="0"/>
        <v>244509.65264941953</v>
      </c>
      <c r="G14">
        <v>249407.04542328749</v>
      </c>
      <c r="H14">
        <v>313858.78768575011</v>
      </c>
    </row>
    <row r="15" spans="1:8" x14ac:dyDescent="0.35">
      <c r="A15" s="29"/>
      <c r="B15" s="32"/>
      <c r="C15" s="1" t="s">
        <v>18</v>
      </c>
      <c r="D15">
        <v>4943.9127628160313</v>
      </c>
      <c r="E15">
        <v>2887.7529620882742</v>
      </c>
      <c r="F15">
        <f t="shared" si="0"/>
        <v>7831.6657249043055</v>
      </c>
      <c r="G15">
        <v>8204.4410413206188</v>
      </c>
      <c r="H15">
        <v>10538.61778168319</v>
      </c>
    </row>
    <row r="16" spans="1:8" x14ac:dyDescent="0.35">
      <c r="A16" s="29"/>
      <c r="B16" s="1"/>
      <c r="C16" s="1" t="s">
        <v>19</v>
      </c>
      <c r="D16">
        <v>504419.7733300167</v>
      </c>
      <c r="E16">
        <v>427604.64053773822</v>
      </c>
      <c r="F16">
        <f t="shared" si="0"/>
        <v>932024.41386775486</v>
      </c>
      <c r="G16">
        <v>1163108.878706956</v>
      </c>
      <c r="H16">
        <v>1558066.538710684</v>
      </c>
    </row>
    <row r="19" spans="2:2" x14ac:dyDescent="0.35">
      <c r="B19" t="s">
        <v>32</v>
      </c>
    </row>
  </sheetData>
  <mergeCells count="4">
    <mergeCell ref="A3:A16"/>
    <mergeCell ref="B3:B7"/>
    <mergeCell ref="B8:B11"/>
    <mergeCell ref="B12:B15"/>
  </mergeCells>
  <pageMargins left="0.75" right="0.75" top="1" bottom="1" header="0.5" footer="0.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10B67-389A-4324-B806-F3EF54F24FF4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80F48-9677-4E3F-8BB9-5CF8830D92CE}">
  <dimension ref="A1:N6"/>
  <sheetViews>
    <sheetView workbookViewId="0">
      <selection activeCell="A10" sqref="A10"/>
    </sheetView>
  </sheetViews>
  <sheetFormatPr defaultRowHeight="14.5" x14ac:dyDescent="0.35"/>
  <cols>
    <col min="1" max="1" width="36.36328125" bestFit="1" customWidth="1"/>
  </cols>
  <sheetData>
    <row r="1" spans="1:14" ht="43.5" x14ac:dyDescent="0.35">
      <c r="A1" s="2" t="s">
        <v>20</v>
      </c>
      <c r="B1" s="36" t="s">
        <v>21</v>
      </c>
      <c r="C1" s="37"/>
      <c r="D1" s="37"/>
      <c r="E1" s="37"/>
      <c r="F1" s="38"/>
      <c r="G1" s="39" t="s">
        <v>22</v>
      </c>
      <c r="H1" s="40"/>
      <c r="I1" s="40"/>
      <c r="J1" s="41"/>
      <c r="K1" s="36" t="s">
        <v>23</v>
      </c>
      <c r="L1" s="37"/>
      <c r="M1" s="37"/>
      <c r="N1" s="38"/>
    </row>
    <row r="2" spans="1:14" x14ac:dyDescent="0.35">
      <c r="A2" s="1" t="s">
        <v>1</v>
      </c>
      <c r="B2" s="1" t="s">
        <v>6</v>
      </c>
      <c r="C2" s="1" t="s">
        <v>7</v>
      </c>
      <c r="D2" s="1" t="s">
        <v>8</v>
      </c>
      <c r="E2" s="1" t="s">
        <v>9</v>
      </c>
      <c r="F2" s="1" t="s">
        <v>11</v>
      </c>
      <c r="G2" s="1" t="s">
        <v>10</v>
      </c>
      <c r="H2" s="1" t="s">
        <v>12</v>
      </c>
      <c r="I2" s="1" t="s">
        <v>13</v>
      </c>
      <c r="J2" s="1" t="s">
        <v>15</v>
      </c>
      <c r="K2" s="1" t="s">
        <v>14</v>
      </c>
      <c r="L2" s="1" t="s">
        <v>16</v>
      </c>
      <c r="M2" s="1" t="s">
        <v>17</v>
      </c>
      <c r="N2" s="1" t="s">
        <v>18</v>
      </c>
    </row>
    <row r="3" spans="1:14" x14ac:dyDescent="0.35">
      <c r="A3" s="3" t="s">
        <v>24</v>
      </c>
      <c r="B3">
        <v>14263.492680250531</v>
      </c>
      <c r="C3">
        <v>29680.07545585616</v>
      </c>
      <c r="D3">
        <v>3879.564177961704</v>
      </c>
      <c r="E3">
        <v>4172.6503365836988</v>
      </c>
      <c r="F3">
        <v>30552.814865071181</v>
      </c>
      <c r="G3">
        <v>17869.141550227429</v>
      </c>
      <c r="H3">
        <v>29287.200276023981</v>
      </c>
      <c r="I3">
        <v>45741.287386826407</v>
      </c>
      <c r="J3">
        <v>3185.4304787740311</v>
      </c>
      <c r="K3">
        <v>92844.501801491075</v>
      </c>
      <c r="L3">
        <v>46219.003938925212</v>
      </c>
      <c r="M3">
        <v>181780.6976192093</v>
      </c>
      <c r="N3">
        <v>4943.9127628160313</v>
      </c>
    </row>
    <row r="4" spans="1:14" x14ac:dyDescent="0.35">
      <c r="A4" s="3" t="s">
        <v>25</v>
      </c>
      <c r="B4">
        <v>204900.06276910333</v>
      </c>
      <c r="C4">
        <v>57084.344218360173</v>
      </c>
      <c r="D4">
        <v>7318.6351105859576</v>
      </c>
      <c r="E4">
        <v>7064.6721484928203</v>
      </c>
      <c r="F4">
        <v>51681.127631255586</v>
      </c>
      <c r="G4">
        <v>30164.079404775228</v>
      </c>
      <c r="H4">
        <v>49047.66863924334</v>
      </c>
      <c r="I4">
        <v>76231.057452816545</v>
      </c>
      <c r="J4">
        <v>6024.703989731016</v>
      </c>
      <c r="K4">
        <v>106228.67959206525</v>
      </c>
      <c r="L4">
        <v>83938.06453700157</v>
      </c>
      <c r="M4">
        <v>244509.65264941953</v>
      </c>
      <c r="N4">
        <v>7831.6657249043055</v>
      </c>
    </row>
    <row r="5" spans="1:14" x14ac:dyDescent="0.35">
      <c r="A5" s="1" t="s">
        <v>4</v>
      </c>
      <c r="B5">
        <v>378146.99165046721</v>
      </c>
      <c r="C5">
        <v>71775.708225388458</v>
      </c>
      <c r="D5">
        <v>9007.6595272124214</v>
      </c>
      <c r="E5">
        <v>8143.3297522008088</v>
      </c>
      <c r="F5">
        <v>60316.554813706207</v>
      </c>
      <c r="G5">
        <v>35447.980058246321</v>
      </c>
      <c r="H5">
        <v>56869.386346843698</v>
      </c>
      <c r="I5">
        <v>88748.825622331919</v>
      </c>
      <c r="J5">
        <v>7174.1550996040924</v>
      </c>
      <c r="K5">
        <v>89182.904415834215</v>
      </c>
      <c r="L5">
        <v>100683.896730512</v>
      </c>
      <c r="M5">
        <v>249407.04542328749</v>
      </c>
      <c r="N5">
        <v>8204.4410413206188</v>
      </c>
    </row>
    <row r="6" spans="1:14" x14ac:dyDescent="0.35">
      <c r="A6" s="1" t="s">
        <v>3</v>
      </c>
      <c r="B6">
        <v>511545.57678535208</v>
      </c>
      <c r="C6">
        <v>100518.5257191828</v>
      </c>
      <c r="D6">
        <v>12638.51694243812</v>
      </c>
      <c r="E6">
        <v>11038.063763614949</v>
      </c>
      <c r="F6">
        <v>80565.860119360266</v>
      </c>
      <c r="G6">
        <v>47792.047999494011</v>
      </c>
      <c r="H6">
        <v>76185.448912767228</v>
      </c>
      <c r="I6">
        <v>119960.4943816813</v>
      </c>
      <c r="J6">
        <v>9492.4420398083166</v>
      </c>
      <c r="K6">
        <v>130123.5165750023</v>
      </c>
      <c r="L6">
        <v>133808.64000454679</v>
      </c>
      <c r="M6">
        <v>313858.78768575011</v>
      </c>
      <c r="N6">
        <v>10538.61778168319</v>
      </c>
    </row>
  </sheetData>
  <mergeCells count="3">
    <mergeCell ref="B1:F1"/>
    <mergeCell ref="G1:J1"/>
    <mergeCell ref="K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D5F56-406B-48F4-AF37-1E8452B50321}">
  <dimension ref="A1:O6"/>
  <sheetViews>
    <sheetView workbookViewId="0">
      <selection activeCell="C3" sqref="C3:O6"/>
    </sheetView>
  </sheetViews>
  <sheetFormatPr defaultRowHeight="14.5" x14ac:dyDescent="0.35"/>
  <cols>
    <col min="1" max="1" width="31.7265625" customWidth="1"/>
    <col min="2" max="2" width="20.7265625" customWidth="1"/>
    <col min="3" max="3" width="11.54296875" customWidth="1"/>
    <col min="4" max="4" width="10" customWidth="1"/>
    <col min="5" max="6" width="10.90625" customWidth="1"/>
    <col min="7" max="7" width="11.36328125" customWidth="1"/>
    <col min="8" max="8" width="9.453125" customWidth="1"/>
    <col min="9" max="9" width="17.26953125" customWidth="1"/>
    <col min="10" max="10" width="17.6328125" customWidth="1"/>
    <col min="11" max="11" width="10.36328125" bestFit="1" customWidth="1"/>
    <col min="12" max="12" width="17.90625" customWidth="1"/>
    <col min="13" max="13" width="14.7265625" customWidth="1"/>
    <col min="14" max="14" width="15" customWidth="1"/>
    <col min="15" max="15" width="12" customWidth="1"/>
  </cols>
  <sheetData>
    <row r="1" spans="1:15" ht="33.5" customHeight="1" x14ac:dyDescent="0.35">
      <c r="A1" s="5"/>
      <c r="B1" s="4" t="s">
        <v>26</v>
      </c>
      <c r="C1" s="36" t="s">
        <v>21</v>
      </c>
      <c r="D1" s="37"/>
      <c r="E1" s="37"/>
      <c r="F1" s="37"/>
      <c r="G1" s="38"/>
      <c r="H1" s="39" t="s">
        <v>22</v>
      </c>
      <c r="I1" s="40"/>
      <c r="J1" s="40"/>
      <c r="K1" s="41"/>
      <c r="L1" s="36" t="s">
        <v>23</v>
      </c>
      <c r="M1" s="37"/>
      <c r="N1" s="37"/>
      <c r="O1" s="38"/>
    </row>
    <row r="2" spans="1:15" ht="48" customHeight="1" x14ac:dyDescent="0.35">
      <c r="A2" s="6" t="s">
        <v>29</v>
      </c>
      <c r="B2" s="9"/>
      <c r="C2" s="8" t="s">
        <v>6</v>
      </c>
      <c r="D2" s="8" t="s">
        <v>7</v>
      </c>
      <c r="E2" s="8" t="s">
        <v>8</v>
      </c>
      <c r="F2" s="8" t="s">
        <v>9</v>
      </c>
      <c r="G2" s="8" t="s">
        <v>11</v>
      </c>
      <c r="H2" s="8" t="s">
        <v>10</v>
      </c>
      <c r="I2" s="8" t="s">
        <v>12</v>
      </c>
      <c r="J2" s="8" t="s">
        <v>13</v>
      </c>
      <c r="K2" s="8" t="s">
        <v>15</v>
      </c>
      <c r="L2" s="8" t="s">
        <v>14</v>
      </c>
      <c r="M2" s="8" t="s">
        <v>16</v>
      </c>
      <c r="N2" s="8" t="s">
        <v>17</v>
      </c>
      <c r="O2" s="8" t="s">
        <v>18</v>
      </c>
    </row>
    <row r="3" spans="1:15" ht="29" customHeight="1" x14ac:dyDescent="0.35">
      <c r="A3" s="42" t="s">
        <v>28</v>
      </c>
      <c r="B3" s="10" t="s">
        <v>24</v>
      </c>
      <c r="C3" s="7">
        <f>Transposition!B3/1000</f>
        <v>14.263492680250531</v>
      </c>
      <c r="D3" s="7">
        <f>Transposition!C3/1000</f>
        <v>29.680075455856159</v>
      </c>
      <c r="E3" s="7">
        <f>Transposition!D3/1000</f>
        <v>3.8795641779617038</v>
      </c>
      <c r="F3" s="7">
        <f>Transposition!E3/1000</f>
        <v>4.1726503365836987</v>
      </c>
      <c r="G3" s="7">
        <f>Transposition!F3/1000</f>
        <v>30.552814865071181</v>
      </c>
      <c r="H3" s="7">
        <f>Transposition!G3/1000</f>
        <v>17.869141550227429</v>
      </c>
      <c r="I3" s="7">
        <f>Transposition!H3/1000</f>
        <v>29.287200276023981</v>
      </c>
      <c r="J3" s="7">
        <f>Transposition!I3/1000</f>
        <v>45.741287386826407</v>
      </c>
      <c r="K3" s="7">
        <f>Transposition!J3/1000</f>
        <v>3.1854304787740313</v>
      </c>
      <c r="L3" s="7">
        <f>Transposition!K3/1000</f>
        <v>92.844501801491077</v>
      </c>
      <c r="M3" s="7">
        <f>Transposition!L3/1000</f>
        <v>46.219003938925212</v>
      </c>
      <c r="N3" s="7">
        <f>Transposition!M3/1000</f>
        <v>181.78069761920929</v>
      </c>
      <c r="O3" s="7">
        <f>Transposition!N3/1000</f>
        <v>4.9439127628160318</v>
      </c>
    </row>
    <row r="4" spans="1:15" ht="29" x14ac:dyDescent="0.35">
      <c r="A4" s="42"/>
      <c r="B4" s="11" t="s">
        <v>25</v>
      </c>
      <c r="C4" s="7">
        <f>Transposition!B4/1000</f>
        <v>204.90006276910333</v>
      </c>
      <c r="D4" s="7">
        <f>Transposition!C4/1000</f>
        <v>57.084344218360172</v>
      </c>
      <c r="E4" s="7">
        <f>Transposition!D4/1000</f>
        <v>7.3186351105859577</v>
      </c>
      <c r="F4" s="7">
        <f>Transposition!E4/1000</f>
        <v>7.0646721484928205</v>
      </c>
      <c r="G4" s="7">
        <f>Transposition!F4/1000</f>
        <v>51.681127631255585</v>
      </c>
      <c r="H4" s="7">
        <f>Transposition!G4/1000</f>
        <v>30.164079404775229</v>
      </c>
      <c r="I4" s="7">
        <f>Transposition!H4/1000</f>
        <v>49.047668639243341</v>
      </c>
      <c r="J4" s="7">
        <f>Transposition!I4/1000</f>
        <v>76.231057452816543</v>
      </c>
      <c r="K4" s="7">
        <f>Transposition!J4/1000</f>
        <v>6.024703989731016</v>
      </c>
      <c r="L4" s="7">
        <f>Transposition!K4/1000</f>
        <v>106.22867959206525</v>
      </c>
      <c r="M4" s="7">
        <f>Transposition!L4/1000</f>
        <v>83.938064537001566</v>
      </c>
      <c r="N4" s="7">
        <f>Transposition!M4/1000</f>
        <v>244.50965264941954</v>
      </c>
      <c r="O4" s="7">
        <f>Transposition!N4/1000</f>
        <v>7.8316657249043056</v>
      </c>
    </row>
    <row r="5" spans="1:15" ht="29" customHeight="1" x14ac:dyDescent="0.35">
      <c r="A5" s="42" t="s">
        <v>27</v>
      </c>
      <c r="B5" s="10" t="s">
        <v>30</v>
      </c>
      <c r="C5" s="7">
        <f>Transposition!B5/1000</f>
        <v>378.14699165046721</v>
      </c>
      <c r="D5" s="7">
        <f>Transposition!C5/1000</f>
        <v>71.775708225388456</v>
      </c>
      <c r="E5" s="7">
        <f>Transposition!D5/1000</f>
        <v>9.0076595272124216</v>
      </c>
      <c r="F5" s="7">
        <f>Transposition!E5/1000</f>
        <v>8.1433297522008097</v>
      </c>
      <c r="G5" s="7">
        <f>Transposition!F5/1000</f>
        <v>60.316554813706205</v>
      </c>
      <c r="H5" s="7">
        <f>Transposition!G5/1000</f>
        <v>35.447980058246323</v>
      </c>
      <c r="I5" s="7">
        <f>Transposition!H5/1000</f>
        <v>56.869386346843697</v>
      </c>
      <c r="J5" s="7">
        <f>Transposition!I5/1000</f>
        <v>88.748825622331921</v>
      </c>
      <c r="K5" s="7">
        <f>Transposition!J5/1000</f>
        <v>7.1741550996040919</v>
      </c>
      <c r="L5" s="7">
        <f>Transposition!K5/1000</f>
        <v>89.182904415834216</v>
      </c>
      <c r="M5" s="7">
        <f>Transposition!L5/1000</f>
        <v>100.683896730512</v>
      </c>
      <c r="N5" s="7">
        <f>Transposition!M5/1000</f>
        <v>249.40704542328749</v>
      </c>
      <c r="O5" s="7">
        <f>Transposition!N5/1000</f>
        <v>8.204441041320619</v>
      </c>
    </row>
    <row r="6" spans="1:15" ht="29" customHeight="1" x14ac:dyDescent="0.35">
      <c r="A6" s="42"/>
      <c r="B6" s="10" t="s">
        <v>31</v>
      </c>
      <c r="C6" s="7">
        <f>Transposition!B6/1000</f>
        <v>511.54557678535207</v>
      </c>
      <c r="D6" s="7">
        <f>Transposition!C6/1000</f>
        <v>100.5185257191828</v>
      </c>
      <c r="E6" s="7">
        <f>Transposition!D6/1000</f>
        <v>12.63851694243812</v>
      </c>
      <c r="F6" s="7">
        <f>Transposition!E6/1000</f>
        <v>11.03806376361495</v>
      </c>
      <c r="G6" s="7">
        <f>Transposition!F6/1000</f>
        <v>80.565860119360266</v>
      </c>
      <c r="H6" s="7">
        <f>Transposition!G6/1000</f>
        <v>47.79204799949401</v>
      </c>
      <c r="I6" s="7">
        <f>Transposition!H6/1000</f>
        <v>76.185448912767228</v>
      </c>
      <c r="J6" s="7">
        <f>Transposition!I6/1000</f>
        <v>119.9604943816813</v>
      </c>
      <c r="K6" s="7">
        <f>Transposition!J6/1000</f>
        <v>9.4924420398083171</v>
      </c>
      <c r="L6" s="7">
        <f>Transposition!K6/1000</f>
        <v>130.1235165750023</v>
      </c>
      <c r="M6" s="7">
        <f>Transposition!L6/1000</f>
        <v>133.80864000454679</v>
      </c>
      <c r="N6" s="7">
        <f>Transposition!M6/1000</f>
        <v>313.85878768575009</v>
      </c>
      <c r="O6" s="7">
        <f>Transposition!N6/1000</f>
        <v>10.53861778168319</v>
      </c>
    </row>
  </sheetData>
  <mergeCells count="5">
    <mergeCell ref="C1:G1"/>
    <mergeCell ref="H1:K1"/>
    <mergeCell ref="L1:O1"/>
    <mergeCell ref="A3:A4"/>
    <mergeCell ref="A5:A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69E56-FB2F-4477-921C-02704AE9FABA}">
  <dimension ref="A1:O6"/>
  <sheetViews>
    <sheetView workbookViewId="0">
      <selection sqref="A1:O6"/>
    </sheetView>
  </sheetViews>
  <sheetFormatPr defaultRowHeight="14.5" x14ac:dyDescent="0.35"/>
  <cols>
    <col min="1" max="1" width="31.7265625" customWidth="1"/>
    <col min="2" max="2" width="20.7265625" customWidth="1"/>
    <col min="3" max="3" width="11.54296875" customWidth="1"/>
    <col min="4" max="4" width="10" customWidth="1"/>
    <col min="5" max="6" width="10.90625" customWidth="1"/>
    <col min="7" max="7" width="11.36328125" customWidth="1"/>
    <col min="8" max="8" width="16" customWidth="1"/>
    <col min="9" max="9" width="11.26953125" customWidth="1"/>
    <col min="10" max="10" width="15.54296875" customWidth="1"/>
    <col min="11" max="11" width="8.81640625" customWidth="1"/>
    <col min="12" max="12" width="16.54296875" customWidth="1"/>
    <col min="13" max="13" width="14.7265625" customWidth="1"/>
    <col min="14" max="14" width="13.36328125" customWidth="1"/>
    <col min="15" max="15" width="10.6328125" customWidth="1"/>
  </cols>
  <sheetData>
    <row r="1" spans="1:15" ht="33.5" customHeight="1" x14ac:dyDescent="0.35">
      <c r="A1" s="5"/>
      <c r="B1" s="22" t="s">
        <v>26</v>
      </c>
      <c r="C1" s="43" t="s">
        <v>21</v>
      </c>
      <c r="D1" s="44"/>
      <c r="E1" s="44"/>
      <c r="F1" s="44"/>
      <c r="G1" s="45"/>
      <c r="H1" s="46" t="s">
        <v>22</v>
      </c>
      <c r="I1" s="47"/>
      <c r="J1" s="47"/>
      <c r="K1" s="48"/>
      <c r="L1" s="43" t="s">
        <v>23</v>
      </c>
      <c r="M1" s="44"/>
      <c r="N1" s="44"/>
      <c r="O1" s="45"/>
    </row>
    <row r="2" spans="1:15" ht="48" customHeight="1" thickBot="1" x14ac:dyDescent="0.4">
      <c r="A2" s="23" t="s">
        <v>29</v>
      </c>
      <c r="B2" s="21" t="s">
        <v>33</v>
      </c>
      <c r="C2" s="27" t="s">
        <v>6</v>
      </c>
      <c r="D2" s="28" t="s">
        <v>7</v>
      </c>
      <c r="E2" s="28" t="s">
        <v>8</v>
      </c>
      <c r="F2" s="28" t="s">
        <v>9</v>
      </c>
      <c r="G2" s="25" t="s">
        <v>11</v>
      </c>
      <c r="H2" s="27" t="s">
        <v>12</v>
      </c>
      <c r="I2" s="28" t="s">
        <v>10</v>
      </c>
      <c r="J2" s="28" t="s">
        <v>13</v>
      </c>
      <c r="K2" s="25" t="s">
        <v>15</v>
      </c>
      <c r="L2" s="27" t="s">
        <v>14</v>
      </c>
      <c r="M2" s="28" t="s">
        <v>17</v>
      </c>
      <c r="N2" s="28" t="s">
        <v>16</v>
      </c>
      <c r="O2" s="25" t="s">
        <v>18</v>
      </c>
    </row>
    <row r="3" spans="1:15" ht="29" customHeight="1" x14ac:dyDescent="0.35">
      <c r="A3" s="49" t="s">
        <v>28</v>
      </c>
      <c r="B3" s="24" t="s">
        <v>24</v>
      </c>
      <c r="C3" s="13">
        <v>14.263492680250531</v>
      </c>
      <c r="D3" s="14">
        <v>29.680075455856159</v>
      </c>
      <c r="E3" s="14">
        <v>3.8795641779617038</v>
      </c>
      <c r="F3" s="14">
        <v>4.1726503365836987</v>
      </c>
      <c r="G3" s="14">
        <v>30.552814865071181</v>
      </c>
      <c r="H3" s="14">
        <v>29.287200276023981</v>
      </c>
      <c r="I3" s="14">
        <v>17.869141550227429</v>
      </c>
      <c r="J3" s="14">
        <v>45.741287386826407</v>
      </c>
      <c r="K3" s="14">
        <v>3.1854304787740313</v>
      </c>
      <c r="L3" s="14">
        <v>92.844501801491077</v>
      </c>
      <c r="M3" s="14">
        <v>181.78069761920929</v>
      </c>
      <c r="N3" s="14">
        <v>46.219003938925212</v>
      </c>
      <c r="O3" s="15">
        <v>4.9439127628160318</v>
      </c>
    </row>
    <row r="4" spans="1:15" ht="29.5" thickBot="1" x14ac:dyDescent="0.4">
      <c r="A4" s="50"/>
      <c r="B4" s="25" t="s">
        <v>25</v>
      </c>
      <c r="C4" s="16">
        <v>204.90006276910333</v>
      </c>
      <c r="D4" s="12">
        <v>57.084344218360172</v>
      </c>
      <c r="E4" s="12">
        <v>7.3186351105859577</v>
      </c>
      <c r="F4" s="12">
        <v>7.0646721484928205</v>
      </c>
      <c r="G4" s="12">
        <v>51.681127631255585</v>
      </c>
      <c r="H4" s="12">
        <v>49.047668639243341</v>
      </c>
      <c r="I4" s="12">
        <v>30.164079404775229</v>
      </c>
      <c r="J4" s="12">
        <v>76.231057452816543</v>
      </c>
      <c r="K4" s="12">
        <v>6.024703989731016</v>
      </c>
      <c r="L4" s="12">
        <v>106.22867959206525</v>
      </c>
      <c r="M4" s="12">
        <v>244.50965264941954</v>
      </c>
      <c r="N4" s="12">
        <v>83.938064537001566</v>
      </c>
      <c r="O4" s="17">
        <v>7.8316657249043056</v>
      </c>
    </row>
    <row r="5" spans="1:15" ht="29" customHeight="1" x14ac:dyDescent="0.35">
      <c r="A5" s="49" t="s">
        <v>27</v>
      </c>
      <c r="B5" s="24" t="s">
        <v>30</v>
      </c>
      <c r="C5" s="16">
        <v>378.14699165046721</v>
      </c>
      <c r="D5" s="12">
        <v>71.775708225388456</v>
      </c>
      <c r="E5" s="12">
        <v>9.0076595272124216</v>
      </c>
      <c r="F5" s="12">
        <v>8.1433297522008097</v>
      </c>
      <c r="G5" s="12">
        <v>60.316554813706205</v>
      </c>
      <c r="H5" s="12">
        <v>56.869386346843697</v>
      </c>
      <c r="I5" s="12">
        <v>35.447980058246323</v>
      </c>
      <c r="J5" s="12">
        <v>88.748825622331921</v>
      </c>
      <c r="K5" s="12">
        <v>7.1741550996040919</v>
      </c>
      <c r="L5" s="12">
        <v>89.182904415834216</v>
      </c>
      <c r="M5" s="12">
        <v>249.40704542328749</v>
      </c>
      <c r="N5" s="12">
        <v>100.683896730512</v>
      </c>
      <c r="O5" s="17">
        <v>8.204441041320619</v>
      </c>
    </row>
    <row r="6" spans="1:15" ht="29" customHeight="1" thickBot="1" x14ac:dyDescent="0.4">
      <c r="A6" s="50"/>
      <c r="B6" s="26" t="s">
        <v>31</v>
      </c>
      <c r="C6" s="18">
        <v>511.54557678535207</v>
      </c>
      <c r="D6" s="19">
        <v>100.5185257191828</v>
      </c>
      <c r="E6" s="19">
        <v>12.63851694243812</v>
      </c>
      <c r="F6" s="19">
        <v>11.03806376361495</v>
      </c>
      <c r="G6" s="19">
        <v>80.565860119360266</v>
      </c>
      <c r="H6" s="19">
        <v>76.185448912767228</v>
      </c>
      <c r="I6" s="19">
        <v>47.79204799949401</v>
      </c>
      <c r="J6" s="19">
        <v>119.9604943816813</v>
      </c>
      <c r="K6" s="19">
        <v>9.4924420398083171</v>
      </c>
      <c r="L6" s="19">
        <v>130.1235165750023</v>
      </c>
      <c r="M6" s="19">
        <v>313.85878768575009</v>
      </c>
      <c r="N6" s="19">
        <v>133.80864000454679</v>
      </c>
      <c r="O6" s="20">
        <v>10.53861778168319</v>
      </c>
    </row>
  </sheetData>
  <mergeCells count="5">
    <mergeCell ref="C1:G1"/>
    <mergeCell ref="H1:K1"/>
    <mergeCell ref="L1:O1"/>
    <mergeCell ref="A3:A4"/>
    <mergeCell ref="A5:A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A5A90-8DA5-491C-9772-950B8B052D62}">
  <dimension ref="A1:D32"/>
  <sheetViews>
    <sheetView tabSelected="1" workbookViewId="0">
      <selection activeCell="E22" sqref="E22"/>
    </sheetView>
  </sheetViews>
  <sheetFormatPr defaultRowHeight="14.5" x14ac:dyDescent="0.35"/>
  <cols>
    <col min="1" max="1" width="24.54296875" bestFit="1" customWidth="1"/>
    <col min="2" max="2" width="31.453125" bestFit="1" customWidth="1"/>
    <col min="3" max="3" width="18.08984375" bestFit="1" customWidth="1"/>
    <col min="4" max="4" width="21.08984375" bestFit="1" customWidth="1"/>
    <col min="5" max="5" width="18.08984375" bestFit="1" customWidth="1"/>
    <col min="6" max="6" width="21.08984375" bestFit="1" customWidth="1"/>
  </cols>
  <sheetData>
    <row r="1" spans="1:4" ht="29" x14ac:dyDescent="0.35">
      <c r="A1" s="56"/>
      <c r="B1" s="51" t="s">
        <v>29</v>
      </c>
      <c r="C1" s="52" t="s">
        <v>28</v>
      </c>
      <c r="D1" s="52"/>
    </row>
    <row r="2" spans="1:4" ht="29" x14ac:dyDescent="0.35">
      <c r="A2" s="54" t="s">
        <v>26</v>
      </c>
      <c r="B2" s="53" t="s">
        <v>33</v>
      </c>
      <c r="C2" s="53" t="s">
        <v>24</v>
      </c>
      <c r="D2" s="54" t="s">
        <v>25</v>
      </c>
    </row>
    <row r="3" spans="1:4" x14ac:dyDescent="0.35">
      <c r="A3" s="55" t="s">
        <v>21</v>
      </c>
      <c r="B3" s="54" t="s">
        <v>6</v>
      </c>
      <c r="C3" s="57">
        <v>14.263492680250531</v>
      </c>
      <c r="D3" s="57">
        <v>204.90006276910333</v>
      </c>
    </row>
    <row r="4" spans="1:4" x14ac:dyDescent="0.35">
      <c r="A4" s="55"/>
      <c r="B4" s="54" t="s">
        <v>7</v>
      </c>
      <c r="C4" s="57">
        <v>29.680075455856159</v>
      </c>
      <c r="D4" s="57">
        <v>57.084344218360172</v>
      </c>
    </row>
    <row r="5" spans="1:4" x14ac:dyDescent="0.35">
      <c r="A5" s="55"/>
      <c r="B5" s="54" t="s">
        <v>8</v>
      </c>
      <c r="C5" s="57">
        <v>3.8795641779617038</v>
      </c>
      <c r="D5" s="57">
        <v>7.3186351105859577</v>
      </c>
    </row>
    <row r="6" spans="1:4" x14ac:dyDescent="0.35">
      <c r="A6" s="55"/>
      <c r="B6" s="54" t="s">
        <v>9</v>
      </c>
      <c r="C6" s="57">
        <v>4.1726503365836987</v>
      </c>
      <c r="D6" s="57">
        <v>7.0646721484928205</v>
      </c>
    </row>
    <row r="7" spans="1:4" x14ac:dyDescent="0.35">
      <c r="A7" s="55"/>
      <c r="B7" s="54" t="s">
        <v>11</v>
      </c>
      <c r="C7" s="57">
        <v>30.552814865071181</v>
      </c>
      <c r="D7" s="57">
        <v>51.681127631255585</v>
      </c>
    </row>
    <row r="8" spans="1:4" ht="29" x14ac:dyDescent="0.35">
      <c r="A8" s="52" t="s">
        <v>22</v>
      </c>
      <c r="B8" s="54" t="s">
        <v>12</v>
      </c>
      <c r="C8" s="57">
        <v>29.287200276023981</v>
      </c>
      <c r="D8" s="57">
        <v>49.047668639243341</v>
      </c>
    </row>
    <row r="9" spans="1:4" x14ac:dyDescent="0.35">
      <c r="A9" s="52"/>
      <c r="B9" s="54" t="s">
        <v>10</v>
      </c>
      <c r="C9" s="57">
        <v>17.869141550227429</v>
      </c>
      <c r="D9" s="57">
        <v>30.164079404775229</v>
      </c>
    </row>
    <row r="10" spans="1:4" x14ac:dyDescent="0.35">
      <c r="A10" s="52"/>
      <c r="B10" s="54" t="s">
        <v>13</v>
      </c>
      <c r="C10" s="57">
        <v>45.741287386826407</v>
      </c>
      <c r="D10" s="57">
        <v>76.231057452816543</v>
      </c>
    </row>
    <row r="11" spans="1:4" x14ac:dyDescent="0.35">
      <c r="A11" s="52"/>
      <c r="B11" s="54" t="s">
        <v>15</v>
      </c>
      <c r="C11" s="57">
        <v>3.1854304787740313</v>
      </c>
      <c r="D11" s="57">
        <v>6.024703989731016</v>
      </c>
    </row>
    <row r="12" spans="1:4" x14ac:dyDescent="0.35">
      <c r="A12" s="55" t="s">
        <v>23</v>
      </c>
      <c r="B12" s="54" t="s">
        <v>14</v>
      </c>
      <c r="C12" s="57">
        <v>92.844501801491077</v>
      </c>
      <c r="D12" s="57">
        <v>106.22867959206525</v>
      </c>
    </row>
    <row r="13" spans="1:4" x14ac:dyDescent="0.35">
      <c r="A13" s="55"/>
      <c r="B13" s="54" t="s">
        <v>17</v>
      </c>
      <c r="C13" s="57">
        <v>181.78069761920929</v>
      </c>
      <c r="D13" s="57">
        <v>244.50965264941954</v>
      </c>
    </row>
    <row r="14" spans="1:4" x14ac:dyDescent="0.35">
      <c r="A14" s="55"/>
      <c r="B14" s="54" t="s">
        <v>16</v>
      </c>
      <c r="C14" s="57">
        <v>46.219003938925212</v>
      </c>
      <c r="D14" s="57">
        <v>83.938064537001566</v>
      </c>
    </row>
    <row r="15" spans="1:4" x14ac:dyDescent="0.35">
      <c r="A15" s="55"/>
      <c r="B15" s="54" t="s">
        <v>18</v>
      </c>
      <c r="C15" s="57">
        <v>4.9439127628160318</v>
      </c>
      <c r="D15" s="57">
        <v>7.8316657249043056</v>
      </c>
    </row>
    <row r="18" spans="1:4" ht="29" x14ac:dyDescent="0.35">
      <c r="A18" s="56"/>
      <c r="B18" s="51" t="s">
        <v>29</v>
      </c>
      <c r="C18" s="52" t="s">
        <v>27</v>
      </c>
      <c r="D18" s="52"/>
    </row>
    <row r="19" spans="1:4" ht="29" x14ac:dyDescent="0.35">
      <c r="A19" s="54" t="s">
        <v>26</v>
      </c>
      <c r="B19" s="53" t="s">
        <v>33</v>
      </c>
      <c r="C19" s="53" t="s">
        <v>30</v>
      </c>
      <c r="D19" s="53" t="s">
        <v>31</v>
      </c>
    </row>
    <row r="20" spans="1:4" x14ac:dyDescent="0.35">
      <c r="A20" s="55" t="s">
        <v>21</v>
      </c>
      <c r="B20" s="54" t="s">
        <v>6</v>
      </c>
      <c r="C20" s="57">
        <v>378.14699165046721</v>
      </c>
      <c r="D20" s="57">
        <v>511.54557678535207</v>
      </c>
    </row>
    <row r="21" spans="1:4" x14ac:dyDescent="0.35">
      <c r="A21" s="55"/>
      <c r="B21" s="54" t="s">
        <v>7</v>
      </c>
      <c r="C21" s="57">
        <v>71.775708225388456</v>
      </c>
      <c r="D21" s="57">
        <v>100.5185257191828</v>
      </c>
    </row>
    <row r="22" spans="1:4" x14ac:dyDescent="0.35">
      <c r="A22" s="55"/>
      <c r="B22" s="54" t="s">
        <v>8</v>
      </c>
      <c r="C22" s="57">
        <v>9.0076595272124216</v>
      </c>
      <c r="D22" s="57">
        <v>12.63851694243812</v>
      </c>
    </row>
    <row r="23" spans="1:4" x14ac:dyDescent="0.35">
      <c r="A23" s="55"/>
      <c r="B23" s="54" t="s">
        <v>9</v>
      </c>
      <c r="C23" s="57">
        <v>8.1433297522008097</v>
      </c>
      <c r="D23" s="57">
        <v>11.03806376361495</v>
      </c>
    </row>
    <row r="24" spans="1:4" x14ac:dyDescent="0.35">
      <c r="A24" s="55"/>
      <c r="B24" s="54" t="s">
        <v>11</v>
      </c>
      <c r="C24" s="57">
        <v>60.316554813706205</v>
      </c>
      <c r="D24" s="57">
        <v>80.565860119360266</v>
      </c>
    </row>
    <row r="25" spans="1:4" ht="29" x14ac:dyDescent="0.35">
      <c r="A25" s="52" t="s">
        <v>22</v>
      </c>
      <c r="B25" s="54" t="s">
        <v>12</v>
      </c>
      <c r="C25" s="57">
        <v>56.869386346843697</v>
      </c>
      <c r="D25" s="57">
        <v>76.185448912767228</v>
      </c>
    </row>
    <row r="26" spans="1:4" x14ac:dyDescent="0.35">
      <c r="A26" s="52"/>
      <c r="B26" s="54" t="s">
        <v>10</v>
      </c>
      <c r="C26" s="57">
        <v>35.447980058246323</v>
      </c>
      <c r="D26" s="57">
        <v>47.79204799949401</v>
      </c>
    </row>
    <row r="27" spans="1:4" x14ac:dyDescent="0.35">
      <c r="A27" s="52"/>
      <c r="B27" s="54" t="s">
        <v>13</v>
      </c>
      <c r="C27" s="57">
        <v>88.748825622331921</v>
      </c>
      <c r="D27" s="57">
        <v>119.9604943816813</v>
      </c>
    </row>
    <row r="28" spans="1:4" x14ac:dyDescent="0.35">
      <c r="A28" s="52"/>
      <c r="B28" s="54" t="s">
        <v>15</v>
      </c>
      <c r="C28" s="57">
        <v>7.1741550996040919</v>
      </c>
      <c r="D28" s="57">
        <v>9.4924420398083171</v>
      </c>
    </row>
    <row r="29" spans="1:4" x14ac:dyDescent="0.35">
      <c r="A29" s="55" t="s">
        <v>23</v>
      </c>
      <c r="B29" s="54" t="s">
        <v>14</v>
      </c>
      <c r="C29" s="57">
        <v>89.182904415834216</v>
      </c>
      <c r="D29" s="57">
        <v>130.1235165750023</v>
      </c>
    </row>
    <row r="30" spans="1:4" x14ac:dyDescent="0.35">
      <c r="A30" s="55"/>
      <c r="B30" s="54" t="s">
        <v>17</v>
      </c>
      <c r="C30" s="57">
        <v>249.40704542328749</v>
      </c>
      <c r="D30" s="57">
        <v>313.85878768575009</v>
      </c>
    </row>
    <row r="31" spans="1:4" x14ac:dyDescent="0.35">
      <c r="A31" s="55"/>
      <c r="B31" s="54" t="s">
        <v>16</v>
      </c>
      <c r="C31" s="57">
        <v>100.683896730512</v>
      </c>
      <c r="D31" s="57">
        <v>133.80864000454679</v>
      </c>
    </row>
    <row r="32" spans="1:4" x14ac:dyDescent="0.35">
      <c r="A32" s="55"/>
      <c r="B32" s="54" t="s">
        <v>18</v>
      </c>
      <c r="C32" s="57">
        <v>8.204441041320619</v>
      </c>
      <c r="D32" s="57">
        <v>10.53861778168319</v>
      </c>
    </row>
  </sheetData>
  <mergeCells count="8">
    <mergeCell ref="A8:A11"/>
    <mergeCell ref="A12:A15"/>
    <mergeCell ref="A20:A24"/>
    <mergeCell ref="A25:A28"/>
    <mergeCell ref="A29:A32"/>
    <mergeCell ref="C1:D1"/>
    <mergeCell ref="C18:D18"/>
    <mergeCell ref="A3:A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Sheet1</vt:lpstr>
      <vt:lpstr>Transposition</vt:lpstr>
      <vt:lpstr>Number and table formatting</vt:lpstr>
      <vt:lpstr>Columns reordering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Timothe Beaufils</cp:lastModifiedBy>
  <dcterms:created xsi:type="dcterms:W3CDTF">2023-01-30T12:45:22Z</dcterms:created>
  <dcterms:modified xsi:type="dcterms:W3CDTF">2023-02-09T18:24:03Z</dcterms:modified>
</cp:coreProperties>
</file>