
<file path=[Content_Types].xml><?xml version="1.0" encoding="utf-8"?>
<Types xmlns="http://schemas.openxmlformats.org/package/2006/content-types">
  <Default ContentType="application/vnd.openxmlformats-officedocument.vmlDrawing" Extension="vml"/>
  <Default ContentType="application/xml" Extension="xml"/>
  <Default ContentType="application/vnd.openxmlformats-package.relationships+xml" Extension="rels"/>
  <Override ContentType="application/vnd.openxmlformats-officedocument.spreadsheetml.worksheet+xml" PartName="/xl/worksheets/sheet5.xml"/>
  <Override ContentType="application/vnd.openxmlformats-officedocument.spreadsheetml.worksheet+xml" PartName="/xl/worksheets/sheet4.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sharedStrings+xml" PartName="/xl/sharedStrings.xml"/>
  <Override ContentType="application/vnd.openxmlformats-officedocument.drawing+xml" PartName="/xl/drawings/drawing4.xml"/>
  <Override ContentType="application/vnd.openxmlformats-officedocument.drawing+xml" PartName="/xl/drawings/drawing3.xml"/>
  <Override ContentType="application/vnd.openxmlformats-officedocument.drawing+xml" PartName="/xl/drawings/drawing5.xml"/>
  <Override ContentType="application/vnd.openxmlformats-officedocument.drawing+xml" PartName="/xl/drawings/drawing1.xml"/>
  <Override ContentType="application/vnd.openxmlformats-officedocument.drawing+xml" PartName="/xl/drawings/drawing2.xml"/>
  <Override ContentType="application/vnd.openxmlformats-officedocument.spreadsheetml.styles+xml" PartName="/xl/styles.xml"/>
  <Override ContentType="application/vnd.openxmlformats-officedocument.spreadsheetml.comments+xml" PartName="/xl/comments1.xml"/>
  <Override ContentType="application/vnd.openxmlformats-officedocument.spreadsheetml.comments+xml" PartName="/xl/comments3.xml"/>
  <Override ContentType="application/vnd.openxmlformats-officedocument.spreadsheetml.comments+xml" PartName="/xl/comments2.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selected_set" sheetId="1" r:id="rId3"/>
    <sheet state="visible" name="all_studies" sheetId="2" r:id="rId4"/>
    <sheet state="visible" name="Configurations" sheetId="3" r:id="rId5"/>
    <sheet state="visible" name="frameworks" sheetId="4" r:id="rId6"/>
    <sheet state="visible" name="Venues" sheetId="5" r:id="rId7"/>
  </sheets>
  <definedNames>
    <definedName hidden="1" localSheetId="0" name="_xlnm._FilterDatabase">selected_set!$A$2:$BC$256</definedName>
    <definedName hidden="1" localSheetId="1" name="_xlnm._FilterDatabase">all_studies!$A$2:$U$1235</definedName>
    <definedName hidden="1" localSheetId="1" name="Z_157277B7_7A24_4CA0_9762_A65F38328CB3_.wvu.FilterData">all_studies!$A$1:$U$1235</definedName>
    <definedName hidden="1" localSheetId="0" name="Z_9010828D_AACC_4F05_A490_24BB139CFFCE_.wvu.FilterData">selected_set!$A$1:$BL$256</definedName>
    <definedName hidden="1" localSheetId="1" name="Z_E3AFDA40_FA72_492F_8BD9_C78981A4CE9B_.wvu.FilterData">all_studies!$A$1:$U$1235</definedName>
    <definedName hidden="1" localSheetId="0" name="Z_3DBE5C96_BF12_452F_BC41_C8EBD86590A9_.wvu.FilterData">selected_set!$A$1:$BL$256</definedName>
    <definedName hidden="1" localSheetId="0" name="Z_47B263F4_7B3B_42F0_98A5_842775DFA2AE_.wvu.FilterData">selected_set!$A$1:$BL$256</definedName>
    <definedName hidden="1" localSheetId="1" name="Z_B3630E01_FE19_4112_B5F0_9165312FE432_.wvu.FilterData">all_studies!$A$1:$U$1235</definedName>
    <definedName hidden="1" localSheetId="0" name="Z_33CF9AA7_A8FC_4F88_A26D_F20EE0AF02AD_.wvu.FilterData">selected_set!$A$1:$BL$256</definedName>
    <definedName hidden="1" localSheetId="1" name="Z_0FD4B792_E5C0_4309_9F03_7933FFE5B425_.wvu.FilterData">all_studies!$A$1:$U$1235</definedName>
    <definedName hidden="1" localSheetId="1" name="Z_C4169894_41F3_4269_B77D_C21D2E1A747E_.wvu.FilterData">all_studies!$A$1:$U$1235</definedName>
  </definedNames>
  <calcPr/>
  <customWorkbookViews>
    <customWorkbookView activeSheetId="0" maximized="1" windowHeight="0" windowWidth="0" guid="{C4169894-41F3-4269-B77D-C21D2E1A747E}" name="onlySelectedAllRounds_Fabiano"/>
    <customWorkbookView activeSheetId="0" maximized="1" windowHeight="0" windowWidth="0" guid="{B3630E01-FE19-4112-B5F0-9165312FE432}" name="onlyRequiresDecision"/>
    <customWorkbookView activeSheetId="0" maximized="1" windowHeight="0" windowWidth="0" guid="{33CF9AA7-A8FC-4F88-A26D-F20EE0AF02AD}" name="extractionFabiano"/>
    <customWorkbookView activeSheetId="0" maximized="1" windowHeight="0" windowWidth="0" guid="{47B263F4-7B3B-42F0-98A5-842775DFA2AE}" name="only_Round_4_Vinicius"/>
    <customWorkbookView activeSheetId="0" maximized="1" windowHeight="0" windowWidth="0" guid="{157277B7-7A24-4CA0-9762-A65F38328CB3}" name="onlyRound4"/>
    <customWorkbookView activeSheetId="0" maximized="1" windowHeight="0" windowWidth="0" guid="{3DBE5C96-BF12-452F-BC41-C8EBD86590A9}" name="only_I3_yes"/>
    <customWorkbookView activeSheetId="0" maximized="1" windowHeight="0" windowWidth="0" guid="{0FD4B792-E5C0-4309-9F03-7933FFE5B425}" name="onlySelectedAllRounds"/>
    <customWorkbookView activeSheetId="0" maximized="1" windowHeight="0" windowWidth="0" guid="{9010828D-AACC-4F05-A490-24BB139CFFCE}" name="only_Round_4"/>
    <customWorkbookView activeSheetId="0" maximized="1" windowHeight="0" windowWidth="0" guid="{E3AFDA40-FA72-492F-8BD9-C78981A4CE9B}" name="onlySelectedAllRoundsRQ1"/>
  </customWorkbookViews>
</workbook>
</file>

<file path=xl/comments1.xml><?xml version="1.0" encoding="utf-8"?>
<comments xmlns:r="http://schemas.openxmlformats.org/officeDocument/2006/relationships" xmlns="http://schemas.openxmlformats.org/spreadsheetml/2006/main">
  <authors>
    <author/>
  </authors>
  <commentList>
    <comment authorId="0" ref="D2">
      <text>
        <t xml:space="preserve">I1 - The study proposes/applies MBT testing for/to models.</t>
      </text>
    </comment>
    <comment authorId="0" ref="E2">
      <text>
        <t xml:space="preserve">I2 - The study addresses automatic model-to-code (or model-to-text) transformation.</t>
      </text>
    </comment>
    <comment authorId="0" ref="F2">
      <text>
        <t xml:space="preserve">I3 - The study addresses the mapping from test suites developed at model level to source code level.</t>
      </text>
    </comment>
    <comment authorId="0" ref="G2">
      <text>
        <t xml:space="preserve">I4 - The study is peer-reviewed and published either in a conference or workshop proceedings, or in a scientific journal.</t>
      </text>
    </comment>
  </commentList>
</comments>
</file>

<file path=xl/comments2.xml><?xml version="1.0" encoding="utf-8"?>
<comments xmlns:r="http://schemas.openxmlformats.org/officeDocument/2006/relationships" xmlns="http://schemas.openxmlformats.org/spreadsheetml/2006/main">
  <authors>
    <author/>
  </authors>
  <commentList>
    <comment authorId="0" ref="C2">
      <text>
        <t xml:space="preserve">The study proposes/applies MBT testing for/to models.</t>
      </text>
    </comment>
    <comment authorId="0" ref="D2">
      <text>
        <t xml:space="preserve">The study addresses automatic model-to-code (or model-to-text) transformation.
</t>
      </text>
    </comment>
    <comment authorId="0" ref="E2">
      <text>
        <t xml:space="preserve">The study addresses the mapping from test suites developed at model level to source code level.</t>
      </text>
    </comment>
    <comment authorId="0" ref="F2">
      <text>
        <t xml:space="preserve">The study is peer-reviewed and published either in a conference or workshop proceedings, or in a scientific journal.</t>
      </text>
    </comment>
    <comment authorId="0" ref="G2">
      <text>
        <t xml:space="preserve">Studies that address testing for hardware.</t>
      </text>
    </comment>
    <comment authorId="0" ref="H2">
      <text>
        <t xml:space="preserve">Secondary study</t>
      </text>
    </comment>
    <comment authorId="0" ref="I2">
      <text>
        <t xml:space="preserve">Studies that do not address a particular testing technique/criterion (TO BE DEFINED)</t>
      </text>
    </comment>
    <comment authorId="0" ref="J2">
      <text>
        <t xml:space="preserve">A study is selected if it passes (I1 AND I2 AND I4) or (I3 AND I4).
A study is discarded if it passes E1 or E3
E2 is a special case: relevant (related) secondary study that will be scanned after the end of the search
Previous formulas:
=and(or(and(C3="yes",D3="yes",F3="yes"),and(E3="yes",F3="yes")),not(or(G3="yes",H3="yes",I3="yes")))
</t>
      </text>
    </comment>
    <comment authorId="0" ref="T7">
      <text>
        <t xml:space="preserve">[Rev. A]
I had a quick look at the paper by Hadi Hemmati et al. P7
In my opinion we can exclude it; the paper basically stays at the model level and nowhere in the paper code level is discussed. Throughout the paper, and in particular also in Section 4.1, they talk explicitly about removing platform-dependent details from abstract test cases and discarding concrete test cases; as those details are considered unnecessary in their similarity-based TC selection approach:
“Before identifying any similarity measure, the inputs to the similarity function should be represented at a proper level of abstraction, containing relevant information and no unnecessary details”…“we do not need platform dependent information and ATCs are naturally generated as a first step by MBT. As a result, we reduce the cost of test case generation by only generating executable test cases for the selected ATCs and also by hiding the unnecessary information for similarity comparisons.”
</t>
      </text>
    </comment>
    <comment authorId="0" ref="T9">
      <text>
        <t xml:space="preserve">[Rev. B]
I briefly looked at the second paper P9
IMHO exclude. Reason: satisfies only inclusion criteria 4. 
The paper provides a generator for test cases and oracles. That generator is based on environment simulation. The “effectiveness” is then tested on 13 artificial problems and finds bugs (surprise…).
</t>
      </text>
    </comment>
    <comment authorId="0" ref="K23">
      <text>
        <t xml:space="preserve">DOUBLE-CHECK 
get PDF and check if decision holds
</t>
      </text>
    </comment>
    <comment authorId="0" ref="T23">
      <text>
        <t xml:space="preserve">DOUBLE-CHECK 
get PDF and check if decision holds
</t>
      </text>
    </comment>
    <comment authorId="0" ref="U23">
      <text>
        <t xml:space="preserve">DOUBLE-CHECK 
get PDF and check if decision holds
</t>
      </text>
    </comment>
    <comment authorId="0" ref="T45">
      <text>
        <t xml:space="preserve">Notes on content: ref (Eriksson et al., 2013) "previous study ... the number of test requirements for decision (or predicate) coverage of our applications increases by 69% as an average when the xtUML model is transformed to C++ code" "The design of the framework is based on our previous work"
The rationale behind the paper states that full coverage at the design model level often does not guarantee full coverage at the code level, which in turn indicates that there are semantic behaviors in the model that model-based approaches/techniques tend to miss, e.g., conditional behaviors that are not explicitly expressed as predicates and thus not tested by logic-based coverage criteria.  Essentially, the paper describes a new model that uses transformation rules to help testers define tests at the platform independent model level: these transformation rules make implicit predicates explicit.  The paper takes into account the differences between model and code with respect to test artifacts, predicates and clauses, and test requirements.
Overview of the proposed approach: 
The basic idea is that the deterministic transformation rules are applied to a design model M to generate a modified model M’.  Predicates and clauses are counted in M’ and compared to the number of predicates and clauses from the original model M and in the C++ code generated from the original model M.  M’ is generated solely for the purpose of testing and is not used for code generation.  Test requirements are generated from M’ and these can be used to measure the tests on the model M’ until full coverage is reached. According to the authors: "These tests will then not only give full coverage of the semantic behavior of M, but hopefully also significantly higher MCDC coverage for the implementation than without the use of M’." </t>
      </text>
    </comment>
    <comment authorId="0" ref="T71">
      <text>
        <t xml:space="preserve">Hi Rev. D,
I had a look at P71 for the previous teleconf and I think it is fine and valuable to include it. The details are also written down in the notes from the meeting by Rev. E. Others are more than welcome to check the paper as well.
Best regards,
Rev. A</t>
      </text>
    </comment>
    <comment authorId="0" ref="T76">
      <text>
        <t xml:space="preserve">[Rev. A] 
Hi,
Regarding the 2nd study, I am more inclined towards excluding it. No where in the paper, one can find any mapping between the test cases at the model level and those at the code level. The paper simply mentions a few words about Software in the Loop and code, as well as code coverage; but that is only it and nothing more concrete is provided. In short, the paper does not answer the research questions we are investigating.
Best regards,
Rev. A</t>
      </text>
    </comment>
    <comment authorId="0" ref="T158">
      <text>
        <t xml:space="preserve">[From Mehrdad]
Hi,
I had a look at Paper 158 “Automatic test case generation from Simulink/Stateflow models using model checking”.
In this paper you may not see “code” in its traditional executable sense at first glance; however, high level models are transformed and translated into SAL language which provides a textual refined representation of the models, coming with its own engine. So if you look, e.g., for a C/C++ code you will not find it in this paper, yet you will have SAL ‘code’ instead. Moreover, all these have Matlab scripts under the hood ( as code at another level of abstraction), shown in Figure 5.
Interestingly, the paper also discusses the topic of coverage at the model level and at the SAL level and how these two are related ( hence mapping between Simulink models and SAL).
Considering these points, my vote is to include this paper.
Best regards,
Mehrdad</t>
      </text>
    </comment>
    <comment authorId="0" ref="T242">
      <text>
        <t xml:space="preserve">[From Rev. C] 
I recommend against including it.
I don't see any research contribution or any useful information at all. I would characterize it as a poorly organized, poorly written, and poorly motivated attempt to summarize some of the things they did. As you said, there are no real results or analysis. Most of what's in the paper are kind of naive obvious things that anyone could think of. STVR would desk-reject it, ICST wouldn't consider publishing it, and the closest might be TAIC-Part. But as a TAIC-Part reviewer, one would tell the authors to back up, think about what they really want to say and accomplish in the paper, and rewrite it.</t>
      </text>
    </comment>
    <comment authorId="0" ref="S243">
      <text>
        <t xml:space="preserve">restricted access</t>
      </text>
    </comment>
    <comment authorId="0" ref="S244">
      <text>
        <t xml:space="preserve">not found</t>
      </text>
    </comment>
    <comment authorId="0" ref="S245">
      <text>
        <t xml:space="preserve">restricted access</t>
      </text>
    </comment>
    <comment authorId="0" ref="S250">
      <text>
        <t xml:space="preserve">not found</t>
      </text>
    </comment>
    <comment authorId="0" ref="S265">
      <text>
        <t xml:space="preserve">restricted access</t>
      </text>
    </comment>
    <comment authorId="0" ref="S276">
      <text>
        <t xml:space="preserve">restricted acces</t>
      </text>
    </comment>
    <comment authorId="0" ref="S288">
      <text>
        <t xml:space="preserve">not found</t>
      </text>
    </comment>
    <comment authorId="0" ref="T313">
      <text>
        <t xml:space="preserve">According to Nils: 
P0366 (same as P313): strong include (candidate for potential next round)
Scenario: Automotive network (infotainment) controller. Compares different test suites by different means (error coverage,…). Strong paper. Definitely include. Hard to come up with a better abstract than they already wrote…</t>
      </text>
    </comment>
    <comment authorId="0" ref="T341">
      <text>
        <t xml:space="preserve">[from Nills]
The authors distinguish interactive from reactive systems (i.e. non-realtime from realtime). The paper focuses on blackbox testing reactive systems. A tool (observer) is presented that checks generated test sequences. The test case generation is rather simplistic and holds for convex spaces.
Verdict: DO NOT INCLUDE
The paper is actually nicely written and worth a read. It does not target the relation between code and model yet, but
rather presents a very simplistic model checker with a feedback loop for test case generation that claims to be not a model checker, and focuses on CPS rather than code testing.
The case study presented focuses on a simplistic heater with a bang bang control, completely ignoring any form of hysteresis.</t>
      </text>
    </comment>
    <comment authorId="0" ref="T343">
      <text>
        <t xml:space="preserve">[from Rev. A]
Hi Rev. E and all,
I read P343. In short and in simplistic words, this paper discusses the idea of creating a finite state model of any software artifact (e.g., code) to then use model checkers to generate test cases from.
Basically, it does not discuss the relation between model and code, rather in this work, model is actually another representation (generated) from the code to then be usable for model checking.
On the other hand, for whatever software artifact that is captured in a finite state model, it promises full coverage; which again this can be code structures.
Overall, it is hard to say definitely to include it or not, but I am more inclined towards excluding it since it does not help (that much) with the questions we are after regarding the relation between model and code.
I am writing this at 37,027ft altitude over the Indian ocean on my way to Melbourne and with an already time-confused mind : ) But hope it does not affect my judgement that much : )
Best regards,
Rev. A</t>
      </text>
    </comment>
    <comment authorId="0" ref="T374">
      <text>
        <t xml:space="preserve">[from Rev. C] 
Hi Rev. D,
I think it's a hard call. I can help by summarizing the differences.
P234 focuses specifically on the STALE language and has quite a bit of details. Its primary result is the language
P374 is much broader, and focuses on the test oracle strategies. It has very few details about STALE, and refers to P234 (ref [24]) for the language.
P374 definitely subsumes reference [23]:
N. Li and J. Offutt, “An empirical analysis of test oracle strategies for model-based testing,” in Proc. IEEE 7th Int. Conf. Softw. Testing Verification Validation, Apr. 2014, pp. 84–93.
But I'm not sure if the relationship between 234 and 374 is subsumption. As a rough estimate, I would say that about 20% of P234 is in P374, and makes up about 10% of P374. They're clearly related.
Does that help?
Rev. C</t>
      </text>
    </comment>
    <comment authorId="0" ref="T463">
      <text>
        <t xml:space="preserve">[from Rev. C]
- P0463: AbsCon: A test concretizer for model-based testing
          (not sure about this one, I feel like excluding it though... still, it'd be nice if someone else could back me up on this decision)
          Jeremy Vanhecke and Xavier Devroey and Gilles Perrouin
          Fifteenth IEEE International Workshop on Advances in Model-Based Testing (A-MOST). Xi’an, China,
          April, 2019
I RECOMMEND INCLUSION. It seems related, published in a good place, and has good results.
[from Rev. A</t>
      </text>
    </comment>
    <comment authorId="0" ref="T466">
      <text>
        <t xml:space="preserve">[from Rev. C] 
- P0465: A scalable Monte-Carlo test-case generation tool for large and complex simulink models
I RECOMMEND INCLUSION. This appears to be in scope and was published in a credible workshop</t>
      </text>
    </comment>
    <comment authorId="0" ref="T467">
      <text>
        <t xml:space="preserve">[from Rev. C]
- P0467: An Automated Approach to Generate Test Cases From Use Case Description Model
          (poorly written and with lots of problems, some definitions are plain wrong,
          but still it seems that it satisfies all inclusion criteria)
I RECOMMEND AGAINST INCLUSION. CMES is a fake journal and this has no results anyway.
[from Rev. A]
P0467: Apart from all the issues previously discussed, I think we can exclude this one. The mapping to source code (level) is not present in this work. The approach stays mainly at the model level (although at lower abstraction levels), but does not include the ‘model-to-code’ aspect that we are after.</t>
      </text>
    </comment>
    <comment authorId="0" ref="T474">
      <text>
        <t xml:space="preserve">[from Rev. C] 
P0474: Model-based test suite generation for graph transformation system using model
          simulation and search-based techniques (I think we should select this one,
          but I'd be nice to have someone to back up my decision)
I AM NEUTRAL. I can't think of an objective reason to exclude it. But it's horribly written. Lots of grammar mistakes and poorly organized.
[from Rev; A]
P0474: I vote for the inclusion of this one. I read some sections of the paper a couple of times to understand what they actually mean by “coverage” and if it refers to code; and apparently it does. Therefore,  this paper has a stronger relation to source code and considering that it discusses generation of test suites from models, it is relevant for our study.</t>
      </text>
    </comment>
  </commentList>
</comments>
</file>

<file path=xl/comments3.xml><?xml version="1.0" encoding="utf-8"?>
<comments xmlns:r="http://schemas.openxmlformats.org/officeDocument/2006/relationships" xmlns="http://schemas.openxmlformats.org/spreadsheetml/2006/main">
  <authors>
    <author/>
  </authors>
  <commentList>
    <comment authorId="0" ref="D8">
      <text>
        <t xml:space="preserve">type here
type here
Not a proper peer-reviewed journal
&lt;https://ieeeaccess.ieee.org/frequently-asked-questions/&gt;
"IEEE Access is a multidisciplinary, open access (OA), applications-oriented, all-electronic archival journal that continuously presents the results of original research or development across all of IEEE's fields of interest.
IEEE Access will publish articles that are of high interest to readers, original, technically correct, and clearly presented. Supported by author publication fees (APC), its hallmarks are a rapid peer review and publication process with open access to all readers. Unlike IEEE's traditional journals, reviews are "binary", in that reviewers will either Accept or Reject an article in the form it is submitted in order to achieve rapid turnaround."</t>
      </text>
    </comment>
  </commentList>
</comments>
</file>

<file path=xl/sharedStrings.xml><?xml version="1.0" encoding="utf-8"?>
<sst xmlns="http://schemas.openxmlformats.org/spreadsheetml/2006/main" count="7570" uniqueCount="3129">
  <si>
    <t>Legend for column B:
Y - Yes (selected)
N - No (discarded)
S - Subsumed by other study
R - Literature Review (secondary study)</t>
  </si>
  <si>
    <t>ID convention:
- author surname
- year
- underscore [optional, if collision] 
- initials of 1st four title words [optional, if collision]</t>
  </si>
  <si>
    <t>Notes (BibTeX): 
 - now has line breaks to improve formatting
 - now checks for empty values (volume, number, pages, address (journals), editor)</t>
  </si>
  <si>
    <t>From  "Configurations"  sheet</t>
  </si>
  <si>
    <t>From  "Venues"  sheet</t>
  </si>
  <si>
    <t>From  "Configurations"  sheet
For more information about the classifications, see:
&lt;https://docs.google.com/document/d/1OEObS6dmFD-hP8O04kLvUYC1nlfwpKSvwKmcmV0SNTs/edit?usp=sharing&gt;</t>
  </si>
  <si>
    <t>Selection</t>
  </si>
  <si>
    <t>Reviewer</t>
  </si>
  <si>
    <t>I1</t>
  </si>
  <si>
    <t>I2</t>
  </si>
  <si>
    <t>I3</t>
  </si>
  <si>
    <t>I4</t>
  </si>
  <si>
    <r>
      <rPr>
        <rFont val="Arial"/>
        <b/>
        <sz val="10.0"/>
      </rPr>
      <t xml:space="preserve">ID
</t>
    </r>
    <r>
      <rPr>
        <rFont val="Arial"/>
        <b/>
        <sz val="10.0"/>
      </rPr>
      <t>(all_studies)</t>
    </r>
  </si>
  <si>
    <t>Round</t>
  </si>
  <si>
    <t>Back/
Forw</t>
  </si>
  <si>
    <t>ID 
(also BibTeX 
Key)</t>
  </si>
  <si>
    <t>BibTeX</t>
  </si>
  <si>
    <t>Title</t>
  </si>
  <si>
    <t>Authors</t>
  </si>
  <si>
    <t>Name for Bibtex Key</t>
  </si>
  <si>
    <t>Year</t>
  </si>
  <si>
    <t>Venues
Journal or conference title
(without edition)</t>
  </si>
  <si>
    <t>Conference paper size</t>
  </si>
  <si>
    <t>volume
(journal)
or
edition
(event)</t>
  </si>
  <si>
    <t>number</t>
  </si>
  <si>
    <t>pages</t>
  </si>
  <si>
    <t>address</t>
  </si>
  <si>
    <t>doi</t>
  </si>
  <si>
    <t>Publisher</t>
  </si>
  <si>
    <t>editor</t>
  </si>
  <si>
    <t>Total Quality Score</t>
  </si>
  <si>
    <t>Extraction</t>
  </si>
  <si>
    <t>Summary (written by reviewers)</t>
  </si>
  <si>
    <t>Author Name</t>
  </si>
  <si>
    <t>e-mail address</t>
  </si>
  <si>
    <t>Y</t>
  </si>
  <si>
    <t>Rev. E</t>
  </si>
  <si>
    <t>Testing the Untestable: Model Testing of Complex Software-intensive Systems</t>
  </si>
  <si>
    <t>L. Briand and S. Nejati and M. Sabetzadeh and D. Bianculli</t>
  </si>
  <si>
    <t>Briand</t>
  </si>
  <si>
    <t>inproceedings</t>
  </si>
  <si>
    <t>International Conference on Software Engineering (ICSE) - Visions of 2025 and Beyond Track</t>
  </si>
  <si>
    <t>full</t>
  </si>
  <si>
    <t>38th</t>
  </si>
  <si>
    <t>789-792</t>
  </si>
  <si>
    <t>Austin, TX, USA</t>
  </si>
  <si>
    <t>http://doi.acm.org/10.1145/2889160.2889212</t>
  </si>
  <si>
    <t>ACM</t>
  </si>
  <si>
    <t>https://docs.google.com/document/d/12rNtxJNWmXRTdNR6P13gpdk2Spf8HM-WzstJoxsdUFM/edit?usp=sharing</t>
  </si>
  <si>
    <t>custom (tailor-made)</t>
  </si>
  <si>
    <t>n/a</t>
  </si>
  <si>
    <t>\citet{Briand2016} (P0003) presented challenges and potential solutions to the difficulty of testing ``untestable'' systems, that is, systems that continuously interact with the environment (including software and hardware). They suggested \emph{model testing}, which addresses executable models, including both behavior and properties, and its environment, allowing testers to completely automate the execution of many tests. Their concept combined model checking with model-based testing in a way that reduced problems with scalability. They proposed evolutionary algorithms to generate tests for critical and risky scenarios at the model level, then run on the deployed system. This speculative study did not provide details on how this approach would work and did not address model-to-code traceability matters.</t>
  </si>
  <si>
    <t>Data Flow Model Coverage Analysis: Principles and Practice</t>
  </si>
  <si>
    <t>J.-L. Camus and C. Haudebourg and M. Schlickling and J. Barrho</t>
  </si>
  <si>
    <t>Camus</t>
  </si>
  <si>
    <t>European Congress on Embedded Real Time Software and Systems (ERTS)</t>
  </si>
  <si>
    <t>8th</t>
  </si>
  <si>
    <t>1-10</t>
  </si>
  <si>
    <t>Toulouse, France</t>
  </si>
  <si>
    <t>https://hal.archives-ouvertes.fr/hal-01262411/</t>
  </si>
  <si>
    <t>Centre pour la Communication Scientifique Directe</t>
  </si>
  <si>
    <t>https://drive.google.com/open?id=1Udp0OxyTIwntgAdYWbqhlepu2jcEE5vKYldgsZhbsw8</t>
  </si>
  <si>
    <t>Scade</t>
  </si>
  <si>
    <t>C</t>
  </si>
  <si>
    <t>MTC (Model Test Coverage)</t>
  </si>
  <si>
    <t>SCADE Suite</t>
  </si>
  <si>
    <t>\citet{Camus2016} (P0004) proposed a way to apply data flow coverage to support requirements-based testing as required by the DO-178C/DO-331 standard~\cite{DO-178C, DO-331}. Models were described using the SCADEdata flow language. They employed their Model Test Coverage (MTC) tool to run tests and collect model coverage data. They also analyzed structural code coverage analysis on the code, using the DS and MCDC criteria. In the study, the tool handled complex software with 3,000 user operators, 100,000 model coverage points, and 50,000 code coverage points.</t>
  </si>
  <si>
    <t>UML Associations: Reducing the Gap in Test Coverage Between Model and Code</t>
  </si>
  <si>
    <t>A. Eriksson and B. Lindström</t>
  </si>
  <si>
    <t>Eriksson</t>
  </si>
  <si>
    <t>International Conference on Model-Driven Engineering and Software Development (MODELSWARD)</t>
  </si>
  <si>
    <t>4th</t>
  </si>
  <si>
    <t>589-599</t>
  </si>
  <si>
    <t>Rome, Italy</t>
  </si>
  <si>
    <t>http://ieeexplore.ieee.org/document/7954409/</t>
  </si>
  <si>
    <t>IEEE</t>
  </si>
  <si>
    <t>https://docs.google.com/document/d/1sG6fBAlFcZcTb1w-DLttGKas6fKfJMby_r8zOJKhayE/edit?usp=sharing</t>
  </si>
  <si>
    <t>xtUML</t>
  </si>
  <si>
    <t>C++</t>
  </si>
  <si>
    <t>BridgePoint UML</t>
  </si>
  <si>
    <t>Cantata++</t>
  </si>
  <si>
    <t>\citet{Eriksson2016} (P0005) continued the work of \citet{Eriksson2012} by generating logic-based tests at the platform-independent level using xtUML. Although many tools exist to measure test coverage at the code level, the authors argue that coverage tools are not available at the model level. Thus, to measure test coverage, the model first has to be transformed to code, which takes time and distracts the engineer from the model level. Thus, \citet{Eriksson2016} presented an innovative way to measure coverage at the model level. Since code introduces predicates that are not in the model, they first created model-level predicates that capture the predicates that would appear during transformation. This allows test coverage to be measured at the model level. Based on one of the six applications addressed in their previous study \cite{Eriksson2012}, they demonstrated that coverage measured at the model level can accurately predict coverage at the code level. This is particularly important for logic-based testing, since coverage at the code level is often required.</t>
  </si>
  <si>
    <t>Rev. D</t>
  </si>
  <si>
    <t>Model-Based Verification of Embedded Software</t>
  </si>
  <si>
    <t>H. Shokry and M. Hinchey</t>
  </si>
  <si>
    <t>Shokry</t>
  </si>
  <si>
    <t>article</t>
  </si>
  <si>
    <t>IEEE Computer</t>
  </si>
  <si>
    <t>42</t>
  </si>
  <si>
    <t>2</t>
  </si>
  <si>
    <t>53-59</t>
  </si>
  <si>
    <t>https://doi.org/10.1109/MC.2009.125</t>
  </si>
  <si>
    <t>https://docs.google.com/document/d/1RzNoXX75BDWI_uQhXzxuA6tgc1It_y89_vgfGTYgLkg/edit?usp=sharing</t>
  </si>
  <si>
    <t>Simulink</t>
  </si>
  <si>
    <t>Labview</t>
  </si>
  <si>
    <t>none</t>
  </si>
  <si>
    <t>partial</t>
  </si>
  <si>
    <t>When verifying models, simulations are often run until the software engineers are satisfied, then code is generated, tested, and deployed. \citet{Shokry2009} (P0010) suggested that automatic code generation from models could lead to completely reliable software. They questioned whether tests designed for models could satisfy stringent code-level criteria such as MCDC on complex auto-generated code. They suggested solving the problem by decomposing the model into smaller units and by developing code generators that produce simple code. A preliminary study found that randomly generated model level tests only covered about 32\% of the statements in the code.</t>
  </si>
  <si>
    <t>Hesham Shokry</t>
  </si>
  <si>
    <t>hesham.shokry@lero.ie</t>
  </si>
  <si>
    <t>Mike Hinchey</t>
  </si>
  <si>
    <t>mike.hinchey@lero.ie</t>
  </si>
  <si>
    <t>Search-based Automated Testing of Continuous Controllers: Framework, Tool Support, and Case Studies</t>
  </si>
  <si>
    <t>R. Matinnejad and S. Nejati and L. Briand and T. Bruckmann and C. Poull</t>
  </si>
  <si>
    <t>Matinnejad</t>
  </si>
  <si>
    <t>Information and Software Technology</t>
  </si>
  <si>
    <t>57</t>
  </si>
  <si>
    <t>705-722</t>
  </si>
  <si>
    <t>https://doi.org/10.1016/j.infsof.2014.05.007</t>
  </si>
  <si>
    <t>Elsevier</t>
  </si>
  <si>
    <t>https://docs.google.com/document/d/1LKundIDIK9OyZRujgx26a6llGNcBeGxgOU6nNMXWyhQ/edit?usp=sharing</t>
  </si>
  <si>
    <t>CoCoTest</t>
  </si>
  <si>
    <t>\citet{Matinnejad2015} (P0011) addressed model-level test generation for embedded software, specifically, continuous controllers of automotive systems. They framed their work as an \textit{X-in-the-loop} process, where \textit{X} can be $M$odel (MIL), $H$ardware (HIL), $S$oftware (SIL), or $P$rocessor (PIL). Model-in-the-loop (MIL) testing generates tests to evaluate the model and to support SIL, PIL, and HIL tests. \citet{Matinnejad2015}  applied search-based techniques  to identify worst-case scenarios that are derived from non-functional requirements (liveness, stability, smoothness, and responsiveness) to generate stress tests that violate the requirements. They fed Simulink models to a tool they developed, Continuous Controller Tester (CoCoTest). They found that such tests could reveal faults that tests created by domain experts might not find, and that their tests revealed more faults with 27\% fewer tests that randomly generated tests.</t>
  </si>
  <si>
    <t>Transformation Rules for Platform Independent Testing: An Empirical Study</t>
  </si>
  <si>
    <t>A. Eriksson and B. Lindström and J. Offutt</t>
  </si>
  <si>
    <t>International Conference on Software Testing, Verification and Validation (ICST)</t>
  </si>
  <si>
    <t>6th</t>
  </si>
  <si>
    <t>202-211</t>
  </si>
  <si>
    <t>Luxembourg City, Luxembourg</t>
  </si>
  <si>
    <t>https://doi.org/10.1109/ICST.2013.28</t>
  </si>
  <si>
    <t>https://docs.google.com/document/d/1-X27AoYBwEAw-Lbfq7FUHuPBmw4qUFN0tMMuutc1wnw/edit?usp=sharing</t>
  </si>
  <si>
    <t>LLVM</t>
  </si>
  <si>
    <t>\citet{Eriksson2013} (P0045) further explored the indications that 100\% coverage at the model level translates to less than 100\% coverage at the code level \cite{Pretschner2005, Amalfitano2015},  especially when logic criteria are applied \cite{Eriksson2012}. This effect is largely due to implicit semantic behaviors in the model, that is, conditional behaviors that are not explicitly expressed as predicates in the model. To address this problem \citet{Eriksson2013} developed model to model transformation rules to turn implicit predicates into explicit predicates in the model. These rules were applied to xtUML, allowing the new conditions to become part of the test requirements. These transformations  resulted in tests developed at the model level to achieve 100\% coverage at the code level, an important requirement of FAA standards \cite{DO-178C}.</t>
  </si>
  <si>
    <t>Towards Preserving Model Coverage and Structural Code Coverage</t>
  </si>
  <si>
    <t>R. Kirner</t>
  </si>
  <si>
    <t>Kirner</t>
  </si>
  <si>
    <t>EURASIP Journal on Embedded Systems</t>
  </si>
  <si>
    <t>2009</t>
  </si>
  <si>
    <t>1-16</t>
  </si>
  <si>
    <t>https://link.springer.com/article/10.1155/2009/127945</t>
  </si>
  <si>
    <t>Springer</t>
  </si>
  <si>
    <t>https://drive.google.com/open?id=1kEcMpQIGbr4oWTSXDS0obYB-2flJCaQJVT1ZslpiBGE</t>
  </si>
  <si>
    <t>\citet{Kirner2009} (P0056) addressed the problem of preserving structural code coverage after automatic code generators and compilers apply transformations. These transformation include instruction reordering, copying, and moving. The key idea is that program properties must be maintained when program $P_1$ is transformed into program $P_2$, so that the structural coverage on $P_1$ is preserved in $P_2$ with the same test data. This can apply to both model-to-text (M2T) and text-to-text (T2T) transformations. The author defined formal rules based on  coverage criteria (statement coverage, decision coverage, and MCDC), a set of coverage preservation rules, and a set of code optimizations. A coverage profile is created and integrated into a code transformer. This study was theoretical and did not present a tool or experimental results. Several examples were shown, but effectiveness and cost were not addressed.</t>
  </si>
  <si>
    <t>Model Transformation Impact on Test Artifacts: An Empirical Study</t>
  </si>
  <si>
    <t>A. Eriksson and B. Lindström and S. Andler and J. Offutt</t>
  </si>
  <si>
    <t>Workshop on Model-Driven Engineering, Verification and Validation (MoDeVVa)</t>
  </si>
  <si>
    <t>9th</t>
  </si>
  <si>
    <t>5-10</t>
  </si>
  <si>
    <t>Innsbruck, Austria</t>
  </si>
  <si>
    <t>http://doi.acm.org/10.1145/2427376.2427378</t>
  </si>
  <si>
    <t>https://drive.google.com/open?id=1skkd0boLwe0Sfb0NY7rdt7-78XPWWx70IMRxmhFdvjw</t>
  </si>
  <si>
    <t>\citet{Eriksson2012} (P0059) quantitatively evaluated the impact on the number of test requirements when design models specified in executable and translatable UML (xtUML) are transformed into C++ code. They analyzed the predicates and clauses (\emph{test artifacts}) that appeared in both model and code. They mapped C++ code to model elements to establish traceability. An experiment with six avionics applications showed that the code had 67\% more test artifacts than the model did. The additional test artifacts represented implicit decisions in the design and were easily predictable. In the experiment, models were created using the BridgePoint UML modeling environment, and C++ code was analyzed by using the LLVM compiler framework. Tailor-made plugins were developed for both tools (BridgePoint and LLVM) to count the number of predicates and clauses.</t>
  </si>
  <si>
    <t>S</t>
  </si>
  <si>
    <t>Overview of Existing Safeguarding Techniques for Automatically Generated Code</t>
  </si>
  <si>
    <t>I. Stürmer and D. Weinberg and M. Conrad</t>
  </si>
  <si>
    <t>Sturmer</t>
  </si>
  <si>
    <t>International Workshop on Software Engineering for Automotive Systems</t>
  </si>
  <si>
    <t>2nd</t>
  </si>
  <si>
    <t>1-6</t>
  </si>
  <si>
    <t>St. Louis, MO, USA</t>
  </si>
  <si>
    <t>http://doi.acm.org/10.1145/1082983.1083192</t>
  </si>
  <si>
    <t>User-driven Automatic Test-case Generation for DTV/STB Reliable Functional Verification</t>
  </si>
  <si>
    <t>T. Tekcan and V. Zlokolica and V. Pekovic and N. Teslic and M. Gündüzalp</t>
  </si>
  <si>
    <t>Tekcan</t>
  </si>
  <si>
    <t>IEEE Transactions on Consumer Electronics</t>
  </si>
  <si>
    <t>58</t>
  </si>
  <si>
    <t>587-595</t>
  </si>
  <si>
    <t>https://doi.org/10.1109/TCE.2012.6227464</t>
  </si>
  <si>
    <t>https://drive.google.com/open?id=13opPv9bB4v_HhdUTQgCbU3aRRDVIkOoh6tZK8kwX8ak</t>
  </si>
  <si>
    <t>State machines</t>
  </si>
  <si>
    <t>Python</t>
  </si>
  <si>
    <t>MaTeLo</t>
  </si>
  <si>
    <t>BBT</t>
  </si>
  <si>
    <t>\citet{Tekcan2012} (P0071) presented a user-driven approach to generate test cases to test Digital TV receivers (DTV) and Set-Top Boxes (SBT). DTVs and SBTs are complex systems that deal with increasing amounts of information and are frequently updated. \citet{Tekcan2012} generated abstract XML test scripts from state transition models, then automatically translated them to Python test scripts. The abstract tests were created from usage profiles of end user scenarios and DTV design specifications. The XML test scripts were written in MaTeLo. To validate the approach, the authors created two test sets with 200 test cases apiece, one auto-generated and another manually created. The auto-generated tests achieved 85\% coverage and the manual tests achieved 50\% coverage. The study did not define what type of coverage was achieved.</t>
  </si>
  <si>
    <t>A Case Study on SDF-based Code Generation for ECU Software Development</t>
  </si>
  <si>
    <t>G. Li and R. Zhou and R. Li and W. He and G. Lv and T. J. Koo</t>
  </si>
  <si>
    <t>Li</t>
  </si>
  <si>
    <t>International Workshop on Component-Based Design of Resource-Constrained Systems (CORCS)</t>
  </si>
  <si>
    <t>3rd</t>
  </si>
  <si>
    <t>211-217</t>
  </si>
  <si>
    <t>Munich, Germany</t>
  </si>
  <si>
    <t>https://doi.org/10.1109/COMPSACW.2011.45</t>
  </si>
  <si>
    <t>https://drive.google.com/open?id=13ER4SbNRQ--L0PSrfcT9ukAmRSn7jE7YGUGGTho6rmI</t>
  </si>
  <si>
    <t>SDF</t>
  </si>
  <si>
    <t>MoDAL</t>
  </si>
  <si>
    <t>Ptolemy II</t>
  </si>
  <si>
    <t>\citet{Li2011} (P0086) reported on a case study that used model-based design to develop an Electronic Control Unit (ECU) for an automatic vehicle climate controller. The controller was modeled in Simulink and Synchronous Data-Flow (SDF) and then processed by a chain of tools to automatically generate code. The Simulink model represents the system as a set of interacting components, and the SDF model describes computation through the interactions. Both models are processed by a tool called MoDAL to produce a file that is then used by Ptolemy II to generate C code. The authors presented only results that are visually the same (based on charts derived from model-in-the-loop and software-in-the-loop simulations), but does not give details of the results.</t>
  </si>
  <si>
    <t>A Test Automation Language Framework for Behavioral Models</t>
  </si>
  <si>
    <t>N. Li and J. Offutt</t>
  </si>
  <si>
    <t>Workshop on Advances in Model Based Testing (A-MOST)</t>
  </si>
  <si>
    <t>11th</t>
  </si>
  <si>
    <t>Graz, Austria</t>
  </si>
  <si>
    <t>https://doi.org/10.1109/ICSTW.2015.7107402</t>
  </si>
  <si>
    <t>https://drive.google.com/open?id=1ILmcbxMTeL4PbUJ-WBNK55RhA0Yr-ogWUBP2n3-OXg8</t>
  </si>
  <si>
    <t>Java</t>
  </si>
  <si>
    <t>STALE</t>
  </si>
  <si>
    <t>presented a test framework, Structured Test Automation Language framEwork (STALE), to automatically transform abstract tests on a model to concrete tests on code. Concrete tests often share test components, which wind up being created many times in a manual test generation process. This creates duplication of effort (human cost), as well as errors. As opposed to other studies summarized in this paper, STALE works with a non-executable model, UML state machines, and models are translated to code by hand. STALE translates state machines into generic graphs, then identifies test paths through the graphs to satisfy graph coverage criteria (node, edge, and edge-pair coverage). The tester defines test components by describing mappings from abstract elements at the model level to concrete elements at the code level according to the novel Structured Test Automation Language (STAL). STALE uses the state machine and the STAL mappings to generate concrete tests in JUnit. The mappings provide full traceability from model to code. Experimental results showed 70\% reduction in effort for translating abstract tests into concrete tests and 100\% correctness in the translation process.</t>
  </si>
  <si>
    <t>The Interplay between Model Coverage and Code Coverage</t>
  </si>
  <si>
    <t>A. Baresel and M. Conrad and S. Sadeghipour and J. Wegener</t>
  </si>
  <si>
    <t>Baresel</t>
  </si>
  <si>
    <t>EuroSTAR Software Testing Conference</t>
  </si>
  <si>
    <t>10th</t>
  </si>
  <si>
    <t>1-14</t>
  </si>
  <si>
    <t>Amsterdam, The Netherlands</t>
  </si>
  <si>
    <t>Qualtech Group</t>
  </si>
  <si>
    <t>https://docs.google.com/document/d/144lL6KA70gonqS9oNiMjfR4O8-NCKdLwGos4wFAjICk/edit?usp=sharing</t>
  </si>
  <si>
    <t>Stateflow</t>
  </si>
  <si>
    <t>Reactis</t>
  </si>
  <si>
    <t>Tessy</t>
  </si>
  <si>
    <t>ET</t>
  </si>
  <si>
    <t>\citet{Baresel2003} (P0223) explored the relationship between requirements and structural coverage at the model and code levels. They generated model-level tests by applying the Stateflow tool within a Simulink model, then augmented the tests with the support of a search-based algorithm to be able to test the auto-generated C code. They reported coverage results for models and the code for three functional modules of an automotive system. The tests were able to reach internal system states, resulting in automatic generation of test suites with high coverage for model (ranging from 54\% to 100\%) as well as code (58\% to 100\%).</t>
  </si>
  <si>
    <t>Rev. F</t>
  </si>
  <si>
    <t>Automatic Test Case Generation from Simulink/Stateflow Models using Model Checking</t>
  </si>
  <si>
    <t>S. Mohalik and A. A. Gadkari and A. Yeolekar and K. C. Shashidhar and S. Ramesh</t>
  </si>
  <si>
    <t>Mohalik</t>
  </si>
  <si>
    <t>Software Testing, Verification and Reliability</t>
  </si>
  <si>
    <t>24</t>
  </si>
  <si>
    <t>155-180</t>
  </si>
  <si>
    <t>https://doi.org/10.1002/stvr.1489</t>
  </si>
  <si>
    <t>Wiley</t>
  </si>
  <si>
    <t>https://docs.google.com/document/d/1hsPADBfJuntb7IK4GRKUTrEimFyZ3mrSxxDhnKPCp4A/edit</t>
  </si>
  <si>
    <t>SAL</t>
  </si>
  <si>
    <t>AutoMOTGen</t>
  </si>
  <si>
    <t xml:space="preserve">\citet{Mohalik2014}~(P0158) described a tool, AutoMOTGen, that generates model-level tests using the Stateflow tool within a Simulink model. AutoMOTGen translates Stateflow models to the SAL language,  which underlies the generation of tests. Test coverage requirements are encoded as goals in SAL to establish traceability, and a model-checking engine is utilized to generate tests from counter-example traces. AutoMOTGen generates tests to satisfy block coverage, condition coverage, decision coverage, and MCDC. The study compared AutoMOTGen's tests with tests from a commercial tool that generates tests from inputs and guided simulation-based techniques, Reactis, on industrial software. The authors concluded that AutoMOTGen and Reactis produced complementary tests  in the sense that the test suites from these tools can be combined to obtain better coverage. </t>
  </si>
  <si>
    <t>R</t>
  </si>
  <si>
    <t>Testing M2T Transformations: A Systematic Literature Review</t>
  </si>
  <si>
    <t>A. Abade and F. Ferrari and D. Lucrédio</t>
  </si>
  <si>
    <t>Abade</t>
  </si>
  <si>
    <t>International Conference on Enterprise Information Systems (ICEIS)</t>
  </si>
  <si>
    <t>17th</t>
  </si>
  <si>
    <t>177-187</t>
  </si>
  <si>
    <t>Barcelona, Spain</t>
  </si>
  <si>
    <t>https://doi.org/10.5220/0005378501770187</t>
  </si>
  <si>
    <t>SCITEPRESS Digital Library</t>
  </si>
  <si>
    <t>Systematic Testing of Model-Based Code Generators</t>
  </si>
  <si>
    <t>I. Stürmer and M. Conrad and H. Dörr and P. Pepper</t>
  </si>
  <si>
    <t>IEEE Transactions on Software Engineering</t>
  </si>
  <si>
    <t>33</t>
  </si>
  <si>
    <t>9</t>
  </si>
  <si>
    <t>662-634</t>
  </si>
  <si>
    <t>https://doi.org/10.1109/TSE.2007.70708</t>
  </si>
  <si>
    <t>https://docs.google.com/document/d/1eV7j8-wJewkiVWeiyehj_cKFf5bIEMg2iB1cJUAww9k/edit?usp=sharing</t>
  </si>
  <si>
    <t>TargetLink</t>
  </si>
  <si>
    <t>ModeSSa</t>
  </si>
  <si>
    <t>MTest</t>
  </si>
  <si>
    <t>\citet{Sturmer2007} (P0253) test code generators whose inputs and outputs are executable models. Test cases comprise a test model in Simulink and input values are called test vectors. Input values are used to check the functional equivalence between the model under test and the auto-generated C code. This approach assumes that both the inputs and outputs are executable. \citetauthor{Sturmer2007} built a tool to map model elements to code so tests can be executed in both artifacts, allowing for optimizations during code generation, as long as the optimizations are clearly specified. This allows the model elements to be traced to code, including changes by the optimizer. The study does not give technical details on how Simulink and Stateflow models are turned into code, or how test vectors are translated into code.</t>
  </si>
  <si>
    <t>Testing-based Translation Validation of Generated Code in the Context of IEC 61508</t>
  </si>
  <si>
    <t>M. Conrad</t>
  </si>
  <si>
    <t>Conrad</t>
  </si>
  <si>
    <t>Formal Methods in System Design</t>
  </si>
  <si>
    <t>35</t>
  </si>
  <si>
    <t>3</t>
  </si>
  <si>
    <t>389-401</t>
  </si>
  <si>
    <t>https://doi.org/10.1007/s10703-009-0082-0</t>
  </si>
  <si>
    <t>https://docs.google.com/document/d/13o0_eBdQ4yF8TQD2SUl4PY5qDLFb_8YyXuGbwEZj-40/edit?usp=sharing</t>
  </si>
  <si>
    <t>Real-Time Workshop</t>
  </si>
  <si>
    <t>Simulink Design Verifier</t>
  </si>
  <si>
    <t>Model Coverage</t>
  </si>
  <si>
    <t>Simulink Fixed Point</t>
  </si>
  <si>
    <t>MATLAB</t>
  </si>
  <si>
    <t>\citet{Conrad2009} (P0259) described a process to run tests to demonstrate behavioral equivalence between model and code. Model-level testing was called \textit{Model-in-the-Loop} and code-level testing was called \textit{Processor-in-the-Loop}. Tests were run at both levels and compared with a tolerance to allow for unimportant differences. Tests were generated to cover model elements according to a particular coverage criterion. The workflow also includes traceability review to ensure unintended functionality was not added to the code. If code coverage was lower than model coverage, or if code elements cannot be traced back to the model, then the translation may have introduced unintended functionality. The study did not include empirical results.</t>
  </si>
  <si>
    <t>One Evaluation of Model-based Testing and Its Automation</t>
  </si>
  <si>
    <t>A. Pretschner and W. Prenninger and S. Wagner and C. Kühnel and M. Baumgartner and B. Sostawa and R. Zölch and T. Stauner</t>
  </si>
  <si>
    <t>Pretschner</t>
  </si>
  <si>
    <t>International Conference on Software Engineering (ICSE)</t>
  </si>
  <si>
    <t>27th</t>
  </si>
  <si>
    <t>392-401</t>
  </si>
  <si>
    <t>https://doi.org/10.1145/1062455.1062529</t>
  </si>
  <si>
    <t>https://docs.google.com/document/d/1qXnZFL4rWt17Z9qxbB-0K-hDu64MFy9HJOrKLvXqPBc/edit?usp=sharing</t>
  </si>
  <si>
    <t>System Structure Diagram</t>
  </si>
  <si>
    <t>FSM</t>
  </si>
  <si>
    <t>Constraint Logic Programming (CLP) language</t>
  </si>
  <si>
    <t>AutoFocus</t>
  </si>
  <si>
    <t>\citet{Pretschner2005}~(P0313) investigated the effectiveness of model-based testing and automation by evaluating test sets in terms of fault detection, model coverage, and code coverage. Some of their tests were generated automatically, some from models and some from code, some randomly, some with functional testing criteria, and some by hand. They found that tests generated from models found more faults, especially faults that resulted in changes to requirements.</t>
  </si>
  <si>
    <t>Automatic Evaluation of ECU Software Tests</t>
  </si>
  <si>
    <t>M. Conrad and S. Sadeghipour and H-W. Wiesbrock</t>
  </si>
  <si>
    <t>SAE Transactions</t>
  </si>
  <si>
    <t>114</t>
  </si>
  <si>
    <t>583-592</t>
  </si>
  <si>
    <t>Warrendale, PA, USA</t>
  </si>
  <si>
    <t>https://www.jstor.org/stable/44682468</t>
  </si>
  <si>
    <t>SAE International</t>
  </si>
  <si>
    <t>https://docs.google.com/document/d/1PTPI3dKJBLdsk26rZcSb1_bM3tflp5p1j9br4ZXpukg/edit</t>
  </si>
  <si>
    <t>Time-dependent signal</t>
  </si>
  <si>
    <t>MEval</t>
  </si>
  <si>
    <t>\citet{Conrad2005} (P0321) presented a testing technique to validate model-to-code translations. Tests are created to satisfy decision coverage on the model, then run on the code. This establishes behavioral equivalence between model and code. A subsequent step is a manual traceability review to ensure that all parts of the generated code can be traced back to the model. If the code coverage is lower than the model coverage, or if it is not possible to trace code elements back to the model, then the translation may have introduced unintended functionality.</t>
  </si>
  <si>
    <t>Comparing Model Coverage and Code Coverage in Model Driven Testing: An Exploratory Study</t>
  </si>
  <si>
    <t>D. Amalfitano and V. {De Simone} and A. R. Fasolino and V. Riccio</t>
  </si>
  <si>
    <t>Amalfitano</t>
  </si>
  <si>
    <t>International Workshop on Testing Techniques for Event BasED Software (TESTBEDS)</t>
  </si>
  <si>
    <t>short</t>
  </si>
  <si>
    <t>70-73</t>
  </si>
  <si>
    <t>Lincoln, NE, USA</t>
  </si>
  <si>
    <t>https://doi.org/10.1109/ASEW.2015.18</t>
  </si>
  <si>
    <t>https://docs.google.com/document/d/1AI86A9U5M7RnMuN_loTupVR7uUdSxFhxnHvP4e9oewU/edit?usp=sharing</t>
  </si>
  <si>
    <t>Visual Paradigm CASE</t>
  </si>
  <si>
    <t>Conformiq Designer</t>
  </si>
  <si>
    <t>CodeCover</t>
  </si>
  <si>
    <t>Model Driven Testing (MDT) generates model-level, or abstract, tests from models, which are then applied to code as concrete tests. Ideally, both the code and the concrete tests are generated automatically from the model-level artifacts. Since the tests are designed to achieve coverage on the model, an important question is whether the concrete tests achieve the same level of coverage on the code. \citet{Amalfitano2015}~(P0362) investigated this question by finding factors that create differences in coverage. They explored differences for four state machine models and eight test suites, and found significant differences. Tests that achieved 100\% edge and node coverage at the model level, ranged from 48\% to 75\% for statement coverage on the code and 25\% to 52\% for branch coverage.</t>
  </si>
  <si>
    <t>Test Oracle Strategies for Model-Based Testing</t>
  </si>
  <si>
    <t>Li_a_</t>
  </si>
  <si>
    <t>43</t>
  </si>
  <si>
    <t>4</t>
  </si>
  <si>
    <t>372-395</t>
  </si>
  <si>
    <t>https://doi.org/10.1109/TSE.2016.2597136</t>
  </si>
  <si>
    <t>https://docs.google.com/document/d/1NgChn6Yq6ww-NMgi_3TyWedCw8cldYHTNBz_dqsyqFk/edit</t>
  </si>
  <si>
    <t>(General) Graphs</t>
  </si>
  <si>
    <t>\citet{Li_a_2016} (P0374) investigated the need for better test oracle strategies tailored to MBT. In automated tests, \textit{test} oracles determine whether tests pass by comparing expected with actual output, usually in the form of assertions. Since it is usually too expensive to check the entire output state of a program, test oracles tend to target certain output variables or behaviors. \citeauthor{Li_a_2016} defined 10 test oracle strategies (OSes), asking how many more failures are revealed by looking at more of the output state, and by looking at intermediate states more frequently. They found that OSes that checked states only after execution terminates, and that checked only state invariants from the model, revealed failures almost as often as OSes that checked states more frequently and that looked at the complete output state. The abstract tests were generated with STALE, and translated to concrete tests in the form of calls to methods in the software. Testers provided mappings from the model level to the code level, thus the OSes are only partially automated for traceability purposes.</t>
  </si>
  <si>
    <t>Skyfire: Model-Based Testing with Cucumber</t>
  </si>
  <si>
    <t>N. Li and A. Escalona and T. Kamal</t>
  </si>
  <si>
    <t>Li_b_</t>
  </si>
  <si>
    <t>International Conference on Software Testing, Verification and Validation (ICST) - Testing Tool Papers</t>
  </si>
  <si>
    <t>393-400</t>
  </si>
  <si>
    <t>Chicago, IL, USA</t>
  </si>
  <si>
    <t>https://doi.org/10.1109/ICST.2016.41</t>
  </si>
  <si>
    <t>https://docs.google.com/document/d/1IqZkJuehxL3ynlW23N3tp1wktGOycydVleLWg4vtkXM/edit</t>
  </si>
  <si>
    <t>Cucumber Scenarios</t>
  </si>
  <si>
    <t>Skyfire</t>
  </si>
  <si>
    <t>\citet{Li_b_2016} (P0375) extended STALE to create skyfire, which reads behavioral diagrams (UML state machines), finds all transitions, and generates test cases to satisfy graph coverage criteria. Skyfire then creates Cucumber scenarios, which provides mappings to translate model-level tests to concrete tests.</t>
  </si>
  <si>
    <t>a1</t>
  </si>
  <si>
    <t>Model-driven Testing - Transformations from Test Models to Test Code</t>
  </si>
  <si>
    <t>B. P. Lamancha and P. Reales and M. Polo and D. Caivano</t>
  </si>
  <si>
    <t>Lamancha</t>
  </si>
  <si>
    <t>International Conference on Evaluation of Novel Approaches to Software Engineering (ENASE)</t>
  </si>
  <si>
    <t>121-130</t>
  </si>
  <si>
    <t>Beijing, China</t>
  </si>
  <si>
    <t>https://www.semanticscholar.org/paper/Model-driven-Testing-Transformations-from-Test-to-Lamancha-Mateo/43db2ba488c36ab03da1b719fc34c186095dcf1e</t>
  </si>
  <si>
    <t>https://docs.google.com/document/d/1pCNMgaL1F_29sAnGFDBrgEXI6fd8lPokvrxW7DBkXEw/edit?usp=sharing</t>
  </si>
  <si>
    <t>UML sequence diagrams</t>
  </si>
  <si>
    <t>UML class diagrams</t>
  </si>
  <si>
    <t>IBM Rational Software Architect (IRSA)</t>
  </si>
  <si>
    <t>Eclipse Modelling Framework (EMF)</t>
  </si>
  <si>
    <t>MofScript</t>
  </si>
  <si>
    <t>\citet{Lamancha2011} (P0381) extended their prior framework to derive abstract tests from UML diagrams to generate concrete tests. The framework first does a model-to-model transformation from UML to UML Testing  Profile models, then uses the MofSCript tool to transform the abstract tests to JUnit and NUnit test methods. The framework does not include any traceability support from model to code.</t>
  </si>
  <si>
    <t>Multi-level Tests for Model Driven Web Applications</t>
  </si>
  <si>
    <t>P. Fraternali and M. Tisi</t>
  </si>
  <si>
    <t>Fraternali</t>
  </si>
  <si>
    <t>International Conference on Web Engineering (ICWE)</t>
  </si>
  <si>
    <t>158-172</t>
  </si>
  <si>
    <t>Vienna, Austria</t>
  </si>
  <si>
    <t>https://doi.org/10.1007/978-3-642-13911-6_11</t>
  </si>
  <si>
    <t>https://docs.google.com/document/d/1JLP7qB60yuTlJbHFvYZvuwRLsQjA-vuFMAekl6ISw_s/edit?usp=sharing</t>
  </si>
  <si>
    <t>BPMN models</t>
  </si>
  <si>
    <t>WebML</t>
  </si>
  <si>
    <t>BPMN-Test metamodel</t>
  </si>
  <si>
    <t>WebML-Test metamodel</t>
  </si>
  <si>
    <t>WebRatio</t>
  </si>
  <si>
    <t>When models change, tests that are derived from the models but applied to the code must also be changed. This is particularly problematic when test generation is manually done or when abstract tests are transformed to concrete tests by hand. \citet{Fraternali2010} (P0383) developed a multi-level test generation approach, and a transformation framework to align two streams of transformation, from computation independent models (CIM) to code, and from computation independent test (CIT) specifications to executable test scripts. The test scripts are updated by mappings that can be applied after changes take place.</t>
  </si>
  <si>
    <t>Using the SCADE Toolchain to Generate Requirements-Based Test Cases for an Adaptive Cruise Control System</t>
  </si>
  <si>
    <t>A. Aniculaesei and A. Vorwald and A. Rausch</t>
  </si>
  <si>
    <t>Aniculaesei</t>
  </si>
  <si>
    <t>16th</t>
  </si>
  <si>
    <t>503-513</t>
  </si>
  <si>
    <t>https://doi.org/10.1109/MODELS-C.2019.00079</t>
  </si>
  <si>
    <t>https://docs.google.com/document/d/12HS4HySNZjafbazQqQauapqFykV7csa7YIABzzSxrzY/edit?usp=sharing</t>
  </si>
  <si>
    <t>Linear Temporal Logic</t>
  </si>
  <si>
    <t>NuSMV</t>
  </si>
  <si>
    <t>MuJava</t>
  </si>
  <si>
    <t>\citet{Aniculaesei2019} (P0411) sought to explore model-checking for the automatic generation of test cases based on requirements test cruise control system for the automotive industry. The authors compared the fault revealing capability of test sets automatically generated with a commercial tool (the SCADE toolchain) and an academic, open-source tool (NuSMV) that applied the model-checking approach. Both tools turn models and test cases generated at the model level into C code, and the study assesses the effectiveness of the test suites based on their mutation scores.</t>
  </si>
  <si>
    <t>Modeling and Simulation based Development of an Enhanced Ground Proximity Warning System for Multicore Targets</t>
  </si>
  <si>
    <t>U. Durak and D. Müller and F. Möcke and C. B. Koch</t>
  </si>
  <si>
    <t>Durak</t>
  </si>
  <si>
    <t>International Symposium on Model-driven Approaches for Simulation Engineering (Mod4Sim)</t>
  </si>
  <si>
    <t>2018</t>
  </si>
  <si>
    <t>1-12</t>
  </si>
  <si>
    <t>Baltimore, MD, USA</t>
  </si>
  <si>
    <t>https://dl.acm.org/doi/10.5555/3213214.3213218</t>
  </si>
  <si>
    <t>https://docs.google.com/document/d/1_kCWDTS4HlsM1QxmGINOkEJtD_e8wxdcJePvVI3Ls18/edit?usp=sharing</t>
  </si>
  <si>
    <t>Scilab/Xcos</t>
  </si>
  <si>
    <t>\citet{Koch2018} (P0448) presented a tool named Scilab/Xcos XTG, which was designed to support the X-in-the-loop testing pipeline for model-based development of parallel real-time software that runs on multicore processor architectures tailored to the avionics industry, devised by \citet{Durak2018} (P0443). Scilab/Xcos XTG extends the Scilab/Xcos tool by creating \emph{toolboxes} that include scenario file templates, system interfaces, and model components. In this context, a toolbox enables back-to-back testing by injecting automatically generated code into the model elements, allowing enhanced simulations to be carried out at the model level. The tool also generates input test data and expected output that can be used to exercise the model and the code at various phases of the model-based testing workflow. However, similar to P0443, no empirical evidence supporting the effectiveness of the tool was provided: a single example was outlined.</t>
  </si>
  <si>
    <t>Simulation-based Verification for Parallelization of Model-based Applications</t>
  </si>
  <si>
    <t>C. B. Koch and U. Durak and D. Müller</t>
  </si>
  <si>
    <t>Koch</t>
  </si>
  <si>
    <t>Computer Simulation Conference (SummerSim)</t>
  </si>
  <si>
    <t>50th</t>
  </si>
  <si>
    <t>Bordeaux, France</t>
  </si>
  <si>
    <t>https://dl.acm.org/doi/10.5555/3275382.3275392</t>
  </si>
  <si>
    <t>https://docs.google.com/document/d/1ANgaymSQpB-lIUPoC_LV7cYpBkPT6JF9Arr9vnLJ1sA/edit?usp=sharing</t>
  </si>
  <si>
    <t>Using Tool Integration for Improving Traceability Management Testing Processes: An Automotive Industrial Experience</t>
  </si>
  <si>
    <t>D. Amalfitano and V. {De Simone} and R. R. Maietta and S. Scala and A. R. Fasolino</t>
  </si>
  <si>
    <t>Software: Evolution and Process</t>
  </si>
  <si>
    <t>31</t>
  </si>
  <si>
    <t>6</t>
  </si>
  <si>
    <t>1-20</t>
  </si>
  <si>
    <t>https://doi.org/10.1002/smr.2171</t>
  </si>
  <si>
    <t>https://docs.google.com/document/d/15f80BYTzgz8ySL3NcpE-vMhpAhoQh_lk2Z4zsE587ag/edit?usp=sharing</t>
  </si>
  <si>
    <t>custom (tailor-made, unnamed)</t>
  </si>
  <si>
    <t>\citet{Amalfitano2019} (P0451) reported on a relatively simple experiment to probe into the difference between model and code coverage for four different state machine models and eight test suites. According to their results, coverage was 100\% at the model level (by design); statement and branch coverage, however, were considerably different. The authors pointed out three possible reasons for such a difference: \emph{(i)} code was added by the code generator for exception handling and debugging purposes, which was not present in the model, \emph{(ii)} model coverage was not enough to guarantee coverage of code, and \emph{(iii)} the style of design of the system model influenced coverage. The authors did not elaborate on how to avoid problems \emph{(ii)} and \emph{(iii)}.</t>
  </si>
  <si>
    <t>AbsCon: A Test Concretizer for Model-Based Testing</t>
  </si>
  <si>
    <t>J. Vanhecke and X. Devroey and G. Perrouin</t>
  </si>
  <si>
    <t>Vanhecke</t>
  </si>
  <si>
    <t>15</t>
  </si>
  <si>
    <t>15-22</t>
  </si>
  <si>
    <t>Xi'an, China</t>
  </si>
  <si>
    <t>https://doi.org/10.1109/ICSTW.2019.00027</t>
  </si>
  <si>
    <t>https://docs.google.com/document/d/100Jgi5OoYwt2ZNzJqn9Mjgl5AN1PzKS5cxGQPDqVq-s/edit</t>
  </si>
  <si>
    <t>XML</t>
  </si>
  <si>
    <t>QTasTe</t>
  </si>
  <si>
    <t>ViBeS</t>
  </si>
  <si>
    <t>\citet{Vanhecke2019} (P0463) described the AbsCon (Abstract test case Concretizer) tool, which generates executable test cases from abstract definitions. AbsCon  utilizes mappings for the interface, actions, and assertions of the system under test. Rather than involving a model-based testing transformation chain, AbsCon bridges the gap from model to code in test case generation by using a combination of transformation and adaptation. Abstract test cases are initially defined  in an XML file in which each test case is described as a sequence of actions and assertions regarding the system under test. Concrete test cases are generated as Python scripts that execute the verification steps and sequences of assertions.</t>
  </si>
  <si>
    <t>Model-based Test Suite Generation for Graph Transformation System Using Model Simulation and Search-based Techniques</t>
  </si>
  <si>
    <t>A. Kalaee and V. Rafe</t>
  </si>
  <si>
    <t>Kalaee</t>
  </si>
  <si>
    <t>108</t>
  </si>
  <si>
    <t>1-29</t>
  </si>
  <si>
    <t>https://doi.org/10.1016/j.infsof.2018.12.001</t>
  </si>
  <si>
    <t>https://docs.google.com/document/d/1dzNx4bastG2jZOSPnGMBilkiJYXt1fc6XfX5XWX-9FQ/edit</t>
  </si>
  <si>
    <t>Graph Transformation Specification</t>
  </si>
  <si>
    <t>GROOVE</t>
  </si>
  <si>
    <t>\citet{Kalaee2019} (P0474) devised an approach that turns the problem of generating test suites into an optimization problem. In this context, the initial configuration of the system under test is a graph and transformation rules specify method and service invocations. Thus, each sequence of rule transitions in the state space is considered a test case, which at code level can be translated as a sequence of method invocations. The proposed approach is fed with randomly generated test cases that encode one finite path of state space, then search-based algorithms are used to satisfy the coverage criterion all def-uses. According to the authors, their study is the first research effort devoted to applying search algorithms to generate test suites from graph transformation specifications.</t>
  </si>
  <si>
    <t>e1</t>
  </si>
  <si>
    <t>Model-Based Testing of Object-Oriented Reactive Systems with Spec Explorer</t>
  </si>
  <si>
    <t>M. Veanes and C. Campbell and W. Grieskamp and W. Schulte and N. Tillmann and L. Nachmanson</t>
  </si>
  <si>
    <t>Veanes</t>
  </si>
  <si>
    <t>Formal Methods and Testing Workshop (FORTEST)</t>
  </si>
  <si>
    <t>2008</t>
  </si>
  <si>
    <t>39-76</t>
  </si>
  <si>
    <t>https://doi.org/10.1007/978-3-540-78917-8_2</t>
  </si>
  <si>
    <t>see column BB</t>
  </si>
  <si>
    <t>Spec#</t>
  </si>
  <si>
    <t>AsmL</t>
  </si>
  <si>
    <t>C#</t>
  </si>
  <si>
    <t>Spec Explorer (Modeling)</t>
  </si>
  <si>
    <t>Spec Explorer (Test generation)</t>
  </si>
  <si>
    <t>\citet{Veanes2008} provide a in-depth discussion of Spec Explorer, which is a tool for testing reactive, object-oriented software systems developed by the Foundations of Software Engineering group in Microsoft Research. Spec Explorer provides an integrated tool environment that allows testers to develop, examine, and validate models. Additionally, Spec Explorer is able to generate tests from models and execute tests against a system under test. In the context of Spec Explorer, the system's behavior is described by models written in the language Spec# (an extension of C#) and AsmL. Fundamentally, a model in Spec# defines the state variables and update rules of an abstract state machine. Spec Explorer employs algorithms similar to those of explicit state model checkers to explore the machine's states and transitions, which results in a finite graph containing a subset of model states and transitions. Spec Explorer also generates test cases for the explored behavior, which can be run against the system under test in an offline (i.e., when test generation and execution are seen as two independent phases) or online (i.e., in which the results from test execution are used to prune the generation process) fashion. The resulting test cases can be saved either as C# or Visual Basic (VB) programs.</t>
  </si>
  <si>
    <t>SMArDT Modeling for Automotive Software Testing</t>
  </si>
  <si>
    <t>I. Drave and S. Hillemacher and T. Greifenberg and S. Kriebel and E. Kusmenko and M. Markthaler and P. Orth and K. S. Salman and J. Richenhagen and B. Rumpe and C. Schulze and M. von Wenckstern and A. Wortmann</t>
  </si>
  <si>
    <t>Drave</t>
  </si>
  <si>
    <t>Software: Practice and Experience</t>
  </si>
  <si>
    <t>49</t>
  </si>
  <si>
    <t>301-328</t>
  </si>
  <si>
    <t>https://doi.org/10.1002/spe.2650</t>
  </si>
  <si>
    <t>SMArDT</t>
  </si>
  <si>
    <t>\citet{Drave2019} developed a method to manage requirements, design, and test in automotive industry. The specification method for requirements, design, and test (SMArDT) leverages model-based software engineering techniques with the aim of mitigating the deficiencies of the established V-Model. The method is based on the premise that consistency checking between layers and test case generation (and regeneration) helps developers and testers cope with the bureaucracy imposed by the classical V-Model. As a result, the method emphasizes the technical aspects of the models in the different layers in the V-Model in hopes of ensuring traceable, verifiable, and testable artifacts throughout the development process. Moreover, the authors posit that consistency among specification artifacts between layers enables automatic transformation of tests to lower levels. To realize the method in a modeling environment agnostic fashion, the authors put together a configurable tool chain that can turn functional requirements modeled using activity diagrams, state charts, sequence diagrams, and internal block diagrams from various formats into executable test cases for various output formats. The authors carried out a case study to compare model-based tests derived in the context of the proposed approach and manually created tests. According to the results from such a case study, the proposed MBT approach generated tests that detected more defects than the traditional hand-crafted tests. The MBT approach was especially effective at generating test cases that uncover defects caused by inconsistent requirements. Nevertheless, neither the traditional nor the model-based tests uncovered all defects.</t>
  </si>
  <si>
    <t>yes</t>
  </si>
  <si>
    <t>P0498</t>
  </si>
  <si>
    <t>Drave2018</t>
  </si>
  <si>
    <t>Model-Based Testing of Software-Based System Functions</t>
  </si>
  <si>
    <t>I. Drave and S. Hillemacher and T. Greifenberg and B. Rumpe and A. Wortmann and M. Markthaler and S. Kriebel</t>
  </si>
  <si>
    <t>Euromicro Conference on Software Engineering and Advanced Applications (SEAA)</t>
  </si>
  <si>
    <t>44th</t>
  </si>
  <si>
    <t>146-153</t>
  </si>
  <si>
    <t>https://doi.org/10.1109/SEAA.2018.00032</t>
  </si>
  <si>
    <t>P0499</t>
  </si>
  <si>
    <t>Markthaler2018</t>
  </si>
  <si>
    <t>Improving Model-Based Testing in Automotive Software Engineering</t>
  </si>
  <si>
    <t>M. Markthaler and S. Kriebel and K. S. Salman and T. Greifenberg and S. Hillemacher and B. Rumpe and C. Schulze and A. Wortmann and P. Orth and J. Richenhagen</t>
  </si>
  <si>
    <t>Markthaler</t>
  </si>
  <si>
    <t>International Conference on Software Engineering: Software Engineering in Practice Track (ICSE-SEIP)</t>
  </si>
  <si>
    <t>40th</t>
  </si>
  <si>
    <t>172-180</t>
  </si>
  <si>
    <t>https://doi.org/10.1145/3183519.3183533</t>
  </si>
  <si>
    <r>
      <rPr>
        <rFont val="Arial"/>
        <sz val="7.0"/>
      </rPr>
      <t xml:space="preserve">Notes on why and how to place information into this sheet
- For backward snowballing, insert into this sheet only references from </t>
    </r>
    <r>
      <rPr>
        <rFont val="Arial"/>
        <b/>
        <color rgb="FF0000FF"/>
        <sz val="7.0"/>
      </rPr>
      <t>BACKGROUND</t>
    </r>
    <r>
      <rPr>
        <rFont val="Arial"/>
        <sz val="7.0"/>
      </rPr>
      <t xml:space="preserve">,  </t>
    </r>
    <r>
      <rPr>
        <rFont val="Arial"/>
        <b/>
        <color rgb="FF0000FF"/>
        <sz val="7.0"/>
      </rPr>
      <t xml:space="preserve">RELATED WORK </t>
    </r>
    <r>
      <rPr>
        <rFont val="Arial"/>
        <sz val="7.0"/>
      </rPr>
      <t xml:space="preserve">and </t>
    </r>
    <r>
      <rPr>
        <rFont val="Arial"/>
        <b/>
        <color rgb="FF0000FF"/>
        <sz val="7.0"/>
      </rPr>
      <t>EXPERIMENTAL SETUP</t>
    </r>
    <r>
      <rPr>
        <rFont val="Arial"/>
        <sz val="7.0"/>
      </rPr>
      <t xml:space="preserve"> 
   sections of the study under analysis (i.e. the source of possibly new references). Special cases must be justified in the Notes column
 - Column "ID of selected paper": includes the ID of the paper under analysis; inclusion criteria are applied to make final decision
- Column E2 indicates </t>
    </r>
    <r>
      <rPr>
        <rFont val="Arial"/>
        <b/>
        <sz val="7.0"/>
      </rPr>
      <t>secondary studies</t>
    </r>
    <r>
      <rPr>
        <rFont val="Arial"/>
        <sz val="7.0"/>
      </rPr>
      <t xml:space="preserve">. To be selected, the study </t>
    </r>
    <r>
      <rPr>
        <rFont val="Arial"/>
        <b/>
        <sz val="7.0"/>
      </rPr>
      <t>must pass the inclusion criteria</t>
    </r>
    <r>
      <rPr>
        <rFont val="Arial"/>
        <sz val="7.0"/>
      </rPr>
      <t xml:space="preserve">. 
   If selected, the study will be set as </t>
    </r>
    <r>
      <rPr>
        <rFont val="Arial"/>
        <b/>
        <sz val="7.0"/>
      </rPr>
      <t>purple</t>
    </r>
    <r>
      <rPr>
        <rFont val="Arial"/>
        <sz val="7.0"/>
      </rPr>
      <t xml:space="preserve"> and will be analysed at the end of the search.</t>
    </r>
  </si>
  <si>
    <r>
      <rPr>
        <rFont val="Arial"/>
        <b/>
        <color rgb="FF000000"/>
        <sz val="7.0"/>
      </rPr>
      <t>Specific notes on how to perform forward snowballing</t>
    </r>
    <r>
      <rPr>
        <rFont val="Arial"/>
        <color rgb="FF000000"/>
        <sz val="7.0"/>
      </rPr>
      <t>:
- use Google Scholar to retrieve citations
- in Google Scholar:
      - search for the specific paper
      - click on "cited by ..." to retrieve papers that cite the one under analysis
      - save the results page to keep history, since results vary as time goes by</t>
    </r>
  </si>
  <si>
    <t>Must indicate the study ID and snowballing step (B=Backward, F=Forward)</t>
  </si>
  <si>
    <t>Reviewer
Name</t>
  </si>
  <si>
    <t>ID</t>
  </si>
  <si>
    <t>E1</t>
  </si>
  <si>
    <t>E2</t>
  </si>
  <si>
    <t>E3</t>
  </si>
  <si>
    <t>Select</t>
  </si>
  <si>
    <t>Requires
Decision
Consensus</t>
  </si>
  <si>
    <t>Back (B)
or
Forw (F)</t>
  </si>
  <si>
    <t>Date
(for Forward
Snowballing)</t>
  </si>
  <si>
    <t>BibTeX 
Key of
selected
(source ) paper</t>
  </si>
  <si>
    <t>ID of
selected
(source ) paper</t>
  </si>
  <si>
    <r>
      <rPr>
        <rFont val="Arial"/>
        <b/>
      </rPr>
      <t xml:space="preserve">BibTeX 
Key and ID 
of </t>
    </r>
    <r>
      <rPr>
        <rFont val="Arial"/>
        <b/>
        <color rgb="FFFF0000"/>
      </rPr>
      <t>subsuming</t>
    </r>
    <r>
      <rPr>
        <rFont val="Arial"/>
        <b/>
      </rPr>
      <t xml:space="preserve">
paper</t>
    </r>
  </si>
  <si>
    <r>
      <rPr>
        <rFont val="Arial"/>
        <b/>
      </rPr>
      <t xml:space="preserve">Title
(For backward snowballing, only references from </t>
    </r>
    <r>
      <rPr>
        <rFont val="Arial"/>
        <b/>
        <color rgb="FF0000FF"/>
      </rPr>
      <t>Background</t>
    </r>
    <r>
      <rPr>
        <rFont val="Arial"/>
        <b/>
      </rPr>
      <t xml:space="preserve">, 
</t>
    </r>
    <r>
      <rPr>
        <rFont val="Arial"/>
        <b/>
        <color rgb="FF0000FF"/>
      </rPr>
      <t>Related Work</t>
    </r>
    <r>
      <rPr>
        <rFont val="Arial"/>
        <b/>
      </rPr>
      <t xml:space="preserve"> and </t>
    </r>
    <r>
      <rPr>
        <rFont val="Arial"/>
        <b/>
        <color rgb="FFFF0000"/>
      </rPr>
      <t>Experimental Setup</t>
    </r>
    <r>
      <rPr>
        <rFont val="Arial"/>
        <b/>
      </rPr>
      <t xml:space="preserve"> sections of the study under analysis)</t>
    </r>
  </si>
  <si>
    <t>BibTeX (from publisher)
OR
DOI / URL</t>
  </si>
  <si>
    <t>Notes (before and after discussion)</t>
  </si>
  <si>
    <t>Duplicated entries</t>
  </si>
  <si>
    <t>P0003</t>
  </si>
  <si>
    <t>no</t>
  </si>
  <si>
    <t>@inproceedings{Briand2016,
 author = {Lionel Briand and Shiva Nejati and Mehrdad Sabetzadeh and Domenico Bianculli},
 title = {{Testing the Untestable: Model Testing of Complex Software-intensive Systems}},
 booktitle = {Proceedings of the 38th International Conference on Software Engineering Companion},
 year = {2016},
 isbn = {978-1-4503-4205-6},
 location = {Austin, Texas},
 pages = {789--792},
 doi = {10.1145/2889160.2889212},
 publisher = {ACM},
 address = {New York, NY, USA},
 annote = {original ref} }</t>
  </si>
  <si>
    <t>For backward snowballing, references extracted from Section 3 (Background &amp; State of the Art), since the paper is not a conventional paper (it was published in the Visions of 2025 and Beyond Track of ICSE 2016)
For forward snowballing, all citing papers were scanned, since Briand2016 was generally used as a motivation in the introductory sections of the papers.</t>
  </si>
  <si>
    <t>P0004</t>
  </si>
  <si>
    <t>@InProceedings{Camus2016,
  author      = {Camus, Jean-Louis and Haudebourg, Carole and Schlickling, Marc and Barrho, Joerg},
  title       = {{Data Flow Model Coverage Analysis: Principles and Practice}},
  booktitle   = {{8th European Congress on Embedded Real Time Software and Systems (ERTS 2016)}},
  year        = {2016},
  address     = {Toulouse, France},
  hal_id      = {hal-01262411},
  pdf         = {https://hal.archives-ouvertes.fr/hal-01262411/file/ERTSS2016_ModelCoverageScade.pdf},
  url         = {https://hal.archives-ouvertes.fr/hal-01262411},
 annote = {original ref}}</t>
  </si>
  <si>
    <t>References extracted from Sections 3 (Data Flow Coverage Criteria for the Scade Language), since the paper is not a conventional SE paper (it looks like a review of concepts and lessons learned report)</t>
  </si>
  <si>
    <t>P0005</t>
  </si>
  <si>
    <t>@INPROCEEDINGS{Eriksson2016, 
author={A. Eriksson and B. Lindstr\"{o}m}, 
booktitle={2016 4th International Conference on Model-Driven Engineering and Software Development (MODELSWARD)}, 
title={UML associations: Reducing the gap in test coverage between model and code}, 
year={2016}, 
pages={589-599}, 
month={Feb},}</t>
  </si>
  <si>
    <t xml:space="preserve"> </t>
  </si>
  <si>
    <t>P0006</t>
  </si>
  <si>
    <t>B</t>
  </si>
  <si>
    <t>On Testing Non-testable Programs</t>
  </si>
  <si>
    <t>@article{Weyuker1982,
author = {Weyuker, Elaine J.},
title = {On Testing Non-Testable Programs},
journal = {The Computer Journal},
volume = {25},
number = {4},
pages = {465-470},
year = {1982},
doi = {10.1093/comjnl/25.4.465},
URL = { + http://dx.doi.org/10.1093/comjnl/25.4.465},
eprint = {/oup/backfile/content_public/journal/comjnl/25/4/10.1093/comjnl/25.4.465/2/25-4-465.pdf},
 abstract = "A frequently invoked assumption in program testing is that there is an oracle (i.e. the tester or an external mechanism can accurately decide whether or not the output produced by a program is correct). A program is non-testable if either an oracle does not exist or the tester must expend some extraordinary amount of time to determine whether or not the output is correct. The reasonableness of the oracle assumption is examined and the conclusion is reached that in many cases this is not a realistic assumption. The consequences of assuming the availability of an oracle are examined and alternatives investigated.",
 annote = {ref from Briand2016}
}</t>
  </si>
  <si>
    <t>ref [10]</t>
  </si>
  <si>
    <t>P0007</t>
  </si>
  <si>
    <t>done</t>
  </si>
  <si>
    <t>Achieving Scalable Model-based Testing Through Test Case Diversity</t>
  </si>
  <si>
    <t xml:space="preserve">@article{Hemmati2013,
 author = {Hemmati, Hadi and Arcuri, Andrea and Briand, Lionel},
 title = {Achieving Scalable Model-based Testing Through Test Case Diversity},
 journal = {ACM Trans. Softw. Eng. Methodol.},
 issue_date = {February 2013},
 volume = {22},
 number = {1},
 month = mar,
 year = {2013},
 issn = {1049-331X},
 pages = {6:1--6:42},
 articleno = {6},
 numpages = {42},
 url = {http://doi.acm.org/10.1145/2430536.2430540},
 doi = {10.1145/2430536.2430540},
 acmid = {2430540},
 publisher = {ACM},
 address = {New York, NY, USA},
 keywords = {Test case selection, model-based testing, search-based software engineering, similarity function, test case minimization},
 abstract = "The increase in size and complexity of modern software systems requires scalable, systematic, and automated testing approaches. Model-based testing (MBT), as a systematic and automated test case generation technique, is being successfully applied to verify industrial-scale systems and is supported by commercial tools. However, scalability is still an open issue for large systems, as in practice there are limits to the amount of testing that can be performed in industrial contexts. Even with standard coverage criteria, the resulting test suites generated by MBT techniques can be very large and expensive to execute, especially for system level testing on real deployment platforms and network facilities. Therefore, a scalable MBT technique should be flexible regarding the size of the generated test suites and should be easily accommodated to fit resource and time constraints. Our approach is to select a subset of the generated test suite in such a way that it can be realistically executed and analyzed within the time and resource constraints, while preserving the fault revealing power of the original test suite to a maximum extent. In this article, to address this problem, we introduce a family of similarity-based test case selection techniques for test suites generated from state machines. We evaluate 320 different similarity-based selection techniques and then compare the effectiveness of the best similarity-based selection technique with other common selection techniques in the literature. The results based on two industrial case studies, in the domain of embedded systems, show significant benefits and a large improvement in performance when using a similarity-based approach. We complement these analyses with further studies on the scalability of the technique and the effects of failure rate on its effectiveness. We also propose a method to identify optimal tradeoffs between the number of test cases to run and fault detection.",
 annote = {ref from Briand2016}
 } </t>
  </si>
  <si>
    <t>ref [4]
Regarding I2: 
- In both Case Studies 1 (Section 5.1.1) and 2 (Section 5.1.2), FSMs were built from the source code; nothing is mentioned regarding M2M or M2C transformations.
- In both cases, authors mention a mapping between faults simulated in the FSM and the source code of the SUT, however there is no clear statement that there was M2C transformation. 
The need to discuss this paper regards the "excluding property" of I2. Is I2 indeed adequate for our purposes? Is it going to lead us to discard perhaps relevant papers?</t>
  </si>
  <si>
    <t>Rev. D -&gt; Rev. E</t>
  </si>
  <si>
    <t>P0008</t>
  </si>
  <si>
    <t>Search-based Software Test Data Generation: A Survey</t>
  </si>
  <si>
    <t>@article {McMinn2004,
author = {McMinn, Phil},
title = {Search-based software test data generation: a survey},
journal = {Software Testing, Verification and Reliability},
volume = {14},
number = {2},
publisher = {John Wiley &amp; Sons, Ltd.},
issn = {1099-1689},
url = {http://dx.doi.org/10.1002/stvr.294},
doi = {10.1002/stvr.294},
pages = {105--156},
keywords = {search-based software engineering, automated software test data generation, evolutionary testing, metaheuristic search, evolutionary algorithms, simulated annealing},
year = {2004},
abstract = "The use of metaheuristic search techniques for the automatic generation of test data has been a burgeoning interest for many researchers in recent years. Previous attempts to automate the test generation process have been limited, having been constrained by the size and complexity of software, and the basic fact that, in general, test data generation is an undecidable problem. Metaheuristic search techniques offer much promise in regard to these problems. Metaheuristic search techniques are high-level frameworks, which utilize heuristics to seek solutions for combinatorial problems at a reasonable computational cost. To date, metaheuristic search techniques have been applied to automate test data generation for structural and functional testing; the testing of grey-box properties, for example safety constraints; and also non-functional properties, such as worst-case execution time. This paper surveys some of the work undertaken in this field, discussing possible new future directions of research for each of its different individual areas. Copyright © 2004 John Wiley &amp; Sons, Ltd.",
 annote = {ref from Briand2016}
 }</t>
  </si>
  <si>
    <t>ref [8]
This is a secondary study about search-based test generation.
The need to discuss this paper regards how we will handle secondary studyes. Should they be included if the pass the criteria, or should they be handled as Related Work (similar to what we did for the Mutation'18 paper? Should they be used as additional source of new references?
Decided to exclude this based on the topic not being central to MBT and transofmtation of models or mapping of test cases from model to code.</t>
  </si>
  <si>
    <t>P0009</t>
  </si>
  <si>
    <t>Empirical Investigation of Search Algorithms for Environment Model-based Testing of Real-time Embedded Software</t>
  </si>
  <si>
    <t xml:space="preserve">@inproceedings{Iqbal:2012:EIS:2338965.2336777,
 author = {Iqbal, Muhammad Zohaib and Arcuri, Andrea and Briand, Lionel},
 title = {Empirical Investigation of Search Algorithms for Environment Model-based Testing of Real-time Embedded Software},
 booktitle = {Proceedings of the 2012 International Symposium on Software Testing and Analysis},
 series = {ISSTA 2012},
 year = {2012},
 isbn = {978-1-4503-1454-1},
 location = {Minneapolis, MN, USA},
 pages = {199--209},
 numpages = {11},
 url = {http://doi.acm.org/10.1145/2338965.2336777},
 doi = {10.1145/2338965.2336777},
 acmid = {2336777},
 publisher = {ACM},
 address = {New York, NY, USA},
 annote = {ref from Briand2016}} </t>
  </si>
  <si>
    <t>ref [5]
Regarding I2 and I3: 
- The paper focuses on modelling the enviornment in which a SUT can be simulated and tested. The modelled environment will support the generation of test cased for the SUT, providing mechanisms to enable the communication between them. Nothing is mentioned regarding M2M or M2C ftransformations of test cases for the SUT itself.
ADDITIONAL NOTE: paper in the "Refs from Briand et al 2016" folder is another paper by the same authors</t>
  </si>
  <si>
    <t>P0010</t>
  </si>
  <si>
    <t>@article{Shokry2009,
  author    = {Hesham Shokry and Mike Hinchey},
  title     = {Model-Based Verification of Embedded Software},
  journal   = {{IEEE} Computer},
  volume    = {42},
  number    = {4},
  pages     = {53--59},
  year      = {2009},
  url       = {https://doi.org/10.1109/MC.2009.125},
  doi       = {10.1109/MC.2009.125},
  timestamp = {Wed, 17 May 2017 10:56:45 +0200},
  biburl    = {http://dblp.org/rec/bib/journals/computer/ShokryH09},
  bibsource = {dblp computer science bibliography, http://dblp.org},
 abstract = "Current advances in model-based development technology indicate that embeddedsoftware developers can expect more tool support for the whole embedded-software spectrum,  rom applications to system software.",
 annote = {ref from Briand2016}
}</t>
  </si>
  <si>
    <t>ref [9]
Backward Snowb: References extracted from Sections (X-In-The-Loop Testing) and (Lessons Learned), since the paper is not a conventional research paper (IEEE Computer paper)</t>
  </si>
  <si>
    <t>P0011</t>
  </si>
  <si>
    <t>@article{Matinnejad2015,
title = "Search-based automated testing of continuous controllers: Framework, tool support, and case studies",
journal = "Information and Software Technology",
volume = "57",
number = "Supplement C",
pages = "705 - 722",
year = "2015",
issn = "0950-5849",
doi = "https://doi.org/10.1016/j.infsof.2014.05.007",
url = "http://www.sciencedirect.com/science/article/pii/S0950584914001244",
author = "Reza Matinnejad and Shiva Nejati and Lionel Briand and Thomas Bruckmann and Claude Poull",
keywords = "Search-based testing, Continuous controllers, Model-in-the-loop testing, Automotive software systems, Simulink models",
abstract = "Abstract Testing and verification of automotive embedded software is a major challenge. Software production in automotive domain comprises three stages: Developing automotive functions as Simulink models, generating code from the models, and deploying the resulting code on hardware devices. Automotive software artifacts are subject to three rounds of testing corresponding to the three production stages: Model-in-the-Loop (MiL), Software-in-the-Loop (SiL) and Hardware-in-the-Loop (HiL) testing. We study testing of continuous controllers at the Model-in-Loop (MiL) level where both the controller and the environment are represented by models and connected in a closed loop system. These controllers make up a large part of automotive functions, and monitor and control the operating conditions of physical devices. We identify a set of requirements characterizing the behavior of continuous controllers, and develop a search-based technique based on random search, adaptive random search, hill climbing and simulated annealing algorithms to automatically identify worst-case test scenarios which are utilized to generate test cases for these requirements. We evaluated our approach by applying it to an industrial automotive controller (with 443 Simulink blocks) and to a publicly available controller (with 21 Simulink blocks). Our experience shows that automatically generated test cases lead to MiL level simulations indicating potential violations of the system requirements. Further, not only does our approach generate significantly better test cases faster than random test case generation, but it also achieves better results than test scenarios devised by domain experts. Finally, our generated test cases uncover discrepancies between environment models and the real world when they are applied at the Hardware-in-the-Loop (HiL) level. We propose an automated approach to MiL testing of continuous controllers using search. The approach is implemented in a tool and has been successfully applied to a real case study from the automotive domain.",
annote = {ref from Briand2016}
}</t>
  </si>
  <si>
    <t>ref [7]
NO for I2 is justified by the fact that testing is applied only at model level (Simulink). The authors only mention (in Intro) that code can be automatically obtained from such models.
YES for I3 is questionable. Even though in Section 6.5 (3rd paragraph) authors say that 9 test cases generated for models were applied in practice (i.e. in the final implementation), they do not give any detail about how these test cases were "transformed" from models to code.
[after discussion] include the paper; may need to contact authors for details</t>
  </si>
  <si>
    <t>P0012</t>
  </si>
  <si>
    <t>Self-adaptive Software Needs Quantitative Verification at Runtime</t>
  </si>
  <si>
    <t>@article{Calinescu2012,
 author = {Calinescu, Radu and Ghezzi, Carlo and Kwiatkowska, Marta and Mirandola, Raffaela},
 title = {Self-adaptive Software Needs Quantitative Verification at Runtime},
 journal = {Commun. ACM},
 issue_date = {September 2012},
 volume = {55},
 number = {9},
 month = sep,
 year = {2012},
 issn = {0001-0782},
 pages = {69--77},
 numpages = {9},
 url = {http://doi.acm.org/10.1145/2330667.2330686},
 doi = {10.1145/2330667.2330686},
 acmid = {2330686},
 publisher = {ACM},
 address = {New York, NY, USA},
 abstract = "Continually verify self-adaptation decisions taken by critical software in response to changes in the operating environment.",
 annote = {ref from Briand2016}
}</t>
  </si>
  <si>
    <t>ref [1]
YES for I1 is questionable. The study focuses on verification (e.g. model checking) for adaptive systems.
SIDE NOTE: The "Communications of the ACM" publishes both peer-reviewed and non-peer-reviewed papers, at the Editor-in-Chief' / Editorial Borad's discretion. This particular paper seems to be an Contributed Article as the following quote excerpt: "covers the wide and abundant spectrum of the computing field - its open challenges, technical visions and perspectives, educational aspects, societal impact, significant applications and research results of high significance and broad interest. Following the roots of Communications, these submissions are peer-reviewed to ensure the highest quality. Topics covered must reach out to a very broad technical audience."</t>
  </si>
  <si>
    <t>P0013</t>
  </si>
  <si>
    <t>Fault-based Testing Without the Need of Oracles</t>
  </si>
  <si>
    <t>@article{CHEN2003,
title = "Fault-based testing without the need of oracles",
journal = "Information and Software Technology",
volume = "45",
number = "1",
pages = "1-9",
year = "2003",
issn = "0950-5849",
doi = "https://doi.org/10.1016/S0950-5849(02)00129-5",
url = "http://www.sciencedirect.com/science/article/pii/S0950584902001295",
author = "T. Y. Chen and T. H. Tse and Z. Quan Zhou",
keywords = "Fault-based testing, Metamorphic testing, Oracle problem, Symbolic execution",
abstract = "Abstract There are two fundamental limitations in software testing, known as the reliable test set problem and the oracle problem. Fault-based testing is an attempt by Morell to alleviate the reliable test set problem. In this paper, we propose to enhance fault-based testing to alleviate the oracle problem as well. We present an integrated method that combines metamorphic testing with fault-based testing using real and symbolic inputs.",
 annote = {ref from Briand2016}
 }</t>
  </si>
  <si>
    <t>ref [2]
Not focused on MBT</t>
  </si>
  <si>
    <t>P0014</t>
  </si>
  <si>
    <t>A Fomal Evaluation of Data Flow Path Selection Criteria</t>
  </si>
  <si>
    <t>@techreport{Clarke:1988:FED:896782,
 author = {Clarke, Lori A. and Podgurski, Andy and Richardson, Debra J. and Zeil, Steven J.},
 title = {A Formal Evaluation of Data Flow Path Selection Criteria},
 year = {1988},
 source = {http://www.ncstrl.org:8900/ncstrl/servlet/search?formname=detail\&amp;id=oai%3Ancstrlh%3Aumass_cs%3Ancstrl.umassa_cs%2F%2FUM-CS-1988-073},
 publisher = {University of Massachusetts},
 address = {Amherst, MA, USA},
}</t>
  </si>
  <si>
    <t>ref [15]
Not focused on MBT</t>
  </si>
  <si>
    <t>P0015</t>
  </si>
  <si>
    <t>Structural Test Coverage Criteria for Lustre Programs</t>
  </si>
  <si>
    <t xml:space="preserve">@inproceedings{Lakehal:2005:STC:1081180.1081186,
 author = {Lakehal, Abdesselam and Parissis, Ioannis},
 title = {Structural Test Coverage Criteria for Lustre Programs},
 booktitle = {Proceedings of the 10th International Workshop on Formal Methods for Industrial Critical Systems},
 series = {FMICS '05},
 year = {2005},
 isbn = {1-59593-148-1},
 location = {Lisbon, Portugal},
 pages = {35--43},
 numpages = {9},
 url = {http://doi.acm.org/10.1145/1081180.1081186},
 doi = {10.1145/1081180.1081186},
 acmid = {1081186},
 publisher = {ACM},
 address = {New York, NY, USA},
 keywords = {LUSTRE, data-flow language, structural coverage, synchronous software, testing},
} </t>
  </si>
  <si>
    <t>ref [16]
Does not address transformations</t>
  </si>
  <si>
    <t>P0016</t>
  </si>
  <si>
    <t>An Investigation of Three Forms of the Modified Condition Decision Doverage (MC/DC) Criterion</t>
  </si>
  <si>
    <t>@TECHREPORT{Chilenski01aninvestigation,
    author = {John Joseph Chilenski},
    title = {An investigation of three forms of the modified condition decision coverage (mcdc) criterion},
    institution = {Office of Aviation Research},
    year = {2001}
}</t>
  </si>
  <si>
    <t>ref [13]
Tech Report</t>
  </si>
  <si>
    <t>P0059 (B)</t>
  </si>
  <si>
    <t>P0017</t>
  </si>
  <si>
    <t>Software Considerations in Airborne Systems and Equipment Certification DO-178C</t>
  </si>
  <si>
    <t>ref [17]
Standard</t>
  </si>
  <si>
    <t>P005 (B); P0010 (B)</t>
  </si>
  <si>
    <t>P0018</t>
  </si>
  <si>
    <t>An Applicable Family of Data Flow Testing Criteria</t>
  </si>
  <si>
    <t>@ARTICLE{6194, 
author={P. G. Frankl and E. J. Weyuker}, 
journal={IEEE Transactions on Software Engineering}, 
title={An applicable family of data flow testing criteria}, 
year={1988}, 
volume={14}, 
number={10}, 
pages={1483-1498}, 
keywords={program testing;software reliability;ASSET;Pascal;adequacy criteria;data flow testing;definition-use associations;program testing;Computer errors;Computer science;Data analysis;Flow graphs;Software testing}, 
doi={10.1109/32.6194}, 
ISSN={0098-5589}, 
month={Oct},}</t>
  </si>
  <si>
    <t>ref [18]
Not focused on MBT</t>
  </si>
  <si>
    <t>P0019</t>
  </si>
  <si>
    <t>Structural Test Coverage Criteria for Integration Testing of LUSTRE/SCADE Programs</t>
  </si>
  <si>
    <t>@InProceedings{10.1007/978-3-642-24431-5_8,
author="Papailiopoulou, Virginia
and Rajan, Ajitha
and Parissis, Ioannis",
editor="Sala{\"u}n, Gwen
and Sch{\"a}tz, Bernhard",
title="Structural Test Coverage Criteria for Integration Testing of LUSTRE/SCADE Programs",
booktitle="Formal Methods for Industrial Critical Systems",
year="2011",
publisher="Springer Berlin Heidelberg",
address="Berlin, Heidelberg",
pages="85--101",
abstract="Lustre is a formal synchronous declarative language widely used for modeling and specifying safety-critical applications in the fields of avionics, transportation, and energy production. In such applications, the testing activity to ensure correctness of the system plays a crucial role in the development process. To enable adequacy measurement of test cases over applications specified in Lustre (or SCADE), a hierarchy of structural coverage criteria for Lustre programs has been recently defined. A drawback with the current definition of the criteria is that they can only be applied for unit testing, i.e., to single modules without calls to other modules. The criteria experiences scalability issues when used over large systems with several modules and calls between modules. We propose an extension to the criteria definition to address this scalability issue. We formally define the extension by introducing an operator to abstract calls to other modules. This extension allows coverage metrics to be applied to industrial-sized software without an exponential blowup in the number of activation conditions. We conduct a preliminary evaluation of the extended criteria using an Alarm Management System.",
isbn="978-3-642-24431-5"
}</t>
  </si>
  <si>
    <t>ref [19]
Does not address transformations</t>
  </si>
  <si>
    <t>P0020</t>
  </si>
  <si>
    <t>F</t>
  </si>
  <si>
    <t>Testing advanced driver assistance systems using multi­objective search and neural networks</t>
  </si>
  <si>
    <t>@INPROCEEDINGS{7582746,
author={R. Ben Abdessalem and S. Nejati and L. C. Briand and T. Stifter},
booktitle={2016 31st IEEE/ACM International Conference on Automated Software Engineering (ASE)},
title={Testing advanced driver assistance systems using multi-objective search and neural networks},
year={2016},
volume={},
number={},
pages={63-74},
keywords={automobiles;digital simulation;driver information systems;mobile robots;neural nets;program testing;search problems;advanced driver assistance system testing;autonomous cars;cameras;computational resources;critical ADAS behaviors;dangerous situation prevention;decision support software components;design time testing;image processing;multiobjective search algorithm;neural networks;sensors;simulated environment;surrogate models;warnings;Advanced driver assistance systems;Automobiles;Computational modeling;Predictive models;Software;Testing;Advanced Driver Assistance Systems;Multi-Objective Search Optimization;Neural Networks;Simulation;Surrogate Modeling},
doi={},
ISSN={},
month={Sept},}</t>
  </si>
  <si>
    <t xml:space="preserve">cites as ref [14]
Not related since it does not cover model to code transformations. </t>
  </si>
  <si>
    <t>P0021</t>
  </si>
  <si>
    <t>Automatic generation of test system instances for configurable cyber-physical systems</t>
  </si>
  <si>
    <t>@Article{Arrieta2017,
author="Arrieta, Aitor
and Sagardui, Goiuria
and Etxeberria, Leire
and Zander, Justyna",
title="Automatic generation of test system instances for configurable cyber-physical systems",
journal="Software Quality Journal",
year="2017",
month="Sep",
day="01",
volume="25",
number="3",
pages="1041--1083",
abstract="Cyber-physical systems (CPSs) are ubiquitous systems that integrate digital technologies with physical processes. These systems are becoming configurable to respond to the different needs that users demand. As a consequence, their variability is increasing, and they can be configured in many system variants. To ensure a systematic test execution of CPSs, a test system must be elaborated encapsulating several sources such as test cases or test oracles. Manually building a test system for each configuration is a non-systematic, time-consuming, and error-prone process. To overcome these problems, we designed a test system for testing CPSs and we analyzed the variability that it needed to test different configurations. Based on this analysis, we propose a methodology supported by a tool named ASTERYSCO that automatically generates simulation-based test system instances to test individual configurations of CPSs. To evaluate the proposed methodology, we selected different configurations of a configurable Unmanned Aerial Vehicle, and measured the time required to generate their test systems. On average, around 119 s were needed by our tool to generate the test system for 38 configurations. In addition, we compared the process of generating test system instances between the method we propose and a manual approach. Based on this comparison, we believe that the proposed tool allows a systematic method of generating test system instances. We believe that our approach permits an important step toward the full automation of testing in the field of configurable CPSs.",
issn="1573-1367",
doi="10.1007/s11219-016-9341-7",
url="https://doi.org/10.1007/s11219-016-9341-7"
}</t>
  </si>
  <si>
    <t xml:space="preserve">cites as ref [Briand et al. 2016]
The proposed tool parses a feature model and, after applying a series of model transformation, automatically generates test system instances (i.e., test cases tailored to evaluating different versions of the system). However, the approach does not focus on MBT techniques: the feature model is turned into MATLAB/Simulink models. Thus, I'd argue the paper is centered around model to model transformations (instead of model to code transformation). 
</t>
  </si>
  <si>
    <t>P0010 (F)</t>
  </si>
  <si>
    <t>P0022</t>
  </si>
  <si>
    <t>Search­ based test case generation for cyber­-physical systems</t>
  </si>
  <si>
    <t>cites as ref [3]
NOT RELATED; clearly states (in the Abstract) that does not focus on MBT</t>
  </si>
  <si>
    <t>P0023</t>
  </si>
  <si>
    <t>Employing Multi­-Objective Search to Enhance Reactive Test Case Generation and Prioritization for Testing Industrial Cyber-­Physical Systems</t>
  </si>
  <si>
    <t>cites as ref [7]
NOT RELATED; extends prior paper of the same authors.</t>
  </si>
  <si>
    <t>P0024</t>
  </si>
  <si>
    <t>fSysML: Foundational Executable SysML for Cyber­Physical System Modeling</t>
  </si>
  <si>
    <t>cites as ref [32] in Future Work: "state-of-the-art research challenges, including 1) model testing of cyber-physical systems under uncertainties [32], ..."
published in GEMOC (MODELS Workshops) - 2016
modeling language description</t>
  </si>
  <si>
    <t>P0025</t>
  </si>
  <si>
    <t>Multiplex: A co­simulation architecture for elevators validation</t>
  </si>
  <si>
    <t>cites as ref [1] in Introduction and Background: "development stages, permitting several advantages such as (1) execution of larger test cases, (2) selection of critical scenarios, (3) specification of test oracles for the automated validation of the system and (4) replication of safety-critical functions (e.g., free fall of an elevator) [1][2]."
description of framework for simulation</t>
  </si>
  <si>
    <t>P0026</t>
  </si>
  <si>
    <t>Effective Fault Localization of Automotive Simulink Models: Achieving the TradeOff between Test Oracle Effort and Fault Localization Accuracy</t>
  </si>
  <si>
    <t>http://orbilu.uni.lu/handle/10993/35028</t>
  </si>
  <si>
    <t>cites as ref [15] 
Not related: the proposed approach has to do with fault localization at model level, the (Simulink) models are not translated into a textual representation.</t>
  </si>
  <si>
    <t>P0011 (F)</t>
  </si>
  <si>
    <t>P0027</t>
  </si>
  <si>
    <t>Test Generation and Test Prioritization for Simulink Models with Dynamic Behavior</t>
  </si>
  <si>
    <t>@ARTICLE{8305644,
author={R. Matinnejad and S. Nejati and L. Briand and T. Bruckmann},
journal={IEEE Transactions on Software Engineering},
title={Test Generation and Test Prioritization for Simulink Models with Dynamic Behavior},
year={2018},
volume={PP},
number={99},
pages={1-1},
keywords={Computational modeling;Scalability;Software packages;Testing;Tools;Vehicle dynamics;Simulink models;automotive systems;output diversity;search-based software testing;signal features;structural coverage;test generation;test oracle;test prioritization},
doi={10.1109/TSE.2018.2811489},
ISSN={0098-5589},
month={},}</t>
  </si>
  <si>
    <t xml:space="preserve">cites as ref [16] 
Not related: the approach takes Simulink models as input and automatically extracts the information required for test generation. Then, one test suite is generated for each ouput of the model. Additionally, a prioritization algorithm is used to filter the amount of test cases that need to be executed. However, the paper does not mention model to code mappings/transformations.
</t>
  </si>
  <si>
    <t>P0028</t>
  </si>
  <si>
    <t>Enabling co-simulation of smart energy control systems for buildings and districts</t>
  </si>
  <si>
    <t>cites as ref [4] in Introduction: "Simulation-based testing allows, among other advantages (1) ... (5)... [4], [5]."
description of framework for simulation</t>
  </si>
  <si>
    <t>P0029</t>
  </si>
  <si>
    <t>A Configurable Validation Environment for Refactored Embedded Software: An Application to the Vertical Transport Domain</t>
  </si>
  <si>
    <t>@INPROCEEDINGS{8109240,
author={G. Sagardui and L. Etxeberria and J. A. Agirre and A. Arrieta and C. F. Nicolás and J. M. Martín},
booktitle={2017 IEEE International Symposium on Software Reliability Engineering Workshops (ISSREW)},
title={A Configurable Validation Environment for Refactored Embedded Software: An Application to the Vertical Transport Domain},
year={2017},
volume={},
number={},
pages={16-19},
keywords={embedded systems;software maintenance;automated testing solutions;configurable validation environment;customers;embedded systems;highly configurable embedded software;real-world industrial case study;refactored embedded software;vertical transport domain;Elevators;Embedded software;Embedded systems;Mathematical model;Software packages;Testing;Embedded Systems;Highly Configurable Software;Product Lines;Regression Testing;Testing;Validation},
doi={10.1109/ISSREW.2017.9},
ISSN={},
month={Oct},}</t>
  </si>
  <si>
    <t xml:space="preserve">cites as ref [5] 
 Not related. This paper describes a methodology for automatically generating validation environments for highly configurable embedded software under refactoring.
</t>
  </si>
  <si>
    <t>P0030</t>
  </si>
  <si>
    <t>Software Quality and Quality Management</t>
  </si>
  <si>
    <t>cites as ref [7] in chapter 10 (text book)</t>
  </si>
  <si>
    <t>P0031</t>
  </si>
  <si>
    <t>Метод багаторівневого компонентного проектування для забезпечення якості створюваної програмної системи</t>
  </si>
  <si>
    <t>cites as ref [6] - not written in English</t>
  </si>
  <si>
    <t>P0032</t>
  </si>
  <si>
    <t>No citation found in Google Scholar</t>
  </si>
  <si>
    <t>Rev. E -&gt; Rev. D</t>
  </si>
  <si>
    <t>P0033</t>
  </si>
  <si>
    <t>Implementing associations: UML 2.0 to Java 5</t>
  </si>
  <si>
    <t xml:space="preserve">@Article{Akehurst2007,
author="Akehurst, D. and Howells, G. and McDonald-Maier, K.",
title="Implementing associations: UML 2.0 to Java 5",
journal="Software {\&amp;} Systems Modeling",
year="2007",
month="Mar",
day="01",
volume="6",
number="1",
pages="3--35",
abstract="A significant current software engineering problem is the conceptual mismatch between the abstract concept of an association as found in modelling languages such as UML and the lower level expressive facilities available in object-oriented languages such as Java. This paper introduces some code generation patterns that aid the production of Java based implementations from UML models. The work is motivated by a project to construct model driven development tools in support of the construction of embedded systems. This involves the specification and implementation of a number of meta-models (or models of languages). Many current UML oriented tools provide code generation facilities, in particular the generation of object-oriented code from class diagrams. However, many of the more complex aspects of class diagrams, such as qualified associations are not supported. In addition, several concepts introduced in UML version 2.0 are also not supported.The aim of the work presented in this paper is to develop a number of code generation patterns that allow us to support the automatic generation of Java code from UML class diagrams that support these new and complex association concepts. These patterns significantly improve the code generation abilities of UML tools, providing a useful automation facility that bridges the gap between the concept of an association and lower level object-oriented programming languages.",
issn="1619-1374",
doi="10.1007/s10270-006-0020-1",
url="https://doi.org/10.1007/s10270-006-0020-1",
 annote = {ref from Eriksson2016},
}
</t>
  </si>
  <si>
    <t>ref (Akehurst et al., 2007) "how to implement UML associations in programming languages"</t>
  </si>
  <si>
    <t>P0034</t>
  </si>
  <si>
    <t>Introduction to software testing</t>
  </si>
  <si>
    <t xml:space="preserve">@book{Ammann2008,
 author = {Ammann, Paul and Offutt, Jeff},
 title = {Introduction to Software Testing},
 year = {2008},
 isbn = {0521880386, 9780521880381},
 edition = {1},
 publisher = {Cambridge University Press},
 address = {New York, NY, USA},
 annote = {ref from Eriksson2016},
} 
</t>
  </si>
  <si>
    <t>ref (Ammann and Offutt, 2008) "several graph-based criteria such as edge-pair, round-trip and prime-path coverage have been defined to ensure that loops are thoroughly covered by tests"</t>
  </si>
  <si>
    <t>P0035</t>
  </si>
  <si>
    <t>Test adequacy criteria for UML design models</t>
  </si>
  <si>
    <t xml:space="preserve">@article {Andrews2003,
author = {Andrews, Anneliese and France, Robert and Ghosh, Sudipto and Craig, Gerald},
title = {Test adequacy criteria for UML design models},
journal = {Software Testing, Verification and Reliability},
volume = {13},
number = {2},
publisher = {John Wiley &amp; Sons, Ltd.},
issn = {1099-1689},
url = {http://dx.doi.org/10.1002/stvr.270},
doi = {10.1002/stvr.270},
pages = {95--127},
keywords = {design reviews, software testing, test adequacy criteria, UML, class diagram, collaboration diagram, category partitioning},
year = {2003},
annote = {ref from Eriksson2016}
}
</t>
  </si>
  <si>
    <t>ref (Andrews et al., 2003) "association-end multiplicity (AEM) criterion and the generalization (GN) criterion defined"</t>
  </si>
  <si>
    <t>P0036</t>
  </si>
  <si>
    <t>Testing object-oriented systems: models, patterns, and tools</t>
  </si>
  <si>
    <t xml:space="preserve">@book{Binder1999,
 author = {Binder, Robert V.},
 title = {Testing Object-oriented Systems: Models, Patterns, and Tools},
 year = {1999},
 isbn = {0-201-80938-9},
 publisher = {Addison-Wesley Longman Publishing Co., Inc.},
 address = {Boston, MA, USA},
 annote = {ref from Eriksson2016},
} 
</t>
  </si>
  <si>
    <t>ref (Binder, 2000) "several graph-based criteria such as edge-pair, round-trip and prime-path coverage have been defined to ensure that loops are thoroughly covered by tests"</t>
  </si>
  <si>
    <t>P0037</t>
  </si>
  <si>
    <t>Testing software design modeled by finite-state machines</t>
  </si>
  <si>
    <t xml:space="preserve">@ARTICLE{Chow1978,
author={T. S. Chow},
journal={IEEE Transactions on Software Engineering},
title={Testing Software Design Modeled by Finite-State Machines},
year={1978},
volume={SE-4},
number={3},
pages={178-187},
keywords={Control structure;finite-state machines;reliability;software testing;test covers;validity;Automata;Automatic control;Automatic testing;Mathematical model;Process control;Software design;Software systems;Software testing;Switches;System testing;Control structure;finite-state machines;reliability;software testing;test covers;validity},
doi={10.1109/TSE.1978.231496},
ISSN={0098-5589},
month={May},
annote = {ref from Eriksson2016},
}
</t>
  </si>
  <si>
    <t>ref (Chow, 1978) "several graph-based criteria such as edge-pair, round-trip and prime-path coverage have been defined to ensure that loops are thoroughly covered by tests"</t>
  </si>
  <si>
    <t>P0038</t>
  </si>
  <si>
    <t>Engineering Associations: From Models to Code and Back through Semantics</t>
  </si>
  <si>
    <t xml:space="preserve">@Inbook{Diskin2008,
author="Diskin, Zinovy and Easterbrook, Steve and Dingel, Juergen",
editor="Paige, Richard F.
and Meyer, Bertrand",
title="Engineering Associations: From Models to Code and Back through Semantics",
bookTitle="Objects, Components, Models and Patterns: 46th International Conference, TOOLS EUROPE 2008, Zurich, Switzerland, June 30 - July 4, 2008. Proceedings",
year="2008",
publisher="Springer Berlin Heidelberg",
address="Berlin, Heidelberg",
pages="336--355",
abstract="Association between classes is a central construct in OO modeling. However, precise semantics of associations has not been defined, and only the most basic types are implemented in modern forward and reverse engineering tools. In this paper, we present a novel mathematical framework and build a precise semantics for several association constructs, whose implementation has been considered problematic. We also identify a number of patterns for using associations in practical applications, which cannot be modeled (reverse engineered) in UML.",
isbn="978-3-540-69824-1",
doi="10.1007/978-3-540-69824-1_19",
url="https://doi.org/10.1007/978-3-540-69824-1_19",
annote = {ref from Eriksson2016},
}
</t>
  </si>
  <si>
    <t>ref (Diskin et al., 2008) "how to implement UML associations in programming languages"</t>
  </si>
  <si>
    <t>P0039</t>
  </si>
  <si>
    <t>Generating Code for Associations Supporting Operations on Multiple Instances</t>
  </si>
  <si>
    <t xml:space="preserve">@Inbook{Goldberg2011,
author="Goldberg, Mayer
and Wiener, Guy",
editor="Maciaszek, Leszek A.
and Loucopoulos, Pericles",
title="Generating Code for Associations Supporting Operations on Multiple Instances",
bookTitle="Evaluation of Novel Approaches to Software Engineering: 5th International Conference, ENASE 2010, Athens, Greece, July 22-24, 2010, Revised Selected Papers",
year="2011",
publisher="Springer Berlin Heidelberg",
address="Berlin, Heidelberg",
pages="163--177",
abstract="Associations between objects are one of the most fundamental concepts in object-oriented design. The choices of how to implement associations determine how operations on the associated instances are performed: Sequentially or in parallel, with or without cached results, and with a transient or persistent effect. In this work, we propose a scheme that allows for generated code to support different methods of operating on associated instances, without requiring changes to the client code. These methods include using indices, traversing the association in parallel, or using a database. Instead of the sequential iterator interface, we propose to use an interface that include operations over multiple instances: Foreach, Filter, Map and Fold. This interface allows for realizing designs that involve sending messages to multiple associated instances, such as UML sequence and communication diagrams. The realization does not depend on the implementation details of the associations.",
isbn="978-3-642-23391-3",
doi="10.1007/978-3-642-23391-3_12",
url="https://doi.org/10.1007/978-3-642-23391-3_12",
annote = {ref from Eriksson2016},
}
</t>
  </si>
  <si>
    <t>ref (Goldberg and Wiener, 2011) "how to implement UML associations in programming languages"</t>
  </si>
  <si>
    <t>Rev. E -&gt; Rev. F</t>
  </si>
  <si>
    <t>P0040</t>
  </si>
  <si>
    <t>An evaluation of the effectiveness of symbolic testing</t>
  </si>
  <si>
    <t xml:space="preserve">@article {Howden1978,
author = {Howden, William E.},
title = {An evaluation of the effectiveness of symbolic testing},
journal = {Software: Practice and Experience},
volume = {8},
number = {4},
publisher = {John Wiley &amp; Sons, Ltd.},
issn = {1097-024X},
url = {http://dx.doi.org/10.1002/spe.4380080402},
doi = {10.1002/spe.4380080402},
pages = {381--397},
keywords = {Testing, Symbolic testing, Symbolic evaluation, Teat data generation, Anomalies Specifications},
year = {1978},
annote = {ref from Eriksson2016},
}
</t>
  </si>
  <si>
    <t>ref (Howden, 1978) "The idea that loops should be covered thoroughly"
Not-related. The paper is centered around symbolic testing.</t>
  </si>
  <si>
    <t>P0041</t>
  </si>
  <si>
    <t>On the semantics of associations and association ends in UML</t>
  </si>
  <si>
    <t xml:space="preserve">@ARTICLE{Milicev2007,
author={D. Milicev},
journal={IEEE Transactions on Software Engineering},
title={On the Semantics of Associations and Association Ends in UML},
year={2007},
volume={33},
number={4},
pages={238-251},
keywords={Unified Modeling Language;entity-relationship modelling;formal specification;object-oriented programming;programming language semantics;UML;Unified Modeling Language;association end;conceptual modeling;formal semantics;formal specification;intentional interpretation;object-oriented modeling;Application software;Computer Society;Computer industry;Erbium;Object oriented databases;Object oriented modeling;Software systems;Switches;Unified modeling language;Visualization;Object-oriented modeling;Unified Modeling Language (UML);association;association end;conceptual modeling;formal semantics;model-driven development.},
doi={10.1109/TSE.2007.37},
ISSN={0098-5589},
month={April},
annote = {ref from Eriksson2016},
}
</t>
  </si>
  <si>
    <t>ref (Milicev, 2007) "semantics of associations is also investigated thoroughly"
Not related.</t>
  </si>
  <si>
    <t>P0042</t>
  </si>
  <si>
    <t>Implementing first-class relationships in Java</t>
  </si>
  <si>
    <t>Nelson, S., Noble, J., and Pearce, D. J. (2008). Implementing first-class relationships in Java. Proceedings of RAOOL, 8.</t>
  </si>
  <si>
    <t>ref (Nelson et al., 2008) "argue that relations as a semantic constructs should be an already built-in construct in object-oriented languages"
Not related.</t>
  </si>
  <si>
    <t>P0043</t>
  </si>
  <si>
    <t>Relations as semantic constructs in an object-oriented language</t>
  </si>
  <si>
    <t xml:space="preserve">@inproceedings{Rumbaugh1987,
 author = {Rumbaugh, James},
 title = {Relations As Semantic Constructs in an Object-oriented Language},
 booktitle = {Conference Proceedings on Object-oriented Programming Systems, Languages and Applications},
 series = {OOPSLA '87},
 year = {1987},
 isbn = {0-89791-247-0},
 location = {Orlando, Florida, USA},
 pages = {466--481},
 numpages = {16},
 url = {http://doi.acm.org.ep.bib.mdh.se/10.1145/38765.38850},
 doi = {10.1145/38765.38850},
 acmid = {38850},
 publisher = {ACM},
 address = {New York, NY, USA},
  annote = {ref from Eriksson2016},
} 
</t>
  </si>
  <si>
    <t>ref (Rumbaugh, 1987) "argue that relations as a semantic constructs should be an already built-in construct in object-oriented languages"
Not related.</t>
  </si>
  <si>
    <t>P0044</t>
  </si>
  <si>
    <t>Path testing of computer programs with loops using a tool for simple loop patterns</t>
  </si>
  <si>
    <t xml:space="preserve">@article {White1991,
author = {White, Lee J. and Wiszniewski, Bogdan},
title = {Path testing of computer programs with loops using a tool for simple loop patterns},
journal = {Software: Practice and Experience},
volume = {21},
number = {10},
publisher = {John Wiley &amp; Sons, Ltd.},
issn = {1097-024X},
url = {http://dx.doi.org/10.1002/spe.4380211007},
doi = {10.1002/spe.4380211007},
pages = {1075--1102},
keywords = {Software testing, Iteration loops, Computer program testing, Software validation, Simple loop patterns},
year = {1991},
annote = {ref from Eriksson2016},
}
</t>
  </si>
  <si>
    <t>ref (White and Wiszniewski, 1991) "several graph-based criteria such as edge-pair, round-trip and prime-path coverage have been defined to ensure that loops are thoroughly covered by tests"
Not related.</t>
  </si>
  <si>
    <t>Rev. E -&gt; Rev. F -&gt; Rev. E</t>
  </si>
  <si>
    <t>P0045</t>
  </si>
  <si>
    <t>@INPROCEEDINGS{Eriksson2013,
author={A. Eriksson and B. Lindstr\"{o}m and J. Offutt},
booktitle={2013 IEEE Sixth International Conference on Software Testing, Verification and Validation},
title={Transformation Rules for Platform Independent Testing: An Empirical Study},
year={2013},
pages={202-211},
doi={10.1109/ICST.2013.28},
ISSN={2159-4848},
month={March},
annote = {ref from Eriksson2016}}</t>
  </si>
  <si>
    <t>Clearly, the paper should be included in our study. We decided it is not subsumed by Ericksson2016, with the motivation below: 
Birgitta feels that there is no subsumption. Rather the papers show two fundamentally different approaches to solve the same overall problem, of covering conditions that are not explicitly expressed in the model but which will show up as test requirements for e.g., MCDC in the auto-generated source code. One of the papers (2013) gives rules for transforming the model to a model where implicit conditions become explicit, so that techniques such as MCDC can create test requirements also for these. The other paper (2016) does not describe any rules or model-to-model transformation, instead it defines new coverage criteria (ANAV och ITER) that can be used together with MCDC directly on the original model without the need for any model-to-model transform. So, the transformation rules are treated only in Eriksson2013 and the new coverage criteria are treated only in Eriksson2016. The two approaches are independent and applying one of them at model level gives a near 100% code-level coverage.
[Rev. D] References for backward snowballing were extracted from Sections 1 (Introduction and Background), 3 (The Study) and 5 (Related Work)</t>
  </si>
  <si>
    <t>P0059 (F)</t>
  </si>
  <si>
    <t>P0046</t>
  </si>
  <si>
    <t>A practical approach to modified condition/decision coverage</t>
  </si>
  <si>
    <t xml:space="preserve">@INPROCEEDINGS{Hayhurst2001,
author={K. J. Hayhurst and D. S. Veerhusen},
booktitle={20th DASC. 20th Digital Avionics Systems Conference (Cat. No.01CH37219)},
title={A practical approach to modified condition/decision coverage},
year={2001},
volume={1},
number={},
pages={1B2/1-1B2/10 vol.1},
keywords={aircraft computers;certification;program testing;program verification;safety-critical software;Boolean expression;DO-178B objective;advanced automation;aviation software;certification;coding errors;commercial transport aircraft;error sensitivity;masked tests;modified condition/decision coverage;requirements-based testing;safety-critical applications;software life cycle;software testing;source code representation;structural coverage analysis;Air traffic control;Aircraft navigation;Application software;Communication system software;Computer errors;Computer industry;Costs;FAA;Software safety;Software testing},
doi={10.1109/DASC.2001.963305},
ISSN={},
month={Oct},
annote = {ref from Eriksson2016},
}
</t>
  </si>
  <si>
    <t xml:space="preserve">ref (Hayhurst and Veerhusen, 2001) "The design of the framework is based on our previous work and work by Kelly et al."
Not related. Its about MC/DC and its associated cost. </t>
  </si>
  <si>
    <t>P0047</t>
  </si>
  <si>
    <t>RTCA Inc. DO-178C: Software Considerations in Airborne Systems and Equipment Certification</t>
  </si>
  <si>
    <t xml:space="preserve">@misc{RTCA2011a,
author = {RTCA},
title = {{RTCA Inc. DO-178C: Software Considerations in Airborne Systems and Equipment Certification}},
year = {2011}, 
 annote = {ref from Eriksson2016},
}
</t>
  </si>
  <si>
    <t>ref (RTCA, 2011a) Standard: "logic-based and model-based coverage criteria according to DO-
178C and DO-331are ... included"</t>
  </si>
  <si>
    <t>P0048</t>
  </si>
  <si>
    <t>RTCA Inc. DO-331: Model-Based Development and Verification Supplement to DO-178C and DO-278A</t>
  </si>
  <si>
    <t xml:space="preserve">@misc{RTCA2011b,
author = {RTCA},
title = {{RTCA Inc. DO-331: Model-Based Development and Verification Supplement to DO-178C and DO-278A}},
year = {2011}, 
 annote = {ref from Eriksson2016},
}
</t>
  </si>
  <si>
    <t>ref (RTCA, 2011b) Standard: "logic-based and model-based coverage criteria according to DO-
178C and DO-331are ... included"</t>
  </si>
  <si>
    <t>P0049</t>
  </si>
  <si>
    <t>OAL: http://www.xtuml.org</t>
  </si>
  <si>
    <t>http://www.xtuml.org</t>
  </si>
  <si>
    <t>ref (footnote 1) Action language: "behavior is specified in the object action language"</t>
  </si>
  <si>
    <t>P0050</t>
  </si>
  <si>
    <t>Gripen fighter http://saab.com/air/gripen-fighter-system/gripen/gripen/</t>
  </si>
  <si>
    <t>http://saab.com/air/gripen-fighter-system/gripen/gripen/</t>
  </si>
  <si>
    <t>ref (footnote 2) Domain description: "conducted in an industrial context where we have used six applications from the avionics domain"</t>
  </si>
  <si>
    <t>P0051</t>
  </si>
  <si>
    <t>BridgePoint: http://www.xtuml.org</t>
  </si>
  <si>
    <t>ref (footnote 1) Tool: "tools used for the UML modeling environment and the modelcompiler"</t>
  </si>
  <si>
    <t>P0052</t>
  </si>
  <si>
    <t>Cantata++: http://www.qa-systems.com/cantata.html</t>
  </si>
  <si>
    <t>http://www.qa-systems.com/cantata.html</t>
  </si>
  <si>
    <t>ref (footnote 3) Tool: "tools used ... for measuring structural code coverage"</t>
  </si>
  <si>
    <t>P0053</t>
  </si>
  <si>
    <t>Software Unit Test Coverage and Adequacy</t>
  </si>
  <si>
    <t xml:space="preserve">@article{Zhu:1997:SUT:267580.267590,
 author = {Zhu, Hong and Hall, Patrick A. V. and May, John H. R.},
 title = {Software Unit Test Coverage and Adequacy},
 journal = {ACM Comput. Surv.},
 issue_date = {Dec. 1997},
 volume = {29},
 number = {4},
 month = dec,
 year = {1997},
 issn = {0360-0300},
 pages = {366--427},
 numpages = {62},
 url = {http://doi.acm.org/10.1145/267580.267590},
 doi = {10.1145/267580.267590},
 acmid = {267590},
 publisher = {ACM},
 address = {New York, NY, USA},
 keywords = {comparing testing effectiveness, fault detection, software unit test, test adequacy criteria, test coverage, testing methods},
} </t>
  </si>
  <si>
    <t>ref (Zhu et al., 1997) - "There are many test coverage criteria defined for software (...; Zhu et al., 1997)."
- Software testing concepts and survey (not focusing on MBT)</t>
  </si>
  <si>
    <t>P0054</t>
  </si>
  <si>
    <t>An investigation of three forms of the modified condition decision coverage (MCDC) criterion</t>
  </si>
  <si>
    <t xml:space="preserve">John J. Chilenski - An Investigation of Three Forms of the Modified Condition Decision Coverage (MCDC) Criterion - January 2001
</t>
  </si>
  <si>
    <t>(Chilenski, 2001). - "MCDC has the additional requirement that each clause in each predicate evaluates to both true and false while the clause is active."
- tech report</t>
  </si>
  <si>
    <t>P0045 (B)</t>
  </si>
  <si>
    <t>P0055</t>
  </si>
  <si>
    <t>MDA Distilled: Principles of Model-Driven Architecture</t>
  </si>
  <si>
    <t>Stephen J. Mellor; Kendall Scott; Axel Uhl; Dirk Weise: MDA Distilled: Principles of Model-Driven Architecture, Addison-Wesley Professional (March 13, 2004)</t>
  </si>
  <si>
    <t>ref (Mellor et al., 2004) - "Our work is conducted in an industrial setting where development is model driven, following the principles of a modeldriven architecture (MDA) (Mellor et al., 2004)".
- book</t>
  </si>
  <si>
    <t>P0056</t>
  </si>
  <si>
    <t xml:space="preserve">@article{Kirner:2009:TPM:1641563.1641569,
 author = {Kirner, Raimund},
 title = {Towards Preserving Model Coverage and Structural Code Coverage},
 journal = {EURASIP J. Embedded Syst.},
 volume = {2009},
 year = {2009},
 issn = {1687-3955},
 pages = {6:1--6:16},
 doi = {10.1155/2009/127945},
 publisher = {Hindawi Publishing Corp.},
 address = {New York, NY, United States}} </t>
  </si>
  <si>
    <t>ref (Kirner,
2009)- "Kirner (Kirner, 2009) identifies some serious transformation issues concerning abstraction and parametrization that could affect the predicates and clauses. The consequence is that the effect of applying a logic-based coverage criterion to the design model is likely to be less effective than  when the same criterion is applied to the code since the code might contain a different set of predicates and clauses to be covered than the model"
- special attention to Section 6, in which the authors address coverage at the model and at the code levels (the remaining of the paper addresses coverage at the code level only, and subsequent level i.e. machine instructions.</t>
  </si>
  <si>
    <t>P0045 (B); P0059 (B)</t>
  </si>
  <si>
    <t>P0057</t>
  </si>
  <si>
    <t>Empirical Assessment of MDE in Industry</t>
  </si>
  <si>
    <t xml:space="preserve">@inproceedings{Hutchinson:2011:EAM:1985793.1985858,
 author = {Hutchinson, John and Whittle, Jon and Rouncefield, Mark and Kristoffersen, Steinar},
 title = {Empirical Assessment of MDE in Industry},
 booktitle = {Proceedings of the 33rd International Conference on Software Engineering},
 series = {ICSE '11},
 year = {2011},
 isbn = {978-1-4503-0445-0},
 location = {Waikiki, Honolulu, HI, USA},
 pages = {471--480},
 numpages = {10},
 url = {http://doi.acm.org/10.1145/1985793.1985858},
 doi = {10.1145/1985793.1985858},
 acmid = {1985858},
 publisher = {ACM},
 address = {New York, NY, USA},
 keywords = {empirical software engineering, model driven engineering},
} </t>
  </si>
  <si>
    <t>ref (Hutchinson et al., 2011) - "class diagram, of all the diagram types provided by UML, is the most widely used in practice by the industry which uses UML (Hutchinson et al., 2011)."
- qualitative analysis based on survey (questionnaire) and interviews</t>
  </si>
  <si>
    <t>P0058</t>
  </si>
  <si>
    <t>The Less Well Known UML. In Formal Methods for Model-Driven Engineering</t>
  </si>
  <si>
    <t>@Inbook{Selic2012,
author="Selic, Bran",
editor="Bernardo, Marco and Cortellessa, Vittorio and Pierantonio, Alfonso",
title="The Less Well Known UML",
bookTitle="Formal Methods for Model-Driven Engineering: 12th International School on Formal Methods for the Design of Computer, Communication, and Software Systems, SFM 2012, Bertinoro, Italy, June 18-23, 2012. Advanced Lectures",
year="2012",
publisher="Springer Berlin Heidelberg",
address="Berlin, Heidelberg",
pages="1--20",
abstract="The general perception and opinion of the Unified Modeling Language in the minds of many software professionals is colored by its early versions. However, the language has evolved into a qualitatively different tool: one that not only supports informal lightweight sketching in early phases of development, but also full implementation capability, if desired. Unfortunately, these powerful new capabilities and features of the language remain little known and are thus underutilized. In this article, we first review how UML has changed over time and what new value it can provide to practitioners. Next, we focus on and explain one particularly important new modeling capability that is often overlooked or misrepresented and explain briefly what is behind it and how it can be used to advantage.",
isbn="978-3-642-30982-3",
doi="10.1007/978-3-642-30982-3_1",
url="https://doi.org/10.1007/978-3-642-30982-3_1"
}</t>
  </si>
  <si>
    <t>ref (Selic, 2012) - "association, which is one of the most powerful constructions
 in UML and is often misunderstood (Selic, 2012)."
- book chapter</t>
  </si>
  <si>
    <t>P0059</t>
  </si>
  <si>
    <t xml:space="preserve">@inproceedings{Eriksson2012,
 author = {Eriksson, Anders and Lindstr\"{o}m, Birgitta and Andler, Rev. E F. and Offutt, Jeff},
 title = {Model Transformation Impact on Test Artifacts: An Empirical Study},
 booktitle = {Proceedings of the Workshop on Model-Driven Engineering, Verification and Validation (MoDeVVa '12)},
 year = {2012},
 isbn = {978-1-4503-1801-3},
 location = {Innsbruck, Austria},
 pages = {5--10},
 doi = {10.1145/2427376.2427378},
 publisher = {ACM}} 
</t>
  </si>
  <si>
    <t>ref (Eriksson et al., 2012) - extra ref not in related work/experiment
- This paper is possibly subsumed by P0045 \cite{Eriksson2013}, but Rev.C's analysis concludes that there is no subsumption between P0059 and P0045
SIDE NOTES:
[Rev. D]
For backward snowballing, should we consider additional references from other parts of the paper (that is, other than    Experimental Setup and Related Work?)
   DECISION: yes, we will scan Background sections as well.
What about additional references suggested by experts? Should we consider them only after we stop the iterations? Should experts' suggestions be considered an additional source of studies?
   DECISION: expert suggestions and "selected" secondary studies will be analysed at the end of the search
- References extracted from sections 2 (Background), 3 (Related Work) and 4 (Experimental Design)</t>
  </si>
  <si>
    <t>P0060</t>
  </si>
  <si>
    <t>Verifying Action Semantics Specifications in UML Behavioral Models.</t>
  </si>
  <si>
    <t>@InProceedings{10.1007/978-3-642-02144-2_14,
author="Planas, Elena and Cabot, Jordi and G{\'o}mez, Cristina",
editor="van Eck, Pascal and Gordijn, Jaap and Wieringa, Roel",
title="Verifying Action Semantics Specifications in UML Behavioral Models",
booktitle="Advanced Information Systems Engineering",
year="2009",
publisher="Springer Berlin Heidelberg",
address="Berlin, Heidelberg",
pages="125--140",
abstract="MDD and MDA approaches require capturing the behavior of UML models in sufficient detail so that the models can be automatically implemented/executed in the production environment. With this purpose, Action Semantics (AS) were added to the UML specification as the fundamental unit of behavior specification. Actions are the basis for defining the fine-grained behavior of operations, activity diagrams, interaction diagrams and state machines. Unfortunately, current proposals devoted to the verification of behavioral schemas tend to skip the analysis of the actions they may include. The main goal of this paper is to cover this gap by presenting several techniques aimed at verifying AS specifications. Our techniques are based on the static analysis of the dependencies between the different actions included in the behavioral schema. For incorrect specifications, our method returns a meaningful feedback that helps repairing the inconsistency.",
isbn="978-3-642-02144-2"
}</t>
  </si>
  <si>
    <t>ref (Planas et al., 2009) - "Many model-based testing techniques do not deal
with actions in behavioral models (Planas et al.,
 2009)."</t>
  </si>
  <si>
    <t>P0061</t>
  </si>
  <si>
    <t>Unified Modeling Language (UML), Superstructure, version 2.4.1</t>
  </si>
  <si>
    <t>https://www.omg.org/spec/UML/2.4.1</t>
  </si>
  <si>
    <t>ref (OMG, 2011) - "These actions represent the primitives used
 in behavior models, which in addition can be used for building high-level constructs in an action language (OMG, 2011; ...)"
- UML specification</t>
  </si>
  <si>
    <t>P0062</t>
  </si>
  <si>
    <t>Executable UML: A Foundation for Model Driven Architecture</t>
  </si>
  <si>
    <t xml:space="preserve">@book{Mellor:2002:EUF:545976,
 author = {Mellor, Stephen J. and Balcer, Marc},
 title = {Executable UML: A Foundation for Model-Driven Architectures},
 year = {2002},
 isbn = {0201748045},
 publisher = {Addison-Wesley Longman Publishing Co., Inc.},
 address = {Boston, MA, USA},
} </t>
  </si>
  <si>
    <t>ref (Mellor and Balcer, 2002) - "These actions represent the primitives used
 in behavior models, which in addition can be used for building high-level constructs in an action language (Mellor and Balcer, 2002)"
- book</t>
  </si>
  <si>
    <t>P0063</t>
  </si>
  <si>
    <t>P0064</t>
  </si>
  <si>
    <t>P0253</t>
  </si>
  <si>
    <t>@inproceedings{Sturmer:2005:OES:1083190.1083192,
 author = {St\"{u}rmer, Ingo and Weinberg, Daniela and Conrad, Mirko},
 title = {Overview of Existing Safeguarding Techniques for Automatically Generated Code},
 booktitle = {Proceedings of the Second International Workshop on Software Engineering for Automotive Systems},
 series = {SEAS '05},
 year = {2005},
 isbn = {1-59593-128-7},
 location = {St. Louis, Missouri},
 pages = {1--6},
 numpages = {6},
 url = {http://doi.acm.org/10.1145/1082983.1083192},
 doi = {10.1145/1082983.1083192},
 acmid = {1083192},
 publisher = {ACM},
 address = {New York, NY, USA},
 keywords = {automatic code generation, model-based development, modelling guidelines, testing},
}</t>
  </si>
  <si>
    <t>ref [3] - 
"Note that the correctness of the generated code should not be compromised by excessive optimizations, and code-generator vendors should consider mechanisms [3, 4] to ensure that.
"Figure 1 summarizes the X-in-the-loop testing phases [3]"
- Selected due to the same reasons P10 (Shokry2009) was selected: the study discusses MBT, code generation, mapping of tests across models, even though it does not get into the details (notice that Figure 2 also appears in P10 (Figure 1).
[Rev. D] References for backward snowballing were extracted from Sections 2 (Model-Based Code Generation), 3 (Safeguarding the Code Generator) , and 4 (Safeguarding the Model and the Generated Code), since the paper is not a conventional SE paper (it is an overview fo an particular topic)</t>
  </si>
  <si>
    <t>P0065</t>
  </si>
  <si>
    <t>Code Generation for Safety Critical Systems - Open Questions and Possible Solutions</t>
  </si>
  <si>
    <t>@article{article,
author = {Fey, Ines and Stürmer, Ingo},
year = {2009},
month = {01},
pages = {},
title = {Code Generation for Safety-Critical Systems-Open Questions and Possible Solutions},
volume = {1},
booktitle = {SAE International Journal of Passenger Cars - Electronic and Electrical Systems}
}</t>
  </si>
  <si>
    <t>ref [4] - "Note that the correctness of the generated code should not be compromised by excessive optimizations, and code-generator vendors should consider mechanisms [3, 4] to ensure that."
- focus on MDD; does not address MBT.</t>
  </si>
  <si>
    <t>P0066</t>
  </si>
  <si>
    <t>Processor-in-the-Loop Simulation, Real-Time Hardware-in-the-Loop Testing, and Hardware Validation of a Digitally-Controlled, Fuel Cell-Powered Battery Charging Station</t>
  </si>
  <si>
    <t>@INPROCEEDINGS{1355471, 
author={Zhenhua Jiang and R. Leonard and R. Dougal and H. Figueroa and A. Monti}, 
booktitle={2004 IEEE 35th Annual Power Electronics Specialists Conference (IEEE Cat. No.04CH37551)}, 
title={Processor-in-the-loop simulation, real-time hardware-in-the-loop testing, and hardware validation of a digitally-controlled, fuel-cell powered battery-charging station}, 
year={2004}, 
volume={3}, 
number={}, 
pages={2251-2257 Vol.3}, 
keywords={battery chargers;control systems;digital control;embedded systems;fuel cells;microcontrollers;power engineering computing;VTB environment;control algorithm;control dynamics;digital control;embedded control implementation;fuel-cell powered battery-charging station;hardware validation;microcontroller;processor-in-the-loop simulation;real-time hardware-in-the-loop testing;Batteries;Buck converters;Computational modeling;Control systems;Digital control;Fuel cells;Hardware;Microcontrollers;Real time systems;Testing}, 
doi={10.1109/PESC.2004.1355471}, 
ISSN={0275-9306}, 
month={June},}</t>
  </si>
  <si>
    <t>ref [5] - "Some demonstrations [5] show the role PIL testing plays in bridging the gap between the simulation-based testing in MIL and SIL tests and the real-time testing of HIL"
- focuses on hardware (PIL - Processor-in-the-Loop, and HIL - Hardware-in-the-Loop)</t>
  </si>
  <si>
    <t>P0067</t>
  </si>
  <si>
    <t>A Complexity Measure</t>
  </si>
  <si>
    <t>@ARTICLE{1702388, 
author={T. J. McCabe}, 
journal={IEEE Transactions on Software Engineering}, 
title={A Complexity Measure}, 
year={1976}, 
volume={SE-2}, 
number={4}, 
pages={308-320}, 
keywords={Basis;complexity measure;control flow;decomposition;graph theory;independence;linear;modularization;programming;reduction;software;testing;Fluid flow measurement;Graph theory;Linear programming;National security;Software engineering;Software maintenance;Software measurement;Software systems;Software testing;System testing;Basis;complexity measure;control flow;decomposition;graph theory;independence;linear;modularization;programming;reduction;software;testing}, 
doi={10.1109/TSE.1976.233837}, 
ISSN={0098-5589}, 
month={Dec},}</t>
  </si>
  <si>
    <t>ref [7] - "Not only the cyclomatic complexity metric but other code metrics should also be controllable [7]."
- background concepts</t>
  </si>
  <si>
    <t>P0068</t>
  </si>
  <si>
    <t>Evolving Critical Systems: A Research Agenda for Computer-Based Systems</t>
  </si>
  <si>
    <t>@INPROCEEDINGS{5457740, 
author={M. Hinchey and L. Coyle}, 
booktitle={2010 17th IEEE International Conference and Workshops on Engineering of Computer Based Systems}, 
title={Evolving Critical Systems: A Research Agenda for Computer-Based Systems}, 
year={2010}, 
volume={}, 
number={}, 
pages={430-435}, 
keywords={safety-critical software;systems software;computer based system;evolving critical system;software systems;Buildings;Conferences;Costs;Runtime;Software engineering;Software performance;Software quality;Software systems;Systems engineering and theory;Telecommunication control;evolving critical systems (ECS);softwware evolution}, 
doi={10.1109/ECBS.2010.56}, 
ISSN={}, 
month={March},}</t>
  </si>
  <si>
    <t>cites as ref [11] in section 4.4 (Automotive Software - Evolvig Critical Systems (ECS) Scenarios)</t>
  </si>
  <si>
    <t>P0069</t>
  </si>
  <si>
    <t>An aspect-oriented, model-driven approach to functional hardware verification</t>
  </si>
  <si>
    <t>@article{LINEHAN2012195,
title = "An aspect-oriented, model-driven approach to functional hardware verification",
journal = "Journal of Systems Architecture",
volume = "58",
number = "5",
pages = "195 - 208",
year = "2012",
note = "Model Based Engineering for Embedded Systems Design",
issn = "1383-7621",
doi = "https://doi.org/10.1016/j.sysarc.2011.02.001",
url = "http://www.sciencedirect.com/science/article/pii/S138376211100018X",
author = "Eamonn Linehan and Siobhán Clarke",
keywords = "Model-based software engineering, Aspect-oriented programming, Theme/UML, Code generation, MARTE, DSML, Hardware verification"
}</t>
  </si>
  <si>
    <t>cites as ref [15] in section 1 (Introduction)</t>
  </si>
  <si>
    <t>P0070</t>
  </si>
  <si>
    <t>A Comprehensive Code-Based Quality Model for Embedded Systems: Systematic Development and Validation by Industrial Projects</t>
  </si>
  <si>
    <t>@INPROCEEDINGS{6405376, 
author={A. Mayr and R. Plösch and M. Kläs and C. Lampasona and M. Saft}, 
booktitle={2012 IEEE 23rd International Symposium on Software Reliability Engineering}, 
title={A Comprehensive Code-Based Quality Model for Embedded Systems: Systematic Development and Validation by Industrial Projects}, 
year={2012}, 
volume={}, 
number={}, 
pages={281-290}, 
keywords={C++ language;ISO standards;embedded systems;information systems;software quality;C system;C++ system;ISO 25010 software quality characteristics;automated quality assessment;automatic model-based assessment;code quality;code-based quality model;embedded systems software;independent expert judgment;industrial project;information system;quality requirement;software quality model;source code;systematic development;Abstracts;Embedded systems;ISO standards;Quality assessment;Software quality;ESQM;SQUAD;code quality;embedded systems software;quality assessment}, 
doi={10.1109/ISSRE.2012.4}, 
ISSN={1071-9458}, 
month={Nov},}</t>
  </si>
  <si>
    <t>cites as ref [25] in section 4.B (Quality Gate 1: Review and Evaluation - Requirements for Embedded Systems Software Product Quality)</t>
  </si>
  <si>
    <t>P0064 (F)</t>
  </si>
  <si>
    <t>P0071</t>
  </si>
  <si>
    <t>User-driven automatic test-case generation for DTV/STB reliable functional verification</t>
  </si>
  <si>
    <t>@ARTICLE{6227464, 
author={T. Tekcan and V. Zlokolica and V. Pekovic and N. Teslic and M. Gunduzalp}, 
journal={IEEE Transactions on Consumer Electronics}, 
title={User-driven automatic test-case generation for DTV/STB reliable functional verification}, 
year={2012}, 
volume={58}, 
number={2}, 
pages={587-595}, 
keywords={digital television;multimedia communication;telecommunication network reliability;television receivers;DTV functional verification;DTV manufacturing process;DTV-STB reliable functional verification;QoE;complex system;digital TV receivers;driven test-case generation;gamming;healthcare;internet;modeled end-users;multimedia formats;multimedia technologies;optimal test generation process;optimal test-case generation;predefined DTV;quality of experience;real end-user DTV functional DTV operation;set-top boxes;surveillance;television;test-cases;time-to-market;usage-profiles;user-driven automatic test-case generation;Digital TV;Multimedia communication;Reliability engineering;Software;Testing;DTV;STB;functional verification;testing methodology;usage modeling;usage profile}, 
doi={10.1109/TCE.2012.6227464}, 
ISSN={0098-3063}, 
month={May},}</t>
  </si>
  <si>
    <t>cites as ref [25] ("[20,24-26]") in section 1 (Introduction)
- applies MBT on FSMs that model behavior of systems which manage Digitial TV receivers. Sequences of transitions (i.e. test cases) are derived from the FSM, which are later converted to source code level.
- Discussion point: the system itself is not developed using MDD approach. Despite that, M2C transformation seems to happen for test cases (python test scripts are automatically generated), even though details are not provided in the paper.​
- References extracted from Sections 1 (INTRODUCTION), 2 (AUTOMATED BBT-BASED TESTING FOR DTV  FUNCTIONAL VERIFICATION), and Section 5 (EXPERIMENTAL RESULTS). Notice that Section 2 seems to include Related Work, and Section 5 seems to include Experimental Setup.</t>
  </si>
  <si>
    <t>P0072</t>
  </si>
  <si>
    <t>A Prototype of Model-Based Design Tool and Its Application in the Development Process of Electronic Control Unit</t>
  </si>
  <si>
    <t>@INPROCEEDINGS{6032244, 
author={R. Li and R. Zhou and G. Li and W. He and X. Zhang and T. J. Koo}, 
booktitle={2011 IEEE 35th Annual Computer Software and Applications Conference Workshops}, 
title={A Prototype of Model-Based Design Tool and Its Application in the Development Process of Electronic Control Unit}, 
year={2011}, 
volume={}, 
number={}, 
pages={236-242}, 
keywords={control engineering computing;embedded systems;object-oriented programming;MoDAL;Ptolemy II;Simulink;electronic control unit;generic modeling environment;model-based design tool;model-in-the-loop simulation;software-in-the-loop simulation;Adaptation models;Analytical models;Computational modeling;Mathematical model;Semantics;Syntactics;Unified modeling language;Electronic Control Unit;Embedded Systems;Model-Based Design;Simulation}, 
doi={10.1109/COMPSACW.2011.50}, 
ISSN={}, 
month={July},}</t>
  </si>
  <si>
    <t xml:space="preserve">cites as ref [20] in section 5 (ECU SIMULATION)
</t>
  </si>
  <si>
    <t>P0073</t>
  </si>
  <si>
    <t>A Configurable Test Architecture for the Automatic Validation of Variability-Intensive Cyber-Physical Systems</t>
  </si>
  <si>
    <t>@unknown{unknown,
author = {Arrieta, Aitor and Sagardui, Goiuria and Etxeberria, Leire},
year = {2014},
month = {10},
pages = {},
title = {A Configurable Test Architecture for the Automatic Validation of Variability-Intensive Cyber-Physical Systems},
booktitle = {VALID 2014 - 6th International Conference on Advances in System Testing and Validation Lifecycle}
}</t>
  </si>
  <si>
    <t>cites as ref [6] in section 1 (Introduction)</t>
  </si>
  <si>
    <t>P0074</t>
  </si>
  <si>
    <t>A model-based testing methodology for the systematic validation of highly configurable cyber-physical systems</t>
  </si>
  <si>
    <t>@unknown{unknown,
author = {Arrieta, Aitor and Sagardui, Goiuria and Etxeberria, Leire},
year = {2014},
month = {10},
pages = {},
title = {A Model-Based Testing Methodology for the Systematic Validation of Highly Configurable Cyber-Physical Systems},
booktitle = {VALID 2014 - 6th International Conference on Advances in System Testing and Validation Lifecycle}
}</t>
  </si>
  <si>
    <t>cites as ref [24] in section 3.F (Cyber-Physical System Under Test - Approach)</t>
  </si>
  <si>
    <t>P0075</t>
  </si>
  <si>
    <t>Search-based Test Case Selection of Cyber-physical System Product Lines for Simulation-based Validation</t>
  </si>
  <si>
    <t xml:space="preserve">@inproceedings{Arrieta:2016:STC:2934466.2946046,
 author = {Arrieta, Aitor and Wang, Shuai and Sagardui, Goiuria and Etxeberria, Leire},
 title = {Search-based Test Case Selection of Cyber-physical System Product Lines for Simulation-based Validation},
 booktitle = {Proceedings of the 20th International Systems and Software Product Line Conference},
 series = {SPLC '16},
 year = {2016},
 isbn = {978-1-4503-4050-2},
 location = {Beijing, China},
 pages = {297--306},
 numpages = {10},
 url = {http://doi.acm.org/10.1145/2934466.2946046},
 doi = {10.1145/2934466.2946046},
 acmid = {2946046},
 publisher = {ACM},
 address = {New York, NY, USA},
 keywords = {cyber-physical system product lines, search-based software engineering, test case selection},
} </t>
  </si>
  <si>
    <t>cites as ref [20] in section 2 (Background - "2. SIMULATION-BASED CYBER-PHYSICAL SYSTEMS VALIDATION")</t>
  </si>
  <si>
    <t>P0076</t>
  </si>
  <si>
    <t>Testing Architecture with Variability Management in Embedded Distributed Systems</t>
  </si>
  <si>
    <t>@unknown{unknown,
author = {Arrieta, Aitor and Agirre, Irune and Alberdi, Ane},
year = {2013},
month = {09},
pages = {},
title = {Testing Architecture with Variability Management in Embedded Distributed Systems}
}</t>
  </si>
  <si>
    <t>cites as ref [10] in section 2 (Background)
- The following excerpt mentions simulation of the SUT at model and code level (the paper also reports on DC, MC/DC coverages):  "In the case study explained above, the SUTs have been configured as model and code, in order to simulate the system in MiL and SiL configurations.
- Discussion point: it is not clear if M2C transformations take place or not. IMHO, the research only addresses testing at the model level.</t>
  </si>
  <si>
    <t>P0077</t>
  </si>
  <si>
    <t>Benefit from simulating early in MDE of industrial control</t>
  </si>
  <si>
    <t>@INPROCEEDINGS{6647961, 
author={T. Vepsäläinen and S. Kuikka}, 
booktitle={2013 IEEE 18th Conference on Emerging Technologies Factory Automation (ETFA)}, 
title={Benefit from simulating early in MDE of industrial control}, 
year={2013}, 
volume={}, 
number={}, 
pages={1-8}, 
keywords={industrial control;software engineering;MDE;decision making;industrial control;model-driven engineering;repetitive design tasks;Automation;Computational modeling;Control systems;Engines;IEC standards;Process control;Unified modeling language}, 
doi={10.1109/ETFA.2013.6647961}, 
ISSN={1946-0740}, 
month={Sept},}</t>
  </si>
  <si>
    <t>cites as ref [4] in section 2 (Related Work)
- does not focus on MBT</t>
  </si>
  <si>
    <t>P0078</t>
  </si>
  <si>
    <t>Towards the creation of an ECU model exchange market</t>
  </si>
  <si>
    <t>@INPROCEEDINGS{5334768, 
author={K. Murakami and N. Yoshimatsu and Pradeep Rao and Shigeru Oho and Satoshi Shimada}, 
booktitle={2009 ICCAS-SICE}, 
title={Towards the creation of an ECU model exchange market}, 
year={2009}, 
volume={}, 
number={}, 
pages={488-492}, 
keywords={automotive electronics;embedded systems;ECU model exchange market;electronic control unit;embedded system design flow;software model;Costs;Electronic mail;Embedded software;Embedded system;Failure analysis;Hardware;Programming;Software safety;Software testing;System testing;model based design;simulation}, 
doi={}, 
ISSN={}, 
month={Aug},}</t>
  </si>
  <si>
    <t>cites as ref [10] in sections 1 (Introduction) and 3 (Discussion)
- does not focus on MBT</t>
  </si>
  <si>
    <t>P0079</t>
  </si>
  <si>
    <t>Model-driven automation for simulation-based functional verification</t>
  </si>
  <si>
    <t xml:space="preserve">@article{Linehan:2012:MAS:2209291.2209304,
 author = {Linehan, \'{E}amonn and O'Toole, Eamonn and Clarke, Siobh\'{a}n},
 title = {Model-driven Automation for Simulation-based Functional Verification},
 journal = {ACM Trans. Des. Autom. Electron. Syst.},
 issue_date = {June 2012},
 volume = {17},
 number = {3},
 month = jul,
 year = {2012},
 issn = {1084-4309},
 pages = {31:1--31:25},
 articleno = {31},
 numpages = {25},
 url = {http://doi.acm.org/10.1145/2209291.2209304},
 doi = {10.1145/2209291.2209304},
 acmid = {2209304},
 publisher = {ACM},
 address = {New York, NY, USA},
 keywords = {Model-based software engineering, aspect-oriented, code generation, e hardware verification language, function verification, theme/UML},
} </t>
  </si>
  <si>
    <t>cites as ref [Shokry and Hinchey 2009] in section 1 (Introduction)
- focus on testing hardware</t>
  </si>
  <si>
    <t>P0080</t>
  </si>
  <si>
    <t>Search-based test case generation for cyber-physical systems</t>
  </si>
  <si>
    <t>@INPROCEEDINGS{7969377, 
author={A. Arrieta and S. Wang and U. Markiegi and G. Sagardui and L. Etxeberria}, 
booktitle={2017 IEEE Congress on Evolutionary Computation (CEC)}, 
title={Search-based test case generation for Cyber-Physical Systems}, 
year={2017}, 
volume={}, 
number={}, 
pages={688-697}, 
keywords={cyber-physical systems;genetic algorithms;program testing;statistical analysis;CPS;NSGA-II;RS;crossover operator operation;cyber-physical systems;model-based testing;multiobjective search algorithm;mutation operators;non-dominated sorting genetic algorithm II;random search;rigorous statistical analysis;search-based approach;search-based test case generation;simulation-based testing;test case level;test case similarity;test execution time;test suite level;Automobiles;Brakes;Computational modeling;Engines;Mathematical model;Testing;Tools}, 
doi={10.1109/CEC.2017.7969377}, 
ISSN={}, 
month={June},}</t>
  </si>
  <si>
    <t>Duplicated - check study P22 (titles retrieved by Google Scholar are slightly different)</t>
  </si>
  <si>
    <t>P0081</t>
  </si>
  <si>
    <t>Real object-oriented communication method for ad hoc networks</t>
  </si>
  <si>
    <t>@article{KOYAMA20131101,
title = "Real object-oriented communication method for ad hoc networks",
journal = "Journal of Computer and System Sciences",
volume = "79",
number = "7",
pages = "1101 - 1112",
year = "2013",
issn = "0022-0000",
doi = "https://doi.org/10.1016/j.jcss.2013.01.024",
url = "http://www.sciencedirect.com/science/article/pii/S0022000013000457",
author = "Akio Koyama and Hiroyuki Suzuki",
keywords = "Ad hoc networks, Ubiquitous services, ROOC method, Middleware, MANET applications, Embedded systems"
}</t>
  </si>
  <si>
    <t>cites as ref [16] in section 2 (Related Work)
- does not focus on MBT</t>
  </si>
  <si>
    <t>P0082</t>
  </si>
  <si>
    <t>Towards automatic model-in-the-loop testing of electronic vehicle information centers</t>
  </si>
  <si>
    <t xml:space="preserve">@inproceedings{Amalfitano:2014:TAM:2647648.2656427,
 author = {Amalfitano, Domenico and Fasolino, Anna Rita and Scala, Stefano and Tramontana, Porfirio},
 title = {Towards Automatic Model-in-the-loop Testing of Electronic Vehicle Information Centers},
 booktitle = {Proceedings of the 2014 International Workshop on Long-term Industrial Collaboration on Software Engineering},
 series = {WISE '14},
 year = {2014},
 isbn = {978-1-4503-3045-9},
 location = {Vasteras, Sweden},
 pages = {9--12},
 numpages = {4},
 url = {http://doi.acm.org/10.1145/2647648.2656427},
 doi = {10.1145/2647648.2656427},
 acmid = {2656427},
 publisher = {ACM},
 address = {New York, NY, USA},
 keywords = {automotive, model in the loop, testing},
} </t>
  </si>
  <si>
    <t>cites as ref [7] in section 1 (Introduction)
- focuses on MBT at model level only</t>
  </si>
  <si>
    <t>P0083</t>
  </si>
  <si>
    <t>Managing hardware verification complexity with aspect-oriented model-driven engineering</t>
  </si>
  <si>
    <t>http://hdl.handle.net/10344/666</t>
  </si>
  <si>
    <t>cites as ref [21] in section 1 (Introduction)
- focus on testing hardware, similar to P79</t>
  </si>
  <si>
    <t>P0084</t>
  </si>
  <si>
    <t>Model-based approach to real-time embedded control systems development with legacy components integration</t>
  </si>
  <si>
    <t>http://bib.irb.hr/datoteka/728042.PhD_JB_print.pdf</t>
  </si>
  <si>
    <t>PhD Dissertation</t>
  </si>
  <si>
    <t>P0085</t>
  </si>
  <si>
    <t>Processor-in-the-Loop Simulations Applied to the Design and Evaluation of a Satellite Attitude Control</t>
  </si>
  <si>
    <t>https://cdn.intechopen.com/pdfs/46015.pdf</t>
  </si>
  <si>
    <t>cites as ref [1] in section 1 (Introduction)
- book chapter</t>
  </si>
  <si>
    <t>P0086</t>
  </si>
  <si>
    <t>A Case Study on SDF-Based Code Generation for ECU Software Development</t>
  </si>
  <si>
    <t>@INPROCEEDINGS{6032240, 
author={G. Li and R. Zhou and R. Li and W. He and G. Lv and T. J. Koo}, 
booktitle={2011 IEEE 35th Annual Computer Software and Applications Conference Workshops}, 
title={A Case Study on SDF-Based Code Generation for ECU Software Development}, 
year={2011}, 
pages={211-217}, 
doi={10.1109/COMPSACW.2011.45}}</t>
  </si>
  <si>
    <t xml:space="preserve">cites as ref [13] in section 1 (Introduction)
- Even though the paper does not focus on MBT, it shortly reports on results of a MIL (Model-in-the-Loop) and SIL (Software-in-the-Loop) case study that encompassed the execution of tests at the model level as well as at the code level (auto-generated code).
- Authors do not provide details about test suite M2C transformation.
Backward snowballing
Total of 17 references (none of them in related work or experiments)
Model and tool references: 13 not included (1 duplicate already discarded)
Not peer reviewed: 1 not included
To be analyzed: 3 (1 duplicate already included in spreadsheet) =&gt; 2 remaining to be analyzed
</t>
  </si>
  <si>
    <t>P0087</t>
  </si>
  <si>
    <t>Dynamic generation of technical documentation for medical devices</t>
  </si>
  <si>
    <t>@INPROCEEDINGS{7090637, 
author={T. Lueddemann and H. Bebert and J. Schiebl and T. C. Lueth}, 
booktitle={2014 IEEE International Conference on Robotics and Biomimetics (ROBIO 2014)}, 
title={Dynamic generation of technical documentation for medical devices}, 
year={2014}, 
volume={}, 
number={}, 
pages={2043-2048}, 
keywords={biomedical equipment;error statistics;medical computing;pattern classification;relational databases;software tools;Annex IX;European medical device directive;algorithmic classification;error probability;relational database;relational links;semiautomatic classification;software tool;structured data entry;technical documentation dynamic generation;Algorithm design and analysis;Classification algorithms;Database systems;Documentation;ISO standards;Manuals;Medical diagnostic imaging}, 
doi={10.1109/ROBIO.2014.7090637}, 
ISSN={}, 
month={Dec},}</t>
  </si>
  <si>
    <t>cites as ref [21] in section 4 (Database System)
- does not focus on MBT</t>
  </si>
  <si>
    <t>P0088</t>
  </si>
  <si>
    <t>Modelling Variability in a Simulated Printer for Improved Robustness Testing of Embedded Control Software</t>
  </si>
  <si>
    <t>http://www.chidiow89.eightynine.axc.nl/official/okwudire_MSc-thesis_v1.1_20100916.pdf</t>
  </si>
  <si>
    <t>MSc Dissertation</t>
  </si>
  <si>
    <t>P0089</t>
  </si>
  <si>
    <t>Simulation deployment blockset for MATLAB/Simulink</t>
  </si>
  <si>
    <t xml:space="preserve">@inproceedings{Durak:2016:SDB:2975389.2975401,
 author = {Durak, Umut and \"{O}zt\"{u}rk, Anil and Katircioglu, Mehmet},
 title = {Simulation Deployment Blockset for MATLAB/Simulink},
 booktitle = {Proceedings of the Symposium on Theory of Modeling \&amp; Simulation},
 series = {TMS-DEVS '16},
 year = {2016},
 isbn = {978-1-5108-2321-1},
 location = {Pasadena, California},
 pages = {12:1--12:8},
 articleno = {12},
 numpages = {8},
 url = {http://dl.acm.org/citation.cfm?id=2975389.2975401},
 acmid = {2975401},
 publisher = {Society for Computer Simulation International},
 address = {San Diego, CA, USA},
 keywords = {continuous delivery, model-based simulation systems engineering, simulation deployment},
} </t>
  </si>
  <si>
    <t xml:space="preserve">cites as ref [25] in section 2.2 (Simulation Deployment: TIRS Case - TIRS Deployment Targets)
- does not focus MBT; instead, focuses on the workflow of simulators and MDD transformations. </t>
  </si>
  <si>
    <t>P0090</t>
  </si>
  <si>
    <t>SysML 상태 기계 다이어그램 기반 테스트 케이스 생성 기법</t>
  </si>
  <si>
    <t>http://www.dbpia.co.kr/Journal/ArticleDetail/NODE01619620</t>
  </si>
  <si>
    <t>not written in English</t>
  </si>
  <si>
    <t>P0091</t>
  </si>
  <si>
    <t>임베디드 시스템을 위한 상태 전이 모델 기반 테스트 케이스 생성 기법</t>
  </si>
  <si>
    <t>http://www.dbpia.co.kr/Journal/ArticleDetail/NODE01629771</t>
  </si>
  <si>
    <t>P0092</t>
  </si>
  <si>
    <t>Test scenario selection for system-level verification and validation of geolocation-dependent automotive control systems</t>
  </si>
  <si>
    <t>@INPROCEEDINGS{8279890, 
author={J. Bach and J. Langner and S. Otten and E. Sax and M. Holzäpfel}, 
booktitle={2017 International Conference on Engineering, Technology and Innovation (ICE/ITMC)}, 
title={Test scenario selection for system-level verification and validation of geolocation-dependent automotive control systems}, 
year={2017}, 
volume={}, 
number={}, 
pages={203-210}, 
keywords={cartography;control engineering computing;formal verification;road traffic;road vehicles;V&amp;V activities;closed-loop simulation;complex system environment;data-driven reduction;digital maps;final consolidated test;geolocation-dependent automotive control systems;initial scenario selection;initial scenario set;intelligent vehicles;multivariant system environment;recorded real world data;recorded scenarios;sampled system environment;substantial coverage;system-level validation;system-level verification;test scenario selection;traffic scenarios;variant system environment;verification-and-validation activities;Adaptation models;Data models;Roads;Sensors;Testing;Vehicle dynamics;Automated Driving;Control Systems;Systems Engineering;Verification and Validation}, 
doi={10.1109/ICE.2017.8279890}, 
ISSN={}, 
month={June},}</t>
  </si>
  <si>
    <t>cites as ref [10] in section 1 (Introduction)
- does not focus on MBT; instead, focuses on capture &amp; replay of test scenarios, which are used as a basis to enlarge the test sets that are used for simulation.</t>
  </si>
  <si>
    <t>P0093</t>
  </si>
  <si>
    <t>Model-driven development of automation and control applications: modeling and simulation of control sequences</t>
  </si>
  <si>
    <t xml:space="preserve">@article{Vepsalainen:2014:MDA:2677363.2695605,
 author = {Veps\"{a}l\"{a}inen, Timo and Kuikka, Seppo},
 title = {Model-Driven Development of Automation and Control Applications: Modeling and Simulation of Control Sequences},
 journal = {Adv. Soft. Eng.},
 issue_date = {January 2014},
 volume = {2014},
 month = jan,
 year = {2014},
 issn = {1687-8655},
 pages = {3:3--3:3},
 articleno = {3},
 numpages = {1},
 url = {http://dx.doi.org/10.1155/2014/470201},
 doi = {10.1155/2014/470201},
 acmid = {2695605},
 publisher = {Hindawi Publishing Corp.},
 address = {New York, NY, United States},
} </t>
  </si>
  <si>
    <t>cites as ref [4] in section 2 (Related Work)
- applies MDD considering the MiL (Model-in-the-Loop) level.</t>
  </si>
  <si>
    <t>P0094</t>
  </si>
  <si>
    <t>Improving the Dynamic Performance of Five-Axis CNC Machine Tool by using the Software-in-the-Loop (SIL) Platform</t>
  </si>
  <si>
    <t>@incollection{hud23882,
           month = {March},
          author = {S. Sztendel and M. Papananias and Crinela Pislaru},
       booktitle = {Laser Metrology and Machine Performance XI, LAMDAMAP 2015},
         address = {Huddersfield, UK},
           title = {Improving the Dynamic Performance of Five-Axis CNC Machine Tool by using the Software-in-the-Loop (SIL) Platform},
       publisher = {EUSPEN},
           pages = {170--180},
            year = {2015},
        keywords = {software-in-the-loop; dSPACE; machine tool modeling; machine tool performance; simulation.},
             url = {http://eprints.hud.ac.uk/id/eprint/23882/},
        abstract = {The paper presents the development and implementation of a Software-in-the-loop (SIL) platform allowing the real-time simulation of the hybrid model of five-axis CNC machine tool which is implemented in SIMULINK.  The interfacing between dSPACE software and the feed drives models in SIMULINK is explined. The values for the simulated positioning errors between the position demand and simulated position of orthogonal trimming head for the gantry axis are in the order of microns so proposed SIL model is validated. The accurate SIL platform could be used to build and optimise the machining process models including CNC machine tools under cutting conditions and improve machines? dynamic performance.}
}</t>
  </si>
  <si>
    <t>cites as ref [9] in Section X ()
- not realy sure if this is a peer-reviewed paper
- focuses on simulator development</t>
  </si>
  <si>
    <t>P0095</t>
  </si>
  <si>
    <t>Model-Based Development of Interactive Multimedia System</t>
  </si>
  <si>
    <t>@INPROCEEDINGS{7985791, 
author={S. Leonard and J. I. Olszewska}, 
booktitle={2017 3rd IEEE International Conference on Cybernetics (CYBCONF)}, 
title={Model-Based Development of Interactive Multimedia System}, 
year={2017}, 
volume={}, 
number={}, 
pages={1-6}, 
keywords={embedded systems;entertainment;interactive systems;multimedia systems;travel industry;Arduino microcontrollers;IFE multimedia system architecture;IFE systems;LCD screen;MBD;embedded system;in-flight entertainment systems;interactive multimedia system;model-based development;passenger media experience;real-time system;Feeds;Hardware;Multimedia systems;Software packages;Standards;Testing}, 
doi={10.1109/CYBConf.2017.7985791}, 
ISSN={}, 
month={June},}</t>
  </si>
  <si>
    <t>cites as ref [21] in section 2 (OUR IFE MULTIMEDIA SYSTEM)
- focuses on MiL, PiL and HiL simuilations using Simulink models</t>
  </si>
  <si>
    <t>P0096</t>
  </si>
  <si>
    <t>Investigation into high efficiency dc-dc converter topologies for a dc microgrid system</t>
  </si>
  <si>
    <t>https://lra.le.ac.uk/handle/2381/10165</t>
  </si>
  <si>
    <t>P0097</t>
  </si>
  <si>
    <t>A low-cost HIL platform for testing professional refrigerators controllers</t>
  </si>
  <si>
    <t>@article{GAMBINO20143104,
title = "A low-cost HIL platform for testing professional refrigerators controllers",
journal = "IFAC Proceedings Volumes",
volume = "47",
number = "3",
pages = "3104 - 3109",
year = "2014",
note = "19th IFAC World Congress",
issn = "1474-6670",
doi = "https://doi.org/10.3182/20140824-6-ZA-1003.02414",
url = "http://www.sciencedirect.com/science/article/pii/S1474667016420847",
author = "G. Gambino and G. Siano and G. Palmieri and W. Mauro and G. Vanoli and F. Criscuolo and D. Del Cogliano and F. de Rossi and L. Glielmo",
keywords = "Hardware In the Loop, Arduino, Refrigeration System"
}</t>
  </si>
  <si>
    <t>cites as ref (Shokry and Hinchey, 2009) in section 1 (Introduction)
- focuses on simulations at the HiL level</t>
  </si>
  <si>
    <t>P0098</t>
  </si>
  <si>
    <t>Kullanım Modeli Bazlı Otomatik Test Tasarımı</t>
  </si>
  <si>
    <t>http://ceur-ws.org/Vol-1072/submission45.pdf</t>
  </si>
  <si>
    <t>P0099</t>
  </si>
  <si>
    <t>Integrating model-in-the-loop simulations to model-driven development in industrial control</t>
  </si>
  <si>
    <t>@article{doi:10.1177/0037549714553229,
author = {Timo Vepsäläinen and Seppo Kuikka},
title ={Integrating model-in-the-loop simulations to model-driven development in industrial control},
journal = {SIMULATION},
volume = {90},
number = {12},
pages = {1295-1311},
year = {2014},
doi = {10.1177/0037549714553229},
URL = {https://doi.org/10.1177/0037549714553229},
eprint = {https://doi.org/10.1177/0037549714553229},
abstract = { Software applications are becoming increasingly important in automation and control systems. This has forced control system vendors and integrators to pursue new, more effective software development practices. One of the promising research paths has been the utilization of Unified Modeling Language and model-driven development. However, integration of simulations to the existing model-driven development approaches still has not been sufficiently described in the literature. This is surprising as advanced mathematical simulation tools are already in use in the domain to facilitate control algorithm development. In this paper, this issue is addressed by extending a tool-supported model-driven development process with object-oriented, component-based simulation capabilities. To demonstrate the proposed technique, a control system model for a crane system is developed and the technique then used to create a Modelica simulation of the controlled crane. }
}</t>
  </si>
  <si>
    <t>cites as ref [22] in section 2 (Related Work)
- focuses on simulator development</t>
  </si>
  <si>
    <t>P0100</t>
  </si>
  <si>
    <t>Data-driven development, a complementing approach for automotive systems engineering</t>
  </si>
  <si>
    <t>@INPROCEEDINGS{8088295, 
author={J. Bach and J. Langner and S. Otten and M. Holzäpfel and E. Sax}, 
booktitle={2017 IEEE International Systems Engineering Symposium (ISSE)}, 
title={Data-driven development, a complementing approach for automotive systems engineering}, 
year={2017}, 
volume={}, 
number={}, 
pages={1-6}, 
keywords={ISO standards;SPICE;automobile industry;automotive electronics;production engineering computing;road vehicles;software process improvement;systems engineering;ASE;Automotive SPICE process;PCC;automotive development;automotive domain;automotive systems engineering;data-driven development;predictive cruise control;recorded vehicle data;software development;Automotive engineering;Complexity theory;Prototypes;SPICE;Systems engineering and theory;Tools}, 
doi={10.1109/SysEng.2017.8088295}, 
ISSN={}, 
month={Oct},}</t>
  </si>
  <si>
    <t>cites as ref [13] in section 2 (State of the Art)
- similar to P92</t>
  </si>
  <si>
    <t>P0101</t>
  </si>
  <si>
    <t>Collecting Big Data from Automotive ECUs beyond the CAN Bandwidth for Fault Visualization</t>
  </si>
  <si>
    <t xml:space="preserve">%0 Journal Article
%T Collecting Big Data from Automotive ECUs beyond the CAN Bandwidth for Fault Visualization
%J Mobile Information Systems
%V 2017
%A Lee, Jeong-Woo
%A Choi, Ki-Yong
%A Lee, Jung-Won
%R 10.1155/2017/4395070
%D 2017
%U https://doi.org/10.1155/2017/4395070
%] 4395070
%P 13
</t>
  </si>
  <si>
    <t>cites as ref [21] in section 2 (Related Work)
- focus on execution logging and dynamnic data collection</t>
  </si>
  <si>
    <t>P0102</t>
  </si>
  <si>
    <t>Shared and Distributed X-in-the-Loop Tests for Automotive Systems: Feasibility Study</t>
  </si>
  <si>
    <t>@ARTICLE{8244275, 
author={V. Schreiber and V. Ivanov and K. Augsburg and M. Noack and B. Shyrokau and C. Sandu and P. S. Els}, 
journal={IEEE Access}, 
title={Shared and Distributed X-in-the-Loop Tests for Automotive Systems: Feasibility Study}, 
year={2018}, 
volume={6}, 
number={}, 
pages={4017-4026}, 
keywords={automobile industry;automotive engineering;control engineering computing;digital simulation;electric vehicles;mechanical engineering computing;road vehicles;vehicle dynamics;Germany;Netherlands;South Africa;USA;XIL tools;automated vehicles;automotive control systems;automotive development processes;collaborative experiments;distributed X-in-the-loop technologies;electric vehicles;extensive co-simulation tests;functional validation;geographical locations;real-time simulations;remote connections;shared distributed XIL-experiments;vehicle dynamics systems;Hardware;Protocols;Real-time systems;Reliability;Vehicle dynamics;X-in-the-loop;automotive control;co-simulation;remote tests;vehicle models}, 
doi={10.1109/ACCESS.2017.2789020}, 
ISSN={}, 
month={},}</t>
  </si>
  <si>
    <t>cites as ref [7] in section 1 (Introduction)
- does not focus on MBT; instead, focuses on remote co-simulation of automotive systems.</t>
  </si>
  <si>
    <t>P0103</t>
  </si>
  <si>
    <t>Validation of Lunar Landing GMPSP Guidance from PIL Studies</t>
  </si>
  <si>
    <t>@article{JANANI2016694,
title = "Validation of Lunar Landing GMPSP Guidance from PIL Studies∗∗This work was carried out in DST-FIST supported Advanced Flight Simulation Lab in Indian Institute of Science, Bangalore.",
journal = "IFAC-PapersOnLine",
volume = "49",
number = "1",
pages = "694 - 699",
year = "2016",
note = "4th IFAC Conference on Advances in Control and Optimization of Dynamical Systems ACODS 2016",
issn = "2405-8963",
doi = "https://doi.org/10.1016/j.ifacol.2016.03.137",
url = "http://www.sciencedirect.com/science/article/pii/S2405896316301379",
author = "V. Janani and Kapil Sachan and Radhakant Padhi",
keywords = "Processor-in-loop simulation, Lunar landing, GMPSP guidance, PIL simulation"
}</t>
  </si>
  <si>
    <t>cites as e Shokry and Hinchey (2009)) in section 1 (Introduction)
- does not focus on MBT; insteady, focuses on PiL simulations using MATLAB and C algorightms implemented by hand (?)</t>
  </si>
  <si>
    <t>P0104</t>
  </si>
  <si>
    <t>Study of the Back-to-Back Test Method for Embedded Systems in Hardware-Software Integration Context</t>
  </si>
  <si>
    <t>http://www.diva-portal.org/smash/record.jsf?pid=diva2%3A694684&amp;dswid=-6366</t>
  </si>
  <si>
    <t>P0105</t>
  </si>
  <si>
    <t>Data-Driven Development</t>
  </si>
  <si>
    <t>https://www.researchgate.net/profile/Johannes_Bach/publication/320353528_Data-Driven_Development_A_Complementing_Approach_for_Automotive_Systems_Engineering/links/59df7fe545851593bea69820/Data-Driven-Development-A-Complementing-Approach-for-Automotive-Systems-Engineering.pdf</t>
  </si>
  <si>
    <t>Duplicated - check study P100 (titles retrieved by Google Scholar are different)</t>
  </si>
  <si>
    <t>P0106</t>
  </si>
  <si>
    <t>Framework for using real driving data in automotive feature development and validation</t>
  </si>
  <si>
    <t>@conference{Langner2017funktionsbewertung,
  author = {Jacob Langner, Johannes Bach, Stefan Otten, Eric Sax, Carl Esselborn, Marc Holzäpfel, Michael Eckert},
  title = {Framework for using real driving data in automotive feature development and validation},
  year = {2017},
  booktitle = {8. Tagung Fahrerassistenz},
  abstract = {The increasing complexity and interconnectivity of automotive features raises the significance of comprehensive verification and validation activities. High-level automotive features use the information provided by complex environmental perception sensors and systems. Due to the rising number of these sensors and the usage of enhanced digital maps, System level verification and validation for high-level features has become a challenge, that is often tackled by a combination of real world tests and simulation approaches. In this contribution we present a method, that combines the realism of real world tests with the scalability of simulation approaches. In the presented framework a feature under development is executed in a Software-in-the-Loop environment with the help of recorded real world driving data. With the steadily growing pool of recorded test drives from test campaigns and country approvals, large scale simulations have been facilitated. This enables statistically significant assertions, continuous maturity tracking as well as geolocation-dependent evaluation of the feature under test. The framework makes these large scale simulations feasible during automotive feature development by utilizing parallelization concepts to achieve simulation speeds of thousands of kilometers within minutes and by reducing adaptation overhead for changes in the feature's software code to a minimum.}
}</t>
  </si>
  <si>
    <t>cites as ref [17] in section 2 (State of the Art in ASE)
- similar to P92 and P100</t>
  </si>
  <si>
    <t>P0107</t>
  </si>
  <si>
    <t>A framework for managing shared, multi-disciplinary printer information</t>
  </si>
  <si>
    <t>http://www.chidiow89.eightynine.axc.nl/official/OkwudireChidi.OOTI-TR.2012.pdf</t>
  </si>
  <si>
    <t>Technical Report</t>
  </si>
  <si>
    <t>P0108</t>
  </si>
  <si>
    <t>Obstacles to Continuous Integration for autonomous vehicles</t>
  </si>
  <si>
    <t>http://www.diva-portal.org/smash/record.jsf?pid=diva2%3A931380&amp;dswid=-2787</t>
  </si>
  <si>
    <t>P0109</t>
  </si>
  <si>
    <t>Automatic non-functional testing and tuning of configurable generators</t>
  </si>
  <si>
    <t>https://hal.archives-ouvertes.fr/tel-01598821/</t>
  </si>
  <si>
    <t>P0110</t>
  </si>
  <si>
    <t>An Effective Verification Strategy for Testing Distributed Automotive Embedded Software Functions: A Case Study</t>
  </si>
  <si>
    <t>@InProceedings{10.1007/978-3-319-49094-6_15,
author="Chunduri, Annapurna and Feldt, Robert and Adenmark, Mikael",
editor="Abrahamsson, Pekka and Jedlitschka, Andreas and Nguyen Duc, Anh and Felderer, Michael and Amasaki, Sousuke and Mikkonen, Tommi",
title="An Effective Verification Strategy for Testing Distributed Automotive Embedded Software Functions: A Case Study",
booktitle="Product-Focused Software Process Improvement",
year="2016",
publisher="Springer International Publishing",
address="Cham",
pages="233--248",
abstract="Integration testing of automotive embedded software functions that are distributed across several Electronic Control Unit (ECU) system software modules is a complex and challenging task in today's automotive industry. They neither have infinite resources, nor have the time to carry out exhaustive testing of these functions. On the other hand, the traditional approach of implementing an ad-hoc selection of test scenarios based on the testers' experience typically leads to both test gaps and test redundancies. Here, we address this challenge by proposing a verification strategy that enhances the process in order to identify and mitigate such gaps and redundancies in automotive system software testing. This helps increase test coverage by taking more data-driven decisions for integration testing of the functions. The strategy was developed in a case study at a Swedish automotive company that involved multiple data collection steps. After static validation of the proposed strategy it was evaluated on one distributed automotive software function, the Fuel Level Display, and found to be both feasible and effective.",
isbn="978-3-319-49094-6"
}</t>
  </si>
  <si>
    <t>cites as ref [23] in section 6 (Related Work)
- does not focus on MBT</t>
  </si>
  <si>
    <t>P0111</t>
  </si>
  <si>
    <t>A Formalized Approach to Multi-view Components for Embedded Systems: Applied to Tool Integration, Run-time Adaptivity and Architecture Exploration</t>
  </si>
  <si>
    <t>http://www.diva-portal.org/smash/record.jsf?pid=diva2%3A622668&amp;dswid=2329</t>
  </si>
  <si>
    <t>P0112</t>
  </si>
  <si>
    <t>Synthesis of software design models</t>
  </si>
  <si>
    <t>https://ulir.ul.ie/handle/10344/3612</t>
  </si>
  <si>
    <t>P0113</t>
  </si>
  <si>
    <t>A Reverse Engineering Process for Inferring Data Models from Spreadsheet-based Information Systems: An Automotive Industrial Experience</t>
  </si>
  <si>
    <t>@InProceedings{10.1007/978-3-319-25936-9_9,
author="Amalfitano, Domenico and Fasolino, Anna Rita and Tramontana, Porfirio and De Simone, Vincenzo and Di Mare, Giancarlo and Scala, Stefano",
editor="Helfert, Markus and Holzinger, Andreas and Belo, Orlando and Francalanci, Chiara",
title="A Reverse Engineering Process for Inferring Data Models from Spreadsheet-based Information Systems: An Automotive Industrial Experience",
booktitle="Data Management Technologies and Applications",
year="2015",
publisher="Springer International Publishing",
address="Cham",
pages="136--153",
abstract="Nowadays Spreadsheet-based Information Systems are widely used in industries to support different phases of their production processes. The intensive employment of Spreadsheets in industry is mainly due to their ease of use that allows the development of Information Systems even by not experienced programmers. The development of such systems is further aided by integrated scripting languages (e.g. Visual Basic for Applications, Libre Office Basic, JavaScript, etc.) that offer features for the implementation of Rapid Application Development processes. Although Spreadsheet-based Information Systems can be developed with a very short time to market, they are usually poorly documented or in some case not documented at all. As a consequence, they are very difficult to be comprehended, maintained or migrated towards other architectures, such as Database Oriented Information Systems or Web Applications. The abstraction of a data model from the source spreadsheet files represents a fundamental activity of the migration process towards different architectures. In our work we present an heuristic- based reverse engineering process for inferring a data model from an Excel based information system. The process is fully automatic and it is based on seven sequential steps. Both the applicability and the effectiveness of the proposed process have been assessed by an experiment we conducted in the automotive industrial context. The process was successfully used to obtain the UML class diagrams representing the conceptual data models of three different Spreadsheet-based Information Systems. The paper presents the results of the experiment and the lessons we learned from it.",
isbn="978-3-319-25936-9"
}</t>
  </si>
  <si>
    <t>cites as ref [33] in section 4 (Case Studies)
- does not focus on MBT; instead, focuses on reverse engineeing of spreadsheets to devise data models.</t>
  </si>
  <si>
    <t>P0114</t>
  </si>
  <si>
    <t>Model-in-the-loop Testing of a Railway Interlocking System</t>
  </si>
  <si>
    <t>@InProceedings{10.1007/978-3-319-27869-8_22,
author="Scippacercola, Fabio and Pietrantuono, Roberto and Russo, Stefano and Zentai, Andr{\'a}s",
editor="Desfray, Philippe and Filipe, Joaquim and Hammoudi, Slimane and Pires, Lu{\'i}s Ferreira",
title="Model-in-the-Loop Testing of a Railway Interlocking System",
booktitle="Model-Driven Engineering and Software Development",
year="2015",
publisher="Springer International Publishing",
address="Cham",
pages="375--389",
abstract="Model-driven techniques offer new solutions to support development and verification and validation (V{\&amp;}V) activities of software-intensive systems. As they can reduce costs, and ease the certification process as well, they are attractive also in safety-critical domains. We present an approach for Model-in-the-loop testing within an OMG-based model-driven process, aimed at supporting system V{\&amp;}V activities. The approach is based on the definition of a model of the system environment, named Computation Independent Test (CIT) model. The CIT enables various forms of system test, allowing early detection of design faults. We show the benefits of the approach with reference to a pilot project that is part of a railway interlocking system. The system, required to be CENELEC SIL-4 compliant, has been provided by the Hungarian company Prolan Co. in the context of an industrial-academic partnership.",
isbn="978-3-319-27869-8"
}</t>
  </si>
  <si>
    <t>cites as ref [15] in section 2 (Related Work)
- The conceptual process described in the paper does address all MDD phases (including M2T transformations). However, the authors explicitly say that in the reported case study, they did not generated source code (see excerpt below).
"Note that, as the events are sent to a running software system, we are actually performing a form of Software in-the-loop testing. However, tests are not executed on the final software code, but on the instantiation of the PIM generated by Rhapsody that we are adopting for animation and testing purposes."</t>
  </si>
  <si>
    <t>P0115</t>
  </si>
  <si>
    <t>Automated Assessment and Evaluation of Digital Test Drives</t>
  </si>
  <si>
    <t>@InProceedings{10.1007/978-3-319-66972-4_16,
author="Otten, Stefan and Bach, Johannes and Wohlfahrt, Christoph
and King, Christian and Lier, Jan and Schmid, Hermann and Schmerler, Stefan and Sax, Eric",
editor="Zach{\"a}us, Carolin and M{\"u}ller, Beate and Meyer, Gereon",
title="Automated Assessment and Evaluation of Digital Test Drives",
booktitle="Advanced Microsystems for Automotive Applications 2017",
year="2018",
publisher="Springer International Publishing",
address="Cham",
pages="189--199",
abstract="Within the last decade, several innovations in the automotive domain were introduced in the field of driver-assistance systems (DAS). As technology rapidly advances toward automated driving this trend further continues, integrating more intelligent, interconnected, and complex functionality. This results in a constantly expanding space of system states that need to be validated and verified. Approaches for virtualization of test drives such as X-in-the-loop (XiL) are in focus of current research and development. In this contribution, we introduce a concept for automated quality assessment within a randomized digital test drive. Our aim is to analyze and assess the continuous behavior of automotive systems during multiple realistic traffic scenarios within a simulated environment. Therefore an analysis and comparison of current test approaches and their verification and validation goals are conducted. These results are utilized to derive requirements and constraints for an automated assessment. In comparison to established systematic test approaches, our concept based on a continuous assessment of the entire test drive constituting multiple driving scenarios. To consider the continuous behavior and parallel assessment of different functionality, a distinction between activation conditions and test conditions is conducted. Additionally, the hierarchization of conditions allows identification and evaluation on different abstraction levels. We include general assessments in addition to system and function-specific behavioral assessments. The approach is elaborated on an example use case of an Adaptive Cruise Control (ACC) system.",
isbn="978-3-319-66972-4"
}</t>
  </si>
  <si>
    <t>cites as  (Shokry and Hinchey 2009 in section 2 (State of the Art in Automotive Testing)
- does not focus on MBT; instead, addresses the simulation of automated driving systems at the model level.</t>
  </si>
  <si>
    <t>P0116</t>
  </si>
  <si>
    <t>A dynamic reconfigurable processor and a design tool for the next generation ECUs</t>
  </si>
  <si>
    <t>@INPROCEEDINGS{5423835, 
author={N. Yoshimatsu and T. Antoine and T. Kando and K. Murakami}, 
booktitle={2009 International SoC Design Conference (ISOCC)}, 
title={A dynamic reconfigurable processor and a design tool for the next generation ECUs}, 
year={2009}, 
volume={}, 
number={}, 
pages={388-391}, 
keywords={automobile manufacture;automotive electronics;high level synthesis;mechanical engineering computing;reconfigurable architectures;time to market;all-software design flow;dynamic reconfigurable processor;electronic control units;high level languages;high-level synthesis design tool;next generation ECU design;time to market;Application specific integrated circuits;Automotive engineering;Consumer electronics;Energy consumption;Information technology;Manufacturing;Process design;Time to market;Vehicle dynamics;Vehicles;dynamic reconfigurable processor;retargetabble compiler}, 
doi={10.1109/SOCDC.2009.5423835}, 
ISSN={}, 
month={Nov},}</t>
  </si>
  <si>
    <t>cites as ref [8] in section 2 (Model-Based Design)
- does not focus on MBT; instead, focuses on processor design</t>
  </si>
  <si>
    <t>P0117</t>
  </si>
  <si>
    <t>Real time and interactive co-execution platform for the validation of embedded systems</t>
  </si>
  <si>
    <t>https://www.erts2018.org/programme-thursday.html</t>
  </si>
  <si>
    <t>cites as ref [2] in section 2 (Model Based Testing Process)
- discusses a conceptual framework for MDD and MBT, but does not implement nor describe case studies.</t>
  </si>
  <si>
    <t>P0118</t>
  </si>
  <si>
    <t>A survey on embedded reconfigurable architectures</t>
  </si>
  <si>
    <t>@INPROCEEDINGS{8286636, 
author={H. Kareemullah and N. Janakiraman and P. N. Kumar}, 
booktitle={2017 International Conference on Communication and Signal Processing (ICCSP)}, 
title={A survey on embedded reconfigurable architectures}, 
year={2017}, 
volume={}, 
number={}, 
pages={1500-1504}, 
keywords={application specific integrated circuits;embedded systems;field programmable gate arrays;hardware-software codesign;low-power electronics;network-on-chip;reconfigurable architectures;FPGA;MPSoC;NoC;application specific integrated circuits;coarse-grained dynamically reconfigurable processor architectures;compact physical size;conventional computing devices;design-space exploration;dynamic hardware customization;dynamic partial reconfiguration;embedded reconfigurable architectures;handheld devices;hardware-software co-design;high-level flexibility;low energy dissipation;real-time embedded computing domain;real-time performance;reconfigurable computing system design;targeted application domain;Field programmable gate arrays;Hardware;OFDM;Parallel processing;Reconfigurable architectures;System-on-chip;CGRA;Design methodology;FPGA;Multicore processing;Multiprocessor interconnection;Reconfigurable architectures;SoC}, 
doi={10.1109/ICCSP.2017.8286636}, 
ISSN={}, 
month={April},}</t>
  </si>
  <si>
    <t>cites as ref [44] in section 4 (IMPLEMENTATION METHODOLOGY)
- survey about reconfigurable architectures</t>
  </si>
  <si>
    <t>P0119</t>
  </si>
  <si>
    <t>Enhancement of the Mechatronic Development Process with Software in the loop Simulation: An embedded control case study</t>
  </si>
  <si>
    <t>http://www.diva-portal.org/smash/record.jsf?pid=diva2%3A897599&amp;dswid=-3056</t>
  </si>
  <si>
    <t>P0120</t>
  </si>
  <si>
    <t>种基于四变量模型的系统安全性建模与分析方法</t>
  </si>
  <si>
    <t>http://www.cqvip.com/qk/92817x/2016011/670790896.html</t>
  </si>
  <si>
    <t>P0121</t>
  </si>
  <si>
    <t>A Prototype of Model-Based Design Tool and its Application in the Development Process of Electronic Control Unit</t>
  </si>
  <si>
    <t>cites as ref [20] in sectin 5 (ECU Simulation)
- The paper focuses on describing a framework for MDD and simulations based on Simulink and Ptolomy II languages. The framework allows for simulations of MiL and SiL, however the authors do not explicitly address testing c.f. MBT cincepts.</t>
  </si>
  <si>
    <t>P0122</t>
  </si>
  <si>
    <t>Kullanım Modeli Baz Alınarak Markov Zincirleri ile Otomatik Testler Üretilmesi ve Yazılım Güvenilirliği Hesaplanması</t>
  </si>
  <si>
    <t>http://dergipark.ulakbim.gov.tr/emobd/article/downloadSuppFile/1083000050/1083000046</t>
  </si>
  <si>
    <t>P0123</t>
  </si>
  <si>
    <t>Kullanım Modeli Baz Alınarak Hazırlanan Otomatik Testler ile Yazılım Güvenilirliği Hesaplanması</t>
  </si>
  <si>
    <t>http://dergipark.ulakbim.gov.tr/emobd/article/view/1083000050</t>
  </si>
  <si>
    <t>not written in English
Duplicated - check study P122 (titles retrieved by Google Scholar are different)</t>
  </si>
  <si>
    <t>P0124</t>
  </si>
  <si>
    <t>A Study on the Test Case Traceability based on Abstract Test Case Maturity Model</t>
  </si>
  <si>
    <t>http://www.dbpia.co.kr/Journal/ArticleDetail/NODE07322223</t>
  </si>
  <si>
    <t>P0125</t>
  </si>
  <si>
    <t>面向自主飞行器的嵌入式计算平台</t>
  </si>
  <si>
    <t>http://www.cqvip.com/qk/96569x/201203/40998512.html</t>
  </si>
  <si>
    <t>P0126</t>
  </si>
  <si>
    <t>Effective test suites for mixed discrete-continuous stateflow controllers</t>
  </si>
  <si>
    <t xml:space="preserve">@inproceedings{Matinnejad:2015:ETS:2786805.2786818,
 author = {Matinnejad, Reza and Nejati, Shiva and Briand, Lionel C. and Bruckmann, Thomas},
 title = {Effective Test Suites for Mixed Discrete-continuous Stateflow Controllers},
 booktitle = {Proceedings of the 2015 10th Joint Meeting on Foundations of Software Engineering},
 series = {ESEC/FSE 2015},
 year = {2015},
 isbn = {978-1-4503-3675-8},
 location = {Bergamo, Italy},
 pages = {84--95},
 numpages = {12},
 url = {http://doi.acm.org/10.1145/2786805.2786818},
 doi = {10.1145/2786805.2786818},
 acmid = {2786818},
 publisher = {ACM},
 address = {New York, NY, USA},
 keywords = {Stateflow testing, failure-based testing, mixed discrete-continuous behaviors, output diversity, structural coverage},
} 
</t>
  </si>
  <si>
    <t>Model-based Testing for Embedded Systems</t>
  </si>
  <si>
    <t>https://www.crcpress.com/Model-Based-Testing-for-Embedded-Systems/Zander-Schieferdecker-Mosterman/p/book/9781138076457</t>
  </si>
  <si>
    <t>P0127</t>
  </si>
  <si>
    <t>Experimentation with a ZEBRA plus EDLC based hybrid storage system for urban means of transport</t>
  </si>
  <si>
    <t>@INPROCEEDINGS{7101498,
author={C. Capasso and V. Sepe and O. Veneri and M. Montanari and L. Poletti},
booktitle={2015 International Conference on Electrical Systems for Aircraft, Railway, Ship Propulsion and Road Vehicles (ESARS)},
title={Experimentation with a ZEBRA plus EDLC based hybrid storage system for urban means of transport},
year={2015},
volume={},
number={},
pages={1-6},
keywords={power convertors;power transmission (mechanical);regenerative braking;road vehicles;supercapacitors;torque control;traction motor drives;velocity control;ZEBRA batteries;ZEBRA plus EDLC;asynchronous electric drive;capacitance 63 F;dynamic operative condition;electric urban minibus;electric urban road;electrical double layer capacitors;energy 20 kWh;energy flux management;fixed ratio gear box;hybrid storage system;power 100 kW;power 70 kW;power converter;regenerative electric brake;speed control;supercapacitor bank;torque control;traction electric drive;traction electric motor;urban transportation;vehicle power train;Decision support systems;Electric Vehicles;Power Converters;Supercapacitors;ZEBRA Batteries},
doi={10.1109/ESARS.2015.7101498},
ISSN={2165-9400},
month={March},}</t>
  </si>
  <si>
    <t>P0128</t>
  </si>
  <si>
    <t>Analysing the fitness landscape of search-based software testing problems</t>
  </si>
  <si>
    <t xml:space="preserve">@Article{Aleti2017,
author="Aleti, Aldeida
and Moser, I.
and Grunske, Lars",
title="Analysing the fitness landscape of search-based software testing problems",
journal="Automated Software Engineering",
year="2017",
month="Sep",
day="01",
volume="24",
number="3",
pages="603--621",
abstract="Search-based software testing automatically derives test inputs for a software system with the goal of improving various criteria, such as branch coverage. In many cases, evolutionary algorithms are implemented to find near-optimal test suites for software systems. The result of the search is usually received without any indication of how successful the search has been. Fitness landscape characterisation can help understand the search process and its probability of success. In this study, we recorded the information content, negative slope coefficient and the number of improvements during the progress of a genetic algorithm within the EvoSuite framework. Correlating the metrics with the branch and method coverages and the fitness function values reveals that the problem formulation used in EvoSuite could be improved by revising the objective function. It also demonstrates that given the current formulation, the use of crossover has no benefits for the search as the most problematic landscape features are not the number of local optima but the presence of many plateaus.",
issn="1573-7535",
doi="10.1007/s10515-016-0197-7",
url="https://doi.org/10.1007/s10515-016-0197-7"
}
</t>
  </si>
  <si>
    <t>P0129</t>
  </si>
  <si>
    <t>Computational intelligence for industrial and environmental applications</t>
  </si>
  <si>
    <t>@INPROCEEDINGS{7995336,
author={V. Piuri},
booktitle={2017 IEEE International Conference on Computational Intelligence and Virtual Environments for Measurement Systems and Applications (CIVEMSA)},
title={Computational intelligence for industrial and environmental applications},
year={2017},
volume={},
number={},
pages={1-1},
keywords={inference mechanisms;intelligent manufacturing systems;process control;process monitoring;product quality;production engineering computing;quality control;adaptable operations;adaptable systems;approximate reasoning processes;computational intelligence technologies;control systems;environmental applications;high-quality products;industrial applications;industrial manufacturing;intelligent services;intelligent technological support;manufacturing processes;monitoring systems;production process characteristics;quality control;Computational intelligence;Computer science;Control systems;Manufacturing;Monitoring;Production;Quality control},
doi={10.1109/CIVEMSA.2017.7995336},
ISSN={},
month={June},}</t>
  </si>
  <si>
    <t>P0130</t>
  </si>
  <si>
    <t>Automotive software engineering: A systematic mapping study</t>
  </si>
  <si>
    <t xml:space="preserve">@article{HAGHIGHATKHAH201725,
title = "Automotive software engineering: A systematic mapping study",
journal = "Journal of Systems and Software",
volume = "128",
pages = "25 - 55",
year = "2017",
issn = "0164-1212",
doi = "https://doi.org/10.1016/j.jss.2017.03.005",
url = "http://www.sciencedirect.com/science/article/pii/S0164121217300560",
author = "Alireza Haghighatkhah and Ahmad Banijamali and Olli-Pekka Pakanen and Markku Oivo and Pasi Kuvaja",
keywords = "Literature survey, Systematic mapping study, Automotive software engineering, Automotive systems, Embedded systems, Software-intensive systems"
}
</t>
  </si>
  <si>
    <t>P0131</t>
  </si>
  <si>
    <t>Improving fault localization for Simulink models using search-based testing and prediction models</t>
  </si>
  <si>
    <t xml:space="preserve">@INPROCEEDINGS{7884636,
author={B. Liu and Lucia and S. Nejati and L. C. Briand},
booktitle={2017 IEEE 24th International Conference on Software Analysis, Evolution and Reengineering (SANER)},
title={Improving fault localization for Simulink models using search-based testing and prediction models},
year={2017},
volume={},
number={},
pages={359-370},
keywords={digital simulation;fault diagnosis;program debugging;program testing;Simulink models;fault localization;search-based algorithm;search-based testing;statistical debugging;Adaptation models;Computational modeling;Debugging;Predictive models;Ranking (statistics);Software packages;Testing;Fault localization;Simulink models;search-based testing;supervised learning;test suite diversity},
doi={10.1109/SANER.2017.7884636},
ISSN={},
month={Feb},}
</t>
  </si>
  <si>
    <t>P0132</t>
  </si>
  <si>
    <t>Towards Correct Modelling and Model Transformation in DPF</t>
  </si>
  <si>
    <t>http://bora.uib.no/handle/1956/12352</t>
  </si>
  <si>
    <t>P0133</t>
  </si>
  <si>
    <t>Automated Verification of Switched Systems Using Hybrid Identification</t>
  </si>
  <si>
    <t xml:space="preserve">@InProceedings{10.1007/978-3-319-51738-4_7,
author="Schwab, Stefan
and Holzm{\"u}ller, Bernd
and Hohmann, S{\"o}ren",
editor="Berger, Christian
and Mousavi, Mohammad Reza
and Wisniewski, Rafael",
title="Automated Verification of Switched Systems Using Hybrid Identification",
booktitle="Cyber Physical Systems. Design, Modeling, and Evaluation",
year="2017",
publisher="Springer International Publishing",
address="Cham",
pages="87--100",
abstract="Verification of switched systems has to include the continuous trajectories as well as the discrete states of the system. For strongly interconnected systems with mutual dependencies it is not sufficient to verify the two system parts individually. It is necessary to examine the combined behaviour in such a setting. The approach presented in this paper is based on the well known concept of using system identification methods for verification which is extended to switched systems. The authors introduce the idea to tackle the verification of complex mechatronical systems as hybrid identification problem. Therefore the specification is given by the user in terms of the parameters of linear dynamic systems and a superimposed state machine. The implemented system under test can be transformed into the same representation using input/output measurement data and a recently developed hybrid identification procedure. Finally it is possible to compare the two representations automatically and calculate a formal statement about the consistency between specification and implementation.",
isbn="978-3-319-51738-4"
}
</t>
  </si>
  <si>
    <t>P0134</t>
  </si>
  <si>
    <t>CoCoTest: A Tool for Model-in-the-Loop Testing of Continuous Controllers</t>
  </si>
  <si>
    <t xml:space="preserve">@inproceedings{Matinnejad:2014:CTM:2642937.2648625,
 author = {Matinnejad, Reza and Nejati, Shiva and Briand, Lionel and Brcukmann, Thomas},
 title = {CoCoTest: A Tool for Model-in-the-loop Testing of Continuous Controllers},
 booktitle = {Proceedings of the 29th ACM/IEEE International Conference on Automated Software Engineering},
 series = {ASE '14},
 year = {2014},
 isbn = {978-1-4503-3013-8},
 location = {Vasteras, Sweden},
 pages = {855--858},
 numpages = {4},
 url = {http://doi.acm.org/10.1145/2642937.2648625},
 doi = {10.1145/2642937.2648625},
 acmid = {2648625},
 publisher = {ACM},
 address = {New York, NY, USA},
 keywords = {automotive software systems, continuous controllers, matlab/simulink models, search-based testing},
} </t>
  </si>
  <si>
    <t>P0135</t>
  </si>
  <si>
    <t>Landscape Plants Configuring and its Air Quality Impact</t>
  </si>
  <si>
    <t>https://doi.org/10.4028/www.scientific.net/AMR.1092-1093.1104</t>
  </si>
  <si>
    <t>P0136</t>
  </si>
  <si>
    <t>Towards Mutation Testing of Configurable Simulink Models: a Product Line Engineering Perspective</t>
  </si>
  <si>
    <t>http://hdl.handle.net/11705/JISBD/2017/008</t>
  </si>
  <si>
    <t>P0137</t>
  </si>
  <si>
    <t>Automated Debugging and Fault Localization of Matlab/Simulink Models</t>
  </si>
  <si>
    <t>http://orbilu.uni.lu/handle/10993/31979</t>
  </si>
  <si>
    <t>P0138</t>
  </si>
  <si>
    <t>Multiplex: A co-simulation architecture for elevators validation</t>
  </si>
  <si>
    <t>@INPROCEEDINGS{7945883,
author={G. Sagardui and J. Agirre and U. Markiegi and A. Arrieta and C. F. Nicolás and J. M. Martín},
booktitle={2017 IEEE International Workshop of Electronics, Control, Measurement, Signals and their Application to Mechatronics (ECMSM)},
title={Multiplex: A co-simulation architecture for elevators validation},
year={2017},
volume={},
number={},
pages={1-6},
keywords={lifts;mathematical analysis;mathematics computing;MATLAB/Simulink;automatic code generation;complex mathematical models;complex systems;cosimulation architecture;effective testing technique;elevators validation;vertical transport domain;Automobiles;Computational modeling;Computer architecture;Computers;Elevators;Software packages;Tools},
doi={10.1109/ECMSM.2017.7945883},
ISSN={},
month={May},}</t>
  </si>
  <si>
    <t>P0139</t>
  </si>
  <si>
    <t>Defect Models for Quality Assurance</t>
  </si>
  <si>
    <t>https://d-nb.info/1120584493/34</t>
  </si>
  <si>
    <t>P0140</t>
  </si>
  <si>
    <t>Automated testing of hybrid Simulink/Stateflow controllers - industrial case studies</t>
  </si>
  <si>
    <t xml:space="preserve">@inproceedings{Matinnejad:2017:ATH:3106237.3117770,
 author = {Matinnejad, Reza and Nejati, Shiva and Briand, Lionel C.},
 title = {Automated Testing of Hybrid Simulink/Stateflow Controllers: Industrial Case Studies},
 booktitle = {Proceedings of the 2017 11th Joint Meeting on Foundations of Software Engineering},
 series = {ESEC/FSE 2017},
 year = {2017},
 isbn = {978-1-4503-5105-8},
 location = {Paderborn, Germany},
 pages = {938--943},
 numpages = {6},
 url = {http://doi.acm.org/10.1145/3106237.3117770},
 doi = {10.1145/3106237.3117770},
 acmid = {3117770},
 publisher = {ACM},
 address = {New York, NY, USA},
 keywords = {Automotive software systems, Matlab/Simulink, testing},
} </t>
  </si>
  <si>
    <t>P0141</t>
  </si>
  <si>
    <t>A survey on simulation optimization for the manufacturing system operation</t>
  </si>
  <si>
    <t xml:space="preserve">@article{doi:10.1080/02286203.2017.1401418,
author = {Ran Liu and Xiaolei Xie and Kaiye Yu and Qiaoyu Hu},
title = {A survey on simulation optimization for the manufacturing system operation},
journal = {International Journal of Modelling and Simulation},
volume = {38},
number = {2},
pages = {116-127},
year  = {2018},
publisher = {Taylor &amp; Francis},
doi = {10.1080/02286203.2017.1401418},
URL = { 
        https://doi.org/10.1080/02286203.2017.1401418
},
eprint = { 
        https://doi.org/10.1080/02286203.2017.1401418
}
}
</t>
  </si>
  <si>
    <t>P0142</t>
  </si>
  <si>
    <t>Making Model-Driven Verification Practical and Scalable: Experiences and Lessons Learned</t>
  </si>
  <si>
    <t>https://link.springer.com/book/10.1007%2F978-3-319-11743-0</t>
  </si>
  <si>
    <t xml:space="preserve">(Only page 13 should be taken into account)
This study was not selected because it boils down to summarizing a keynote talk. </t>
  </si>
  <si>
    <t>P0143</t>
  </si>
  <si>
    <t>Automated test development system for digital devices</t>
  </si>
  <si>
    <t>@INPROCEEDINGS{8337227,
author={V. M. Grishkin and D. A. Ovsyannikov and Y. V. Yelaev and N. S. Maschinskiy},
booktitle={2018 Moscow Workshop on Electronic and Networking Technologies (MWENT)},
title={Automated test development system for digital devices},
year={2018},
volume={},
number={},
pages={1-4},
keywords={automatic testing;electronic equipment testing;automated test development system;computer-aided test development;diagnostics test program;digital device serviceability;interface approach;predetermined coverage criterion;system operation;test check programs;test sequences;Computational modeling;Conferences;Databases;Generators;Hardware design languages;Integrated circuit modeling;Solid modeling;Electronic equipment testing;automatic test pattern generation;digital devices;integrated circuit testing;test check},
doi={10.1109/MWENT.2018.8337227},
ISSN={},
month={March},}</t>
  </si>
  <si>
    <t>P0144</t>
  </si>
  <si>
    <t>Component-Based Hybrid Reference Architecture for Managing Adaptable Embedded Software Development</t>
  </si>
  <si>
    <t xml:space="preserve">@Inbook{Xing2017,
author="Xing, Bo",
editor="Mahmood, Zaigham",
title="Component-Based Hybrid Reference Architecture for Managing Adaptable Embedded Software Development",
bookTitle="Software Project Management for Distributed Computing: Life-Cycle Methods for Developing Scalable and Reliable Tools",
year="2017",
publisher="Springer International Publishing",
address="Cham",
pages="119--141",
abstract="The main objective of Ambient Assisted LivingAmbient Assisted Living (AALAAL) is to offer high performance and easier ways of personalized services, such as health monitoring, mobility training devices, and socially assistive technologiessocially Assistive Technologies (ATs). Nowadays, the ageing population, the high costs for the individual treatment in nursing homes, and the importance that the individuals increasingly necessary to be self-supporting all motivate development of intelligent hardware (i.e. ATs) for safe and independent living. However, AAL related to ambient intelligence (AmIAmI), together with the wide spectrum of ATs, is too heterogeneous and hence difficult to handle. In this context, managing the adaptable embedded software development has become more important, which provides guidance for the organization of a software system including the set of significant decisions, the selection of the structural elements, their relationships to each other, and composition of these elements into progressively larger subsystems, etc. In this chapter, we centre our attention from the perspective of computer science, particularly, we focus on the proposal of software reference architecture (SRASRA) for the development, standardization, and evolution of system architectures of AAL. The main aim of this work tends to justify that how embedded software development can be better managed via the proposed approach. The ultimate goal would be trans-domain applicability of the adaptable embedded software system.",
isbn="978-3-319-54325-3",
doi="10.1007/978-3-319-54325-3_6",
url="https://doi.org/10.1007/978-3-319-54325-3_6"
}
</t>
  </si>
  <si>
    <t>P0145</t>
  </si>
  <si>
    <t>Failure Models for Testing Continuous Controllers</t>
  </si>
  <si>
    <t>@INPROCEEDINGS{7774535,
author={D. Holling and A. Stanescu and K. Beckers and A. Pretschner and M. Gemmar},
booktitle={2016 IEEE 27th International Symposium on Software Reliability Engineering (ISSRE)},
title={Failure Models for Testing Continuous Controllers},
year={2016},
volume={},
number={},
pages={365-375},
keywords={automatic testing;control systems;controllers;failure analysis;program testing;temperature control;automated testing;automated tool;continuous control systems;continuous controllers;failure models;failure-based testing;formal analysis;quality criteria steadiness;safety-critical applications;single value-response scenario;smoothness;temperature control;Control systems;Libraries;MATLAB;Oscillators;Process control;Testing;automated controller testing;continuous controller testing;defect models;failure-based testing},
doi={10.1109/ISSRE.2016.34},
ISSN={},
month={Oct},}</t>
  </si>
  <si>
    <t>P0146</t>
  </si>
  <si>
    <t>A hardware-in-the loop platform for designing and testing of electric power assisted steering</t>
  </si>
  <si>
    <t xml:space="preserve">@INPROCEEDINGS{8216884,
	author={R. Rodrigues da Silva and E. L. S. Teixeira and A. Murilo and M. M. Dias Santos},
	booktitle={IECON 2017 - 43rd Annual Conference of the IEEE Industrial Electronics Society},
	title={A hardware-in-the loop platform for designing and testing of electric power assisted steering},
	year={2017},
	volume={},
	number={},
	pages={5113-5118},
	keywords={automotive electronics;automotive engineering;control engineering computing;control system synthesis;embedded systems;linear quadratic Gaussian control;steering systems;EPAS;Electrical Power Assisted Steering Systems;HIL platform;HIL technique;Hardware-In-the-Loop;LQG control;Linear Quadratic Gaussian control strategy;OEM;Original Equipment Manufacturer;automotive electrical steering assisted system;automotive embedded control systems;electric power;expensive time-consuming field test;field test conditions;loop platform;real-time controller;real-time simulation environment;real-time simulation tools;test routines;Automotive engineering;DC motors;Mathematical model;Real-time systems;Testing;Torque;Vehicles;Electric Power Assisted Steering;Hardware-In-the-Loop;Model Based Design},
	doi={10.1109/IECON.2017.8216884},
	ISSN={},
	month={Oct},}
</t>
  </si>
  <si>
    <t>P0147</t>
  </si>
  <si>
    <t>Improving the State of Automotive Software Engineering</t>
  </si>
  <si>
    <t>@ARTICLE{8050198,
author={A. Haghighatkhah and M. Oivo and A. Banijamali and P. Kuvaja},
journal={IEEE Software},
title={Improving the State of Automotive Software Engineering},
year={2017},
volume={34},
number={5},
pages={82-86},
keywords={production engineering computing;software engineering;automotive industry;automotive software engineering;practitioner-oriented recommendations;Automotive engineering;Biological system modeling;Industries;Software;Software engineering;Testing;Tools;ASE;AUTOSAR;SRGM;agile development;automotive software engineering;continuous integration;model-based development;regression testing;requirements engineering;search-based testing;software development;software engineering;software reliability growth models;standards;system integration;testing;variability},
doi={10.1109/MS.2017.3571571},
ISSN={0740-7459},
month={},}</t>
  </si>
  <si>
    <t>P0148</t>
  </si>
  <si>
    <t>Моделирование радиоэлектронного устройства и проверяющих тестовых воздействий (Modelling radio electronic device and check test actions)</t>
  </si>
  <si>
    <t>http://nauchkor.ru/pubs/modelirovanie-radioelektronnogo-ustroystva-i-proveryayuschih-testovyh-vozdeystviy-587d36405f1be77c40d58a93</t>
  </si>
  <si>
    <t>P0150</t>
  </si>
  <si>
    <t>Control Systems Engineering</t>
  </si>
  <si>
    <t>https://www.wiley.com/en-us/Control+Systems+Engineering%2C+7th+Edition-p-9781118170519</t>
  </si>
  <si>
    <t>P0151</t>
  </si>
  <si>
    <t>Introduction to Embedded Systems</t>
  </si>
  <si>
    <t>https://ptolemy.berkeley.edu/books/leeseshia/releases/LeeSeshia_DigitalV2_2.pdf</t>
  </si>
  <si>
    <t>P0152</t>
  </si>
  <si>
    <t>The Embedded Systems Design Challenge</t>
  </si>
  <si>
    <t xml:space="preserve">@InProceedings{10.1007/11813040_1,
author="Henzinger, Thomas A.
and Sifakis, Joseph",
editor="Misra, Jayadev
and Nipkow, Tobias
and Sekerinski, Emil",
title="The Embedded Systems Design Challenge",
booktitle="FM 2006: Formal Methods",
year="2006",
publisher="Springer Berlin Heidelberg",
address="Berlin, Heidelberg",
pages="1--15",
abstract="We summarize some current trends in embedded systems design and point out some of their characteristics, such as the chasm between analytical and computational models, and the gap between safety-critical and best-effort engineering practices. We call for a coherent scientific foundation for embedded systems design, and we discuss a few key demands on such a foundation: the need for encompassing several manifestations of heterogeneity, and the need for constructivity in design. We believe that the development of a satisfactory Embedded Systems Design Science provides a timely challenge and opportunity for reinvigorating computer science.",
isbn="978-3-540-37216-5"
}
</t>
  </si>
  <si>
    <t>P0153</t>
  </si>
  <si>
    <t>PID Control</t>
  </si>
  <si>
    <t>http://eolss.net/ebooks/Sample%20Chapters/C18/E6-43-03-03.pdf</t>
  </si>
  <si>
    <t>P0154</t>
  </si>
  <si>
    <t>Software Engineering for Automotive Systems: A Roadmap</t>
  </si>
  <si>
    <t xml:space="preserve">@inproceedings{Pretschner:2007:SEA:1253532.1254710,
 author = {Pretschner, Alexander and Broy, Manfred and Kruger, Ingolf H. and Stauner, Thomas},
 title = {Software Engineering for Automotive Systems: A Roadmap},
 booktitle = {2007 Future of Software Engineering},
 series = {FOSE '07},
 year = {2007},
 isbn = {0-7695-2829-5},
 pages = {55--71},
 numpages = {17},
 url = {https://doi.org/10.1109/FOSE.2007.22},
 doi = {10.1109/FOSE.2007.22},
 acmid = {1254710},
 publisher = {IEEE Computer Society},
 address = {Washington, DC, USA},
} </t>
  </si>
  <si>
    <t xml:space="preserve">This is sort of a position paper that briefly mentions some of the challenges involved in bridging the gap between more and source code in the context of software testing. 
Here is what the authors have to say about it: 
"Fundamental research challenges in the context of using models both as specifications and source of test cases include the definition of domain- and purpose- specific abstraction levels, tools for push-button generation of tests, and the definition of domain-specific and domain-independent test case specifications. It is unclear if the effort, including synchronization, of maintaining both a model and a piece of code is justified by the resulting quality of systems and test cases."
</t>
  </si>
  <si>
    <t>P0155</t>
  </si>
  <si>
    <t>The Theory of Hybrid Automata</t>
  </si>
  <si>
    <t xml:space="preserve">@Inbook{Henzinger2000,
author="Henzinger, Thomas A.",
editor="Inan, M. Kemal
and Kurshan, Robert P.",
title="The Theory of Hybrid Automata",
bookTitle="Verification of Digital and Hybrid Systems",
year="2000",
publisher="Springer Berlin Heidelberg",
address="Berlin, Heidelberg",
pages="265--292",
abstract="A hybrid automaton is a formal model for a mixed discrete-continuous System. W e classify hybrid automata acoording to what questions about their behavior can be answered algorithmically. The Classification reveals structure on mixed discrete-continuous State Spaces that was previously studied on purely discrete state Spaces only. In particular, various classes of hybrid automata induce finitary trace equivalence (or similarity, or bisimilarity) relations on an uncountable State space, thus permitting the application of various model-checking techniques that were originally developed for finitestate Systems.",
isbn="978-3-642-59615-5",
doi="10.1007/978-3-642-59615-5_13",
url="https://doi.org/10.1007/978-3-642-59615-5_13"
}
</t>
  </si>
  <si>
    <t>P0156</t>
  </si>
  <si>
    <t>Properties of Hybrid Systems - A Computer Science Perspective</t>
  </si>
  <si>
    <t xml:space="preserve">@Article{Stauner2004,
author="Stauner, Thomas",
title="Properties of Hybrid Systems---A Computer Science Perspective",
journal="Formal Methods in System Design",
year="2004",
month="May",
day="01",
volume="24",
number="3",
pages="223--259",
abstract="The paper formalizes and classifies important properties of hybrid, i.e. mixed discrete and continuous, systems from a computer science point of view. General proof methods for some of these properties are also provided and applied to an example. For the central properties stability and attraction the vital role topology plays in their definition is made obvious and paralleles to invariance and persistence properties from the computer science domain are drawn. In the context of proof methods conditions are identified under which Liapunov functions define Galois connections. This relates a control theory method of abstraction to an abstraction technique which is usually applied in computer science. As a whole the paper promotes a deeper understanding of hybrid systems by computer scientists.",
issn="1572-8102",
doi="10.1023/B:FORM.0000026091.03793.cf",
url="https://doi.org/10.1023/B:FORM.0000026091.03793.cf"
}
</t>
  </si>
  <si>
    <t>P0157</t>
  </si>
  <si>
    <t>Search-based Test Data Generation from Stateflow Statecharts</t>
  </si>
  <si>
    <t>@inproceedings{Windisch:2010:STD:1830483.1830732,
 author = {Windisch, Andreas},
 title = {Search-based Test Data Generation from Stateflow Statecharts},
 booktitle = {Proceedings of the 12th Annual Conference on Genetic and Evolutionary Computation},
 series = {GECCO '10},
 year = {2010},
 isbn = {978-1-4503-0072-8},
 location = {Portland, Oregon, USA},
 pages = {1349--1356},
 numpages = {8},
 url = {http://doi.acm.org/10.1145/1830483.1830732},
 doi = {10.1145/1830483.1830732},
 acmid = {1830732},
 publisher = {ACM},
 address = {New York, NY, USA},
 keywords = {automation, coverage, model testing, optimization, search-based testing, signal generation, simulink, stateflow, structural testing, test data generation},
}</t>
  </si>
  <si>
    <t>P0158</t>
  </si>
  <si>
    <t>Automatic test case generation from Simulink/Stateflow models using model checking</t>
  </si>
  <si>
    <t xml:space="preserve">@article{doi:10.1002/stvr.1489,
author = {Mohalik Swarup and Gadkari Ambar A. and Yeolekar Anand and Shashidhar K.C. and Ramesh S.},
title = {Automatic test case generation from Simulink/Stateflow models using model checking},
journal = {Software Testing, Verification and Reliability},
volume = {24},
number = {2},
pages = {155-180},
keywords = {model‐based testing, automatic test generation, model checking, model translation, test coverage, Simulink/Stateflow},
doi = {10.1002/stvr.1489},
url = {https://onlinelibrary.wiley.com/doi/abs/10.1002/stvr.1489},
eprint = {https://onlinelibrary.wiley.com/doi/pdf/10.1002/stvr.1489},
abstract = {SUMMARYModel‐based test generation techniques based on random input generation and guided simulation do not satisfy the demands of high test coverage and completeness guarantees as required by safety‐critical applications. Recently, test generation techniques based on model checking have been reported to bridge this gap. To evaluate the effectiveness of these techniques, an in‐house tool suite, AutoMOTGen, has been developed for Simulink/Stateflow and applied on real‐life case studies at General Motors. This paper outlines the test generation methodology of AutoMOTGen and gives a comparative study with a commercial, primarily random input‐based, test generation tool on the same set of examples. The results indicate that in terms of coverage, model checking‐based techniques complement the random input‐based techniques. In addition, they provide proofs for unreachability that can aid in debugging the models. Therefore, it is recommended that model checking‐based tools be utilized to complement and enhance the effectiveness of model‐based testing methods in safety‐critical systems engineering. Copyright © 2013 John Wiley \&amp; Sons, Ltd.}
}
</t>
  </si>
  <si>
    <t>The paper outlines AutoMOTGen, a test generation tool that has been developed for Simulink/Stateflow. Throughout the paper the authors discuss how models can be translated to SAL language. Test case generation is based on the SAL representation. That being said, the tricky part for me is that some consider SAL a "model" language for describing transition systems. Even in the paper, sometimes the authors refer to SAL representations as "SAL model". Others considerer SAL an intermediate language. 
- It is not the main focus of the paper but they go over how Simulink/Stateflow models can be turned into SAL. 
- So, if we consider SAL as yet another model, I think we should not include this paper. However, if we decide that SAL is an intermediate language for describing transition systems, then I blieve the paper should be included.
- Mehrdad input: see pop-up note
- Note on Backward Snowballing: 22 of the 29 references in "Related work" were background references, therefore only 7 were extracted and inserted into the spreadsheet.</t>
  </si>
  <si>
    <t>P0159</t>
  </si>
  <si>
    <t>Reactis Tester</t>
  </si>
  <si>
    <t>http://www.reactive-systems.com/reactis/doc/user/user008.html</t>
  </si>
  <si>
    <t>P0160</t>
  </si>
  <si>
    <t>Analysis and testing of Matlab Simulink models: a systematic mapping study</t>
  </si>
  <si>
    <t xml:space="preserve">@inproceedings{Elberzhager:2013:ATM:2489280.2489285,
 author = {Elberzhager, Frank and Rosbach, Alla and Bauer, Thomas},
 title = {Analysis and Testing of Matlab Simulink Models: A Systematic Mapping Study},
 booktitle = {Proceedings of the 2013 International Workshop on Joining AcadeMiA and Industry Contributions to Testing Automation},
 series = {JAMAICA 2013},
 year = {2013},
 isbn = {978-1-4503-2161-7},
 location = {Lugano, Switzerland},
 pages = {29--34},
 numpages = {6},
 url = {http://doi.acm.org/10.1145/2489280.2489285},
 doi = {10.1145/2489280.2489285},
 acmid = {2489285},
 publisher = {ACM},
 address = {New York, NY, USA},
 keywords = {Analysis, Matlab Simulink, systematic mapping study, testing},
} 
</t>
  </si>
  <si>
    <t>P0161</t>
  </si>
  <si>
    <t>Model-Based Testing of Automotive Systems</t>
  </si>
  <si>
    <t xml:space="preserve">@INPROCEEDINGS{4539577,
author={E. Bringmann and A. Krämer},
booktitle={2008 1st International Conference on Software Testing, Verification, and Validation},
title={Model-Based Testing of Automotive Systems},
year={2008},
volume={},
number={},
pages={485-493},
keywords={automobile industry;program testing;quality assurance;software quality;Matlab/Simulink;automotive industry;automotive model-based development process;car manufacturer;car supplier;graphical test model;model-based software testing;production-vehicle development project;quality assurance;Assembly;Automatic testing;Automotive engineering;Embedded software;MATLAB;Mathematical model;Mechanical engineering;Quality assurance;Software tools;System testing;Model-based testing;automotive systems;closed loop testing;continuous behavior testing;test automation},
doi={10.1109/ICST.2008.45},
ISSN={2159-4848},
month={April},}
</t>
  </si>
  <si>
    <t>P0162</t>
  </si>
  <si>
    <t>Timed Automata</t>
  </si>
  <si>
    <t xml:space="preserve">@InProceedings{10.1007/3-540-48683-6_3,
author="Alur, Rajeev",
editor="Halbwachs, Nicolas
and Peled, Doron",
title="Timed Automata",
booktitle="Computer Aided Verification",
year="1999",
publisher="Springer Berlin Heidelberg",
address="Berlin, Heidelberg",
pages="8--22",
abstract="Model checking is emerging as a practical tool for automated debugging of complex reactive systems such as embedded controllers and network protocols (see [23] for a survey). Traditional techniques for model checking do not admit an explicit modeling of time, and are thus, unsuitable for analysis of real-time systems whose correctness depends on relative magnitudes of different delays. Consequently, timed automata [7] were introduced as a formal notation to model the behavior of real-time systems. Its definition provides a simple way to annotate state-transition graphs with timing constraints using finitely many real-valued clock variables. Automated analysis of timed automata relies on the construction of a finite quotient of the infinite space of clock valuations. Over the years, the formalism has been extensively studied leading to many results establishing connections to circuits and logic, and much progress has been made in developing verification algorithms, heuristics, and tools. This paper provides a survey of the theory of timed automata, and their role in specification and verification of real-time systems.",
isbn="978-3-540-48683-1"
}
</t>
  </si>
  <si>
    <t>P0163</t>
  </si>
  <si>
    <t>An Introduction to Hybrid Automata</t>
  </si>
  <si>
    <t xml:space="preserve">@Inbook{Raskin2005,
author="Raskin, Jean-Fran{\c{c}}ois",
editor="Hristu-Varsakelis, Dimitrios
and Levine, William S.",
title="An Introduction to Hybrid Automata",
bookTitle="Handbook of Networked and Embedded Control Systems",
year="2005",
publisher="Birkh{\"a}user Boston",
address="Boston, MA",
pages="491--517",
abstract="Hybrid systems are digital real-time systems embedded in analog environments. A paradigmatic example of a hybrid system is a digital embedded control program for an analog plant environment, like a furnace or an airplane: the controller state moves discretely between control modes, and in each control mode, the plant state evolves continuously according to physical laws. Those systems combine discrete and continuous dynamics. Those aspects have been studied in computer science and in control theory. Computer scientists have introduced hybrid automata [28], a formal model that combines discrete control graphs, usually called finite state automata, with continuously evolving variables. A hybrid automaton exhibits two kinds of state changes: discrete jump transitions occur instantaneously, and continuous flow transitions occur when time elapses.",
isbn="978-0-8176-4404-8",
doi="10.1007/0-8176-4404-0_21",
url="https://doi.org/10.1007/0-8176-4404-0_21"
}
</t>
  </si>
  <si>
    <t>P0164</t>
  </si>
  <si>
    <t>Simulation of hybrid systems using Stateflow</t>
  </si>
  <si>
    <t>http://www.isir.upmc.fr/files/esm00.pdf</t>
  </si>
  <si>
    <t>P0165</t>
  </si>
  <si>
    <t>Model-Checking based Verification approach for advanced Industrial Automation solutions</t>
  </si>
  <si>
    <t xml:space="preserve">@INPROCEEDINGS{5641209,
author={M. Mazzolini and A. Brusaferri and E. Carpanzano},
booktitle={2010 IEEE 15th Conference on Emerging Technologies Factory Automation (ETFA 2010)},
title={Model-Checking based Verification approach for advanced Industrial Automation solutions},
year={2010},
volume={},
number={},
pages={1-8},
keywords={agile manufacturing;formal specification;formal verification;industrial control;advanced industrial automation solutions;agile production reconfiguration requirements;automatic warehouse system;bounded model checking techniques;flexible shoes manufacturing plant;formal reference models;graphical Stateflow based model deployment;integrated verification;logic control systems;model coverage property;model-checking based verification approach;model-checking methods;modern automation systems;structured design;validation process},
doi={10.1109/ETFA.2010.5641209},
ISSN={1946-0740},
month={Sept},}
</t>
  </si>
  <si>
    <t>P0166</t>
  </si>
  <si>
    <t xml:space="preserve">AutoMOTGen: Automatic Model Oriented Test Generator for Embedded Control Systems </t>
  </si>
  <si>
    <t xml:space="preserve">@InProceedings{10.1007/978-3-540-70545-1_19,
author="Gadkari, Ambar A.
and Yeolekar, Anand
and Suresh, J.
and Ramesh, S.
and Mohalik, Swarup
and Shashidhar, K. C.",
editor="Gupta, Aarti
and Malik, Sharad",
title="AutoMOTGen: Automatic Model Oriented Test Generator for Embedded Control Systems ",
booktitle="Computer Aided Verification",
year="2008",
publisher="Springer Berlin Heidelberg",
address="Berlin, Heidelberg",
pages="204--208",
abstract="We present AutoMOTGen, a tool for automatic test case generation (ATG) from MATLAB Simulink/Stateflow (SL/SF) models [6] for testing automotive controllers. Our methodology is based on model checking [2]. The main highlights of the tool are:                                       1                                          Enhanced coverage of the model elements as well as high-level requirements.                                                                            1                                          A modular design for plug-and-play of different model checkers, test data generators and coverage analysis tools for enhancing the test suite quality.                                                                            1                                          Implements sampling time abstraction to generate tests with lesser number of (discrete) steps in the intermediate model.                                                                            1                                          Implements coverage dependent instrumentation of the model for the structural coverage criteria.                                                                            1                                          Capability to handle SL/SF blocks commonly used in automotive controllers (including blocks such as integrator, delay, multiplication/division, look-up tables, triggered subsystems and hierarchical and parallel charts).                                                                    ",
isbn="978-3-540-70545-1"
}
</t>
  </si>
  <si>
    <t>P0167</t>
  </si>
  <si>
    <t>Efficient coverage of parallel and hierarchical stateflow models for test case generation</t>
  </si>
  <si>
    <t xml:space="preserve">@article{doi:10.1002/stvr.444,
author = {Satpathy Manoranjan and Yeolekar Anand and Peranandam Prakash and Ramesh S.},
title = {Efficient coverage of parallel and hierarchical stateflow models for test case generation},
journal = {Software Testing, Verification and Reliability},
volume = {22},
number = {7},
pages = {457-479},
keywords = {model‐based testing, control system modeling, Simulink/Stateflow, abstraction refinement},
doi = {10.1002/stvr.444},
url = {https://onlinelibrary.wiley.com/doi/abs/10.1002/stvr.444},
eprint = {https://onlinelibrary.wiley.com/doi/pdf/10.1002/stvr.444},
abstract = {SUMMARY This paper is concerned with test case generation from Simulink/Stateflow (SL/SF) models with a focus on coverage of SF model elements. Coverage of the SF component in a model is a difficult task because of two primary reasons: (i) the SF component itself may lie deep in the SL/SF model in which case, inputs have to pass through a complex chain of SL blocks to reach the SF block and (ii) nonlinear constraints in the model are difficult to solve using constraint solvers. Hierarchy and parallelism in the SF model add further complexity to the problem. The existing approaches flatten such SF elements, and generate test cases from the flattened finite state machines. Handling of issues (i) and (ii) has already been discussed in earlier research. In this paper, we present a method of covering SF components, which does not require to flatten any hierarchy or parallelism in the components. This not only makes the test case generation problem efficient but also addresses the problem of scalability. We have implemented this method and performed a number of medium‐sized case studies. The results show improved performance over the results obtained by some commercial tools. Copyright © 2011 John Wiley \&amp; Sons, Ltd.}
}
</t>
  </si>
  <si>
    <t>P0168</t>
  </si>
  <si>
    <t>Evolutionary functional black-box testing in an industrial setting</t>
  </si>
  <si>
    <t xml:space="preserve">@Article{Vos2013,
author="Vos, Tanja E. J. and Lindlar, Felix F. and Wilmes, Benjamin  and Windisch, Andreas and Baars, Arthur I. and Kruse, Peter M. and Gross, Hamilton and Wegener, Joachim",
title="Evolutionary functional black-box testing in an industrial setting",
journal="Software Quality Journal",
year="2013",
month="Jun",
day="01",
volume="21",
number="2",
pages="259--288",
abstract="During the past years, evolutionary testing research has reported encouraging results for automated functional (i.e. black-box) testing. However, despite promising results, these techniques have hardly been applied to complex, real-world systems and as such, little is known about their scalability, applicability, and acceptability in industry. In this paper, we describe the empirical setup used to study the use of evolutionary functional testing in industry through two case studies, drawn from serial production development environments at Daimler and Berner {\&amp;} Mattner Systemtechnik, respectively. Results of the case studies are presented, and research questions are assessed based on them. In summary, the results indicate that evolutionary functional testing in an industrial setting is both scalable and applicable. However, the creation of fitness functions is time-consuming. Although in some cases, this is compensated by the results, it is still a significant factor preventing functional evolutionary testing from more widespread use in industry.",
issn="1573-1367",
doi="10.1007/s11219-012-9174-y",
url="https://doi.org/10.1007/s11219-012-9174-y"
}
</t>
  </si>
  <si>
    <t>P0169</t>
  </si>
  <si>
    <t>Structural and Functional Sequence Test of Dynamic and State-Based Software with Evolutionary Algorithms</t>
  </si>
  <si>
    <t xml:space="preserve">@InProceedings{10.1007/3-540-45110-2_147,
author="Baresel, Andr{\'e} and Pohlheim, Hartmut and Sadeghipour, Sadegh", 
editor="Cant{\'u}-Paz, Erick and Foster, James A. and Deb, Kalyanmoy and Davis, Lawrence David and Roy, Rajkumar and O'Reilly, Una-May and Beyer, Hans-Georg and Standish, Russell and Kendall, Graham and  ilson, Stewart and Harman, Mark and Wegener, Joachim and Dasgupta, Dipankar and Potter, Mitch A. and Schultz, Alan C. and Dowsland, Kathryn A. and Jonoska, Natasha and Miller, Julian",
title="Structural and Functional Sequence Test of Dynamic and State-Based Software with Evolutionary Algorithms",
booktitle="Genetic and Evolutionary Computation --- GECCO 2003",
year="2003",
publisher="Springer Berlin Heidelberg",
address="Berlin, Heidelberg",
pages="2428--2441",
abstract="Evolutionary Testing (ET) has been shown to be very successful for testing real world applications [10]. The original ET approach focuses on searching for a high coverage of the test object by generating separate inputs for single function calls.",
isbn="978-3-540-45110-5"
}
</t>
  </si>
  <si>
    <t>P0170</t>
  </si>
  <si>
    <t>Signal Generation for Search-Based Testing of Continuous Systems</t>
  </si>
  <si>
    <t xml:space="preserve">@INPROCEEDINGS{4976377,
author={A. Windisch and N. Al Moubayed},
booktitle={2009 International Conference on Software Testing, Verification, and Validation Workshops},
title={Signal Generation for Search-Based Testing of Continuous Systems},
year={2009},
volume={},
number={},
pages={121-130},
keywords={continuous systems;program testing;search problems;automation approach;continuous systems;metaheuristic search techniques;optimization problem;search-based testing;signal generation;software testing;test case generation;Automatic testing;Automation;Automotive engineering;Conferences;Continuous time systems;Engines;Genetic programming;Signal generators;Software testing;System testing},
doi={10.1109/ICSTW.2009.16},
ISSN={},
month={April},}
</t>
  </si>
  <si>
    <t>P0171</t>
  </si>
  <si>
    <t>Considering Signal Constraints in Search-Based Testing of Continuous Systems</t>
  </si>
  <si>
    <t xml:space="preserve">@INPROCEEDINGS{5463647,
author={B. Wilmes and A. Windisch},
booktitle={2010 Third International Conference on Software Testing, Verification, and Validation Workshops},
title={Considering Signal Constraints in Search-Based Testing of Continuous Systems},
year={2010},
volume={},
number={},
pages={202-211},
keywords={constraint handling;particle swarm optimisation;program testing;MATLAB SIMULINK model;automatic transmission controller;black box testing;constraint violation;continuous systems search based testing;distance oriented evaluation technique;signal constraints;signal constraints consideration;temporal logic signal;Application software;Automatic testing;Computer bugs;Computer industry;Continuous time systems;Evolutionary computation;Performance evaluation;Reproducibility of results;Software testing;System testing;Constraint Handling;Continuous Systems;Search-Based Testing;Signal Constraints;Temporal Logic},
doi={10.1109/ICSTW.2010.22},
ISSN={},
month={April},}
</t>
  </si>
  <si>
    <t>P0172</t>
  </si>
  <si>
    <t>Model-based testing of real-time embedded systems in the automotive domain</t>
  </si>
  <si>
    <t xml:space="preserve">https://depositonce.tu-berlin.de/handle/11303/2423
</t>
  </si>
  <si>
    <t>P0173</t>
  </si>
  <si>
    <t>A Search-based Framework for Automatic Testing of MATLAB/Simulink Models</t>
  </si>
  <si>
    <t xml:space="preserve">@article{Zhan:2008:SFA:1326359.1326426,
 author = {Zhan, Yuan and Clark, John A.},
 title = {A Search-based Framework for Automatic Testing of MATLAB/Simulink Models},
 journal = {J. Syst. Softw.},
 issue_date = {February, 2008},
 volume = {81},
 number = {2},
 month = feb,
 year = {2008},
 issn = {0164-1212},
 pages = {262--285},
 numpages = {24},
 url = {http://dx.doi.org/10.1016/j.jss.2007.05.039},
 doi = {10.1016/j.jss.2007.05.039},
 acmid = {1326426},
 publisher = {Elsevier Science Inc.},
 address = {New York, NY, USA},
 keywords = {Automation, MATLAB/Simulink, Mutation testing, State problem, Structural coverage, Test-data generation, Test-set reduction, Tracing and deducing},
} 
</t>
  </si>
  <si>
    <t xml:space="preserve">I realized that this paper presents a model-level analogue of code branch coverage but it does not go into mapping (Simulink) models to code. </t>
  </si>
  <si>
    <t>P0174</t>
  </si>
  <si>
    <t>Comparing algorithms for search-based test data generation of Matlab Simulink models</t>
  </si>
  <si>
    <t>http://crest.cs.ucl.ac.uk/fileadmin/crest/sebasepaper/GhaniCZ09.pdf</t>
  </si>
  <si>
    <t>P0175</t>
  </si>
  <si>
    <t>Search Based Automatic Test-Data Generation at an Architectural Level</t>
  </si>
  <si>
    <t xml:space="preserve">@InProceedings{10.1007/978-3-540-24855-2_161,
author="Zhan, Yuan
and Clark, John",
editor="Deb, Kalyanmoy",
title="Search Based Automatic Test-Data Generation at an Architectural Level",
booktitle="Genetic and Evolutionary Computation -- GECCO 2004",
year="2004",
publisher="Springer Berlin Heidelberg",
address="Berlin, Heidelberg",
pages="1413--1424",
abstract="The need for effective testing techniques for architectural level descriptions is widely recognised. However, due to the variety of domain-specific architectural description languages, there remains a lack of practical techniques in many application domains. We present a simulation-based testing framework that applies optimisation-based search to achieve high-performance testing for a type of architectural model. The search based automatic test-data generation technique forms the core of the framework. Matlab/Simulink is popularly used in embedded systems engineering as an architectural-level design notation. Our prototype framework is built on Matlab for testing Simulink models. The technology involved should apply to the other architectural notations provided that the notation supports execution or simulation.",
isbn="978-3-540-24855-2"
}
</t>
  </si>
  <si>
    <t>P0176</t>
  </si>
  <si>
    <t>The State Problem for Test Generation in Simulink</t>
  </si>
  <si>
    <t xml:space="preserve">@inproceedings{Zhan:2006:SPT:1143997.1144319,
 author = {Zhan, Yuan and Clark, John A.},
 title = {The State Problem for Test Generation in Simulink},
 booktitle = {Proceedings of the 8th Annual Conference on Genetic and Evolutionary Computation},
 series = {GECCO '06},
 year = {2006},
 isbn = {1-59593-186-4},
 location = {Seattle, Washington, USA},
 pages = {1941--1948},
 numpages = {8},
 url = {http://doi.acm.org/10.1145/1143997.1144319},
 doi = {10.1145/1143997.1144319},
 acmid = {1144319},
 publisher = {ACM},
 address = {New York, NY, USA},
 keywords = {Matlab-Simulink, automation, state problem, structural coverage, test-data generation, tracing and deducing},
} 
</t>
  </si>
  <si>
    <t>P0177</t>
  </si>
  <si>
    <t>Search-based Mutation Testing for Simulink Models</t>
  </si>
  <si>
    <t xml:space="preserve">@inproceedings{Zhan:2005:SMT:1068009.1068188,
 author = {Zhan, Yuan and Clark, John A.},
 title = {Search-based Mutation Testing for Simulink Models},
 booktitle = {Proceedings of the 7th Annual Conference on Genetic and Evolutionary Computation},
 series = {GECCO '05},
 year = {2005},
 isbn = {1-59593-010-8},
 location = {Washington DC, USA},
 pages = {1061--1068},
 numpages = {8},
 url = {http://doi.acm.org/10.1145/1068009.1068188},
 doi = {10.1145/1068009.1068188},
 acmid = {1068188},
 publisher = {ACM},
 address = {New York, NY, USA},
 keywords = {Matlab/Simulink, automation, heuristic search, mutation testing, simulated annealing, test-data generation},
} 
</t>
  </si>
  <si>
    <t>P0178</t>
  </si>
  <si>
    <t>On the Danger of Coverage Directed Test Case Generation</t>
  </si>
  <si>
    <t xml:space="preserve">@InProceedings{10.1007/978-3-642-28872-2_28,
author="Staats, Matt
and Gay, Gregory
and Whalen, Michael
and Heimdahl, Mats",
editor="de Lara, Juan
and Zisman, Andrea",
title="On the Danger of Coverage Directed Test Case Generation",
booktitle="Fundamental Approaches to Software Engineering",
year="2012",
publisher="Springer Berlin Heidelberg",
address="Berlin, Heidelberg",
pages="409--424",
abstract="In the avionics domain, the use of structural coverage criteria is legally required in determining test suite adequacy. With the success of automated test generation tools, it is tempting to use these criteria as the basis for test generation. To more firmly establish the effectiveness of such approaches, we have generated and evaluated test suites to satisfy two coverage criteria using counterexample-based test generation and a random generation approach, contrasted against purely random test suites of equal size.",
isbn="978-3-642-28872-2"
}
</t>
  </si>
  <si>
    <t>P0179</t>
  </si>
  <si>
    <t>PID without a PhD</t>
  </si>
  <si>
    <t xml:space="preserve">http://www.wescottdesign.com/articles/pid/pidWithoutAPhd.pdf
</t>
  </si>
  <si>
    <t>P0180</t>
  </si>
  <si>
    <t>Experience Report: The Reactis Validation Tool</t>
  </si>
  <si>
    <t xml:space="preserve">@article{Sims:2007:ERR:1291220.1291172,
 author = {Sims, Steve and DuVarney, Daniel C.},
 title = {Experience Report: The Reactis Validation Tool},
 journal = {SIGPLAN Not.},
 issue_date = {September 2007},
 volume = {42},
 number = {9},
 month = oct,
 year = {2007},
 issn = {0362-1340},
 pages = {137--140},
 numpages = {4},
 url = {http://doi.acm.org/10.1145/1291220.1291172},
 doi = {10.1145/1291220.1291172},
 acmid = {1291172},
 publisher = {ACM},
 address = {New York, NY, USA},
 keywords = {SML, functional programming, reactis, standard ML},
} 
</t>
  </si>
  <si>
    <t>P0181</t>
  </si>
  <si>
    <t>Search-Based Testing with in-the-loop Systems</t>
  </si>
  <si>
    <t xml:space="preserve">@INPROCEEDINGS{5033183,
author={J. Wegener and P. M. Kruse},
booktitle={2009 1st International Symposium on Search Based Software Engineering},
title={Search-Based Testing with in-the-loop Systems},
year={2009},
volume={},
number={},
pages={81-84},
keywords={automotive electronics;braking;embedded systems;testing;antilock braking system;electronic control units;embedded systems;evolutionary testing platform;functional testing;hardware-in-the-loop test environment;hardware-in-the-loop testing;in-the-loop systems;model-in-the-loop testing;search-based testing;simulation environment;software complexity;software-in-the-loop testing;system complexity;Automatic control;Automatic testing;Control systems;Electrical equipment industry;Electronic equipment testing;Performance evaluation;Real time systems;Software systems;Software testing;System testing;Testing infrastructure;antilock-braking system;evolutionary testing;functional testing;hardware-in-the-loop-testing},
doi={10.1109/SSBSE.2009.15},
ISSN={},
month={May},}
</t>
  </si>
  <si>
    <t>P0182</t>
  </si>
  <si>
    <t>Automated Model-in-the-Loop Testing of Continuous Controllers Using Search</t>
  </si>
  <si>
    <t xml:space="preserve">@InProceedings{10.1007/978-3-642-39742-4_12,
author="Matinnejad, Reza
and Nejati, Shiva
and Briand, Lionel
and Bruckmann, Thomas
and Poull, Claude",
editor="Ruhe, G{\"u}nther
and Zhang, Yuanyuan",
title="Automated Model-in-the-Loop Testing of Continuous Controllers Using Search",
booktitle="Search Based Software Engineering",
year="2013",
publisher="Springer Berlin Heidelberg",
address="Berlin, Heidelberg",
pages="141--157",
abstract="The number and the complexity of software components embedded in today's vehicles is rapidly increasing. A large group of these components monitor and control the operating conditions of physical devices (e.g., components controlling engines, brakes, and airbags). These controllers are known as continuous controllers. In this paper, we study testing of continuous controllers at the Model-in-Loop (MiL) level where both the controller and the environment are represented by models and connected in a closed feedback loop system. We identify a set of common requirements characterizing the desired behavior of continuous controllers, and develop a search-based technique to automatically generate test cases for these requirements. We evaluated our approach by applying it to a real automotive air compressor module. Our experience shows that our approach automatically generates several test cases for which the MiL level simulations indicate potential violations of the system requirements. Further, not only do our approach generates better test cases faster than random test case generation, but we also achieve better results than test scenarios devised by domain experts.",
isbn="978-3-642-39742-4"
}
</t>
  </si>
  <si>
    <t>P0183</t>
  </si>
  <si>
    <t>Essentials of Metaheuristics</t>
  </si>
  <si>
    <t xml:space="preserve">@Book{ Luke2013Metaheuristics, 
        author =    { Sean Luke }, 
        title =     { Essentials of Metaheuristics },
        edition =   { second },
        year =      { 2013 }, 
        publisher = { Lulu },
        note =      { Available for free at http://cs.gmu.edu/$\sim$sean/book/metaheuristics/ } 
}
</t>
  </si>
  <si>
    <t>P0184</t>
  </si>
  <si>
    <t>Towards adaptable control flow segmentation for measurement-based execution time analysis</t>
  </si>
  <si>
    <t>@inproceedings{zolda:inria-00441958,
  TITLE = {{Towards Adaptable Control Flow Segmentation for Measurement-Based Execution Time Analysis}},
  AUTHOR = {Zolda, Michael and B{\"u}nte, Sven and Kirner, Raimund},
  URL = {https://hal.inria.fr/inria-00441958},
  BOOKTITLE = {{17th International Conference on Real-Time and Network Systems}},
  ADDRESS = {Paris, France},
  EDITOR = {Laurent George and Maryline Chetto and Mikael Sjodin},
  PAGES = {35-44},
  YEAR = {2009},
  MONTH = Oct,
  PDF = {https://hal.inria.fr/inria-00441958/file/TimingAnalysis_Zolda.pdf},
  HAL_ID = {inria-00441958},
  HAL_VERSION = {v1},
}</t>
  </si>
  <si>
    <t>cites as ref [13] in Section 2 (Measurement-based Timing Analysis) - background-like section
- does not focus on MBT; instead, focuses on testing at the code level only</t>
  </si>
  <si>
    <t>P0185</t>
  </si>
  <si>
    <t>Context-sensitive measurement-based worst-case execution time estimation</t>
  </si>
  <si>
    <t>@INPROCEEDINGS{6029854, 
author={M. Zolda and S. Bunte and R. Kirner}, 
booktitle={2011 IEEE 17th International Conference on Embedded and Real-Time Computing Systems and Applications}, 
title={Context-Sensitive Measurement-Based Worst-Case Execution Time Estimation}, 
year={2011}, 
volume={1}, 
number={}, 
pages={243-250}, 
abstract={The goal of measurement-based WCET estimation (MBWE) is to derive an estimate of the worst-case execution time (WCET) of a given piece of software on a particular target platform by executing the software on the target hardware and analyzing the obtained time-stamped execution traces. In this paper we introduce context-sensitive MBWE, an approach that can reduce pessimism by making use of state information that is exposed through individual control-flow decisions. We show how to extend the popular IPET method, to obtain tighter WCET estimates. We provide confirmative empirical results that demonstrate the effectiveness of our approach.}, 
keywords={context-sensitive languages;estimation theory;processor scheduling;IPET method;MBWE;WCET;context sensitive measurement based worst case execution time estimation;control flow decisions;state information;Estimation;Hardware;History;Software;Software measurement;Timing;IPET;WCET analysis;measurement-based timing analysis;nonfunctional testing;temporal analysis;worst-case execution time}, 
doi={10.1109/RTCSA.2011.73}, 
ISSN={2325-1271}, 
month={Aug},}</t>
  </si>
  <si>
    <t>cites as ref [7] in Section 2 (Preliminaries) - background-like section
- similar to P0184; does not focus on MBT; instead, focuses on testing at the code level only</t>
  </si>
  <si>
    <t>P0186</t>
  </si>
  <si>
    <t>Dynamic symbolic execution for testing distributed objects</t>
  </si>
  <si>
    <t>@InProceedings{10.1007/978-3-642-02949-3_9,
author="Griesmayer, Andreas and Aichernig, Bernhard and Johnsen, Einar Broch and Schlatte, Rudolf",
editor="Dubois, Catherine",
title="Dynamic Symbolic Execution for Testing Distributed Objects",
booktitle="Tests and Proofs",
year="2009",
publisher="Springer Berlin Heidelberg",
address="Berlin, Heidelberg",
pages="105--120",
abstract="This paper extends dynamic symbolic execution to distributed and concurrent systems. Dynamic symbolic execution can be used in software testing to systematically identify equivalence classes of input values and has been shown to scale well to large systems. Although mainly applied to sequential programs, this scalability makes it interesting to consider the technique in the distributed and concurrent setting as well. In order to extend the technique to concurrent systems, it is necessary to obtain sufficient control over the scheduling of concurrent activities to avoid race conditions. Creol, a modeling language for distributed concurrent objects, solves this problem by abstracting from a particular scheduling policy but explicitly defining scheduling points. This provides sufficient control to apply the technique of dynamic symbolic execution for model based testing of interleaved processes. The technique has been formalized in rewriting logic, executes in Maude, and applied to non-trivial examples, including an industrial case study.",
isbn="978-3-642-02949-3"
}</t>
  </si>
  <si>
    <t>cites as ref [13] in Section 1.1 (Related Work)
- Even though the authors initially state that their approach is applied to check conformance between model and implementation ("The generated test cases are used to check the conformance of implementations of the distributed systems with their Creol models as presented in previous work in [1]."), later in the paper they only state that coverage of source code is assumed to be guaranteed ("Recent work from Kirner [13] gives criteria to ensure that a coverage metric on the model also holds on the actual implementation. In this work we assume that these criteria hold.")</t>
  </si>
  <si>
    <t>P0187</t>
  </si>
  <si>
    <t>Model transformation impact on test artifacts: An empirical study</t>
  </si>
  <si>
    <t>@inproceedings{Eriksson:2012:MTI:2427376.2427378,
 author = {Eriksson, Anders and Lindstr\"{o}m, Birgitta and Andler, Rev. E F. and Offutt, Jeff},
 title = {Model Transformation Impact on Test Artifacts: An Empirical Study},
 booktitle = {Proceedings of the Workshop on Model-Driven Engineering, Verification and Validation},
 series = {MoDeVVa '12},
 year = {2012},
 isbn = {978-1-4503-1801-3},
 location = {Innsbruck, Austria},
 pages = {5--10},
 numpages = {6},
 url = {http://doi.acm.org/10.1145/2427376.2427378},
 doi = {10.1145/2427376.2427378},
 acmid = {2427378},
 publisher = {ACM},
 address = {New York, NY, USA},
 keywords = {MCDC, model coverage, model transformation, model-driven development, structural code coverage, xtUML},
}</t>
  </si>
  <si>
    <t>excluded due to duplication</t>
  </si>
  <si>
    <t>duplicates P0059</t>
  </si>
  <si>
    <t>P0188</t>
  </si>
  <si>
    <t>Transformation rules for platform independent testing: An empirical study</t>
  </si>
  <si>
    <t>@INPROCEEDINGS{6569732, 
author={A. Eriksson and B. Lindström and J. Offutt}, 
booktitle={2013 IEEE Sixth International Conference on Software Testing, Verification and Validation}, 
title={Transformation Rules for Platform Independent Testing: An Empirical Study}, 
year={2013}, 
volume={}, 
number={}, 
pages={202-211}, 
abstract={Most Model-Driven Development projects focus on model-level functional testing. However, our recent study found an average of 67% additional logic-based test requirements from the code compared to the design model. The fact that full coverage at the design model level does not guarantee full coverage at the code level indicates that there are semantic behaviors in the model that model-based tests might miss, e.g., conditional behaviors that are not explicitly expressed as predicates and therefore not tested by logic-based coverage criteria. Avionics standards require that the structure of safety critical software is covered according to logic-based coverage criteria, including MCDC for the highest safety level. However, the standards also require that each test must be derived from the requirements. This combination makes designing tests hard, time consuming and expensive to design. This paper defines a new model that uses transformation rules to help testers define tests at the platform independent model level. The transformation rules have been applied to six large avionic applications. The results show that the new model reduced the difference between model and code with respect to the number of additional test requirements from an average of 67% to 0% in most cases and less than 1% for all applications.}, 
keywords={avionics;program testing;safety-critical software;MCDC;large avionic applications;logic-based coverage criteria;logic-based test requirements;model-driven development projects;model-level functional testing;platform independent testing;safety critical software;transformation rules;Aerospace electronics;Electronic mail;Navigation;Safety;Semantics;Testing;Unified modeling language}, 
doi={10.1109/ICST.2013.28}, 
ISSN={2159-4848}, 
month={March},}</t>
  </si>
  <si>
    <t xml:space="preserve">duplicates P0045
</t>
  </si>
  <si>
    <t>P0189</t>
  </si>
  <si>
    <t>A systematic literature review on modified condition and decision coverage</t>
  </si>
  <si>
    <t>@inproceedings{Paul:2014:SLR:2554850.2555004,
 author = {Paul, Tanay Kanti and Lau, Man Fai},
 title = {A Systematic Literature Review on Modified Condition and Decision Coverage},
 booktitle = {Proceedings of the 29th Annual ACM Symposium on Applied Computing},
 series = {SAC '14},
 year = {2014},
 isbn = {978-1-4503-2469-4},
 location = {Gyeongju, Republic of Korea},
 pages = {1301--1308},
 numpages = {8},
 url = {http://doi.acm.org/10.1145/2554850.2555004},
 doi = {10.1145/2554850.2555004},
 acmid = {2555004},
 publisher = {ACM},
 address = {New York, NY, USA},
 keywords = {fault class, fault-based testing, modified condition and decision coverage (MCDC), software testing, white-box testing},
}</t>
  </si>
  <si>
    <t>secondary study (on MCDC)</t>
  </si>
  <si>
    <t>P0190</t>
  </si>
  <si>
    <t>Automatic calculation of coverage profiles for coverage-based testings</t>
  </si>
  <si>
    <t>URI: http://hdl.handle.net/2299/6334
Date: 2009
Citation: Kirner , R &amp; Haas , W 2009 , Automatic calculation of coverage profiles for coverage-based testings . in In: Procs of Kolloquium Programmiersprachen und Grundlagen der Programmierung . Kolloquium Programmiersprachen und Grundlagen der Programmierung , Vienna , United Kingdom , 1/08/09 .
conference
Abstract:
Code-coverage-based testing is a widely-used testing strategy with the aim of providing a meaningful decision criterion for the adequacy of a test suite. Code-coverage-based testing is also used for the development of safety-critical applications, as the modified condition/decision coverage (MCDC) is proposed by the DO178b document. One critical issue of code-coverage testing is that they are typically applied to source code while the generated machine code may result in a different code structure due to code optimizations performed by an compiler. In this work we describe the automatic calculation of coverage profiles describing which structural code-coverage criteria are preserved by which code optimization. These coverage profiles allow to easily extend compilers with the feature of preserving any given code-coverage criteria by enabling only those code optimizations that preserve it.</t>
  </si>
  <si>
    <t>self citation
cites as ref [] in Section ()
- does not focus on MBT; instead, explores program-based testing and how to preserve converage at object (machine) code level.</t>
  </si>
  <si>
    <t>P0191</t>
  </si>
  <si>
    <t>Compiler support for measurement-based timing analysis</t>
  </si>
  <si>
    <t>URI: http://hdl.handle.net/2299/10385
Date: 2011
Citation: Kirner , R &amp; Zolda , M 2011 , Compiler Support for Measurement-based Timing Analysis . in Procs 11th Int Workshop on Worst-Case Execution Time Analysis (WCET'11) . 11th Int Workshop on Worst-Case Execution Time Analysis (WCET'11) , Porto , Portugal , 5/07/11 .
workshop
Abstract:
Measurement-based timing analysis (MBTA) techniques have been developed as a complimentary to static WCET analysis, in order to exploit worst-case execution time (WCET) analysis at early stages of system development. The direct advantage of MBTA is that, in contrast to static WCET analysis, no timing model of the hardware platform has to be developed. Instead the timing model is generated automatically by performing systematic execution time measurements. MBTA provides high retargetability, as the test suite used for execution time measurements is typically derived from the source code of the program. In order to provide an accurate WCET estimate, the test suite has to provide a sufficient coverage of the temporal system behavior. Here also the compilation tool chain is important as the compiler may introduce additional control flow that is not visible at the source code. In this paper we present FORTAS, an MBTA tool that systematically generates test data using a range of different techniques, like heuristics and model checking. Furthermore, we show how compiler support for MBTA can provide code optimization while preserving the code coverage achieved by the MBTA test suite at source-code level. First evaluations indicate that the performance penalty for ensuring coverage preservation of the test suite is low</t>
  </si>
  <si>
    <t>self citation
cites as ref [6] in Section 1 (Introduction) and Section 3 (Compiler Support for MBTA)
- similar to P0184; does not focus on MBT; instead, focuses on testing at the code level only</t>
  </si>
  <si>
    <t>P0192</t>
  </si>
  <si>
    <t>Optimizing compilation with preservation of structural code coverage metrics to support software testing</t>
  </si>
  <si>
    <t>@article{doi:10.1002/stvr.1485,
author = {Kirner Raimund and Haas Walter},
title = {Optimizing compilation with preservation of structural code coverage metrics to support software testing},
journal = {Software Testing, Verification and Reliability},
volume = {24},
number = {3},
pages = {184-218},
keywords = {structural code coverage, source‐level test‐data generation, coverage preservation},
doi = {10.1002/stvr.1485},
url = {https://onlinelibrary.wiley.com/doi/abs/10.1002/stvr.1485},
eprint = {https://onlinelibrary.wiley.com/doi/pdf/10.1002/stvr.1485},
abstract = {SUMMARYCode‐coverage‐based testing is a widely‐used testing strategy with the aim of providing a meaningful decision criterion for the adequacy of a test suite. Code‐coverage‐based testing is also mandated for the development of safety‐critical applications; for example, the DO178b document requires the application of the modified condition/decision coverage. One critical issue of code‐coverage testing is that structural code coverage criteria are typically applied to source code whereas the generated machine code may result in a different code structure because of code optimizations performed by a compiler. In this work, we present the automatic calculation of coverage profiles describing which structural code‐coverage criteria are preserved by which code optimization, independently of the concrete test suite. These coverage profiles allow to easily extend compilers with the feature of preserving any given code‐coverage criteria by enabling only those code optimizations that preserve it. Furthermore, we describe the integration of these coverage profile into the compiler GCC. With these coverage profiles, we answer the question of how much code optimization is possible without compromising the error‐detection likelihood of a given test suite. Experimental results conclude that the performance cost to achieve preservation of structural code coverage in GCC is rather low. Copyright © 2012 John Wiley \&amp; Sons, Ltd.}
}</t>
  </si>
  <si>
    <t>self citation
cites as ref [4] in Section 1 (Introduction)
- similar to P0184; does not focus on MBT; instead, focuses on testing at the code level only</t>
  </si>
  <si>
    <t>P0193</t>
  </si>
  <si>
    <t>Aurora_Automatic robustness coverage analysis tool</t>
  </si>
  <si>
    <t>@INPROCEEDINGS{6569761, 
author={A. Gargantini and M. Guarnieri and E. Magri}, 
booktitle={2013 IEEE Sixth International Conference on Software Testing, Verification and Validation}, 
title={AURORA: AUtomatic RObustness coveRage Analysis Tool}, 
year={2013}, 
volume={}, 
number={}, 
pages={463-470}, 
abstract={Code coverage is usually used as a measurement of testing quality and as adequacy criterion. Unfortunately, code coverage is very sensitive to modifications of the code structure, and, therefore, we can achieve the same degree of coverage with different testing effort by writing the same program in syntactically different ways. For this reason, code coverage can provide the tester with misleading information. In order to understand how a testing criterion is affected by code structure modifications, we have introduced a way to measure the sensitivity of coverage to code changes by means of code-to-code transformations. However the manual execution of the robustness analysis is tedious, time consuming and error prone. In order to solve these issues we present AURORA, a tool that automates the robustness analysis process and leverages the capabilities offered from several existing tools. AURORA has an extendible architecture that concretely supports the tester in the execution of the robustness analysis. Due to this extendible architecture, each user can personalize the robustness analysis to his/her needs. AURORA allows the user to add new transformations by using TXL, which is a programming language specifically designed to support source transformation tasks. It performs the coverage evaluation by using existing code coverage tools and is based on the use of the JUnit framework.}, 
keywords={program testing;systems analysis;AURORA;JUnit framework;TXL;adequacy criterion;automatic robustness coverage analysis tool;code coverage;code structure modifications;code-to-code transformations;testing quality;Computer architecture;Grammar;Indexes;Optimized production technology;Robustness;Sensitivity;Testing;Code Coverage; Testing Criteria; Code Transformations; Coverage Robustness}, 
doi={10.1109/ICST.2013.64}, 
ISSN={2159-4848}, 
month={March},}</t>
  </si>
  <si>
    <t>cites as ref [12] in Section 6 (Related Work)
- does not focus on MBT; instead, focuses on testing at the code level only</t>
  </si>
  <si>
    <t>P0194</t>
  </si>
  <si>
    <t>Extending coverage criteria by evaluating their robustness to code structure changes</t>
  </si>
  <si>
    <t>@InProceedings{10.1007/978-3-642-34691-0_13,
author="Gargantini, Angelo and Guarnieri, Marco and Magri, Eros",
editor="Nielsen, Brian and Weise, Carsten",
title="Extending Coverage Criteria by Evaluating Their Robustness to Code Structure Changes",
booktitle="Testing Software and Systems",
year="2012",
publisher="Springer Berlin Heidelberg",
address="Berlin, Heidelberg",
pages="168--183",
abstract="Code coverage is usually used as a measurement of testing quality and as adequacy criterion. Unfortunately, code coverage is very sensitive to modifications of the code structure, and, therefore, the same test suite can achieve different degrees of coverage on the same program written in two syntactically different ways. For this reason, code coverage can provide the tester with misleading information.",
isbn="978-3-642-34691-0"
}</t>
  </si>
  <si>
    <t>cites as ref [12] in Section 2 (Related Work)
- similar to P0193 does not focus on MBT; instead, focuses on testing at the code level only</t>
  </si>
  <si>
    <t>P0195</t>
  </si>
  <si>
    <t>Standard-compliant testing for safety-related automotive software</t>
  </si>
  <si>
    <t>URI: http://hdl.handle.net/10344/3608
Date: 2013
Publication type: Doctoral Thesis
Supervisor: Hinchey, Mike
Abstract:
This thesis proposes a new testing method called CTMCONTROL, which enhances the popular Classification Tree Method (CTM) by incorporating Modified Condition/Decision Coverage (MC/DC) capabilities. This brings the CTM closer to the quality assurance requirements of the latest standards that regulate automotive software.
 CTMCONTROL has a particular focus on the specification-based control-logic of the system under test (SUT). It incorporates MC/DC coverage of the logical expressions guarding the transitions of a system represented via Statecharts and it allows testing of the dependencies among the input values and the control logic of the SUT. The experimental results reported in this thesis point to the fact that CTMCONTROL can capture a group of errors in the control-logic of the SUT, which would not be captured via the classic CTM approach. The additional group of errors captured by CTMCONTROL, includes errors which can cause unwanted activations or unwanted feature interactions in a system. CTMCONTROL has been prototypically implemented in the MATLAB/Simulink/Stateflow environment.
 This thesis also proposes the Formalization of a Reactive Testing Process (FRTP) which builds a pathway between reactive testing and the field of formal testing. The FRTP defines a number of ordered steps to be followed in a reactive testing process and a flow of logic on how to move between them. The steps serve as methodological pointers to help with the integration of formality in the automotive software testing process.
 The FRTP includes a new Taxonomy of Reactive Testing (TRT). The TRT helps the test designer to elucidate the reactivity dimensions which are of interest for a specific testing process. To facilitate the use of formalization in industry, examples specified in Z notation are given for each of the dimensions of the TRT. The examples are meant as informational models, which can guide the “typical automotive software tester” in the formalization of test reactivity. Also, changes are proposed to the latest model-based testing taxonomy, via incorporating test reactivity as one of the test-selection criteria. This accounts for those reactive test processes where test generation is performed on the fly.
 All of the contributions of this research are tailored to the field of safety-related automotive software.</t>
  </si>
  <si>
    <t>PhD thesis (275p)</t>
  </si>
  <si>
    <t>P0196</t>
  </si>
  <si>
    <t>Precise measurement-based worst-case execution time estimation</t>
  </si>
  <si>
    <t>https://www.researchgate.net/profile/Michael_Zolda/publication/281650876_Precise_Measurement-Based_Worst-Case_Execution_Time_Estimation/links/55f3074008ae7a10cf87b040.pdf</t>
  </si>
  <si>
    <t>PhD thesis (169p)</t>
  </si>
  <si>
    <t>P0197</t>
  </si>
  <si>
    <t>Measurement-Based Timing Analysis for Reconfigurable Embedded Systems</t>
  </si>
  <si>
    <t xml:space="preserve">https://books.google.se/books?hl=sv&amp;lr=&amp;id=F-mTrH1NB4UC&amp;oi=fnd&amp;pg=PA110&amp;ots=wGKoHQR299&amp;sig=9G-1uMNESs9aFgZ-w7GYl_16SkA&amp;redir_esc=y#v=onepage&amp;q&amp;f=false
</t>
  </si>
  <si>
    <t>self citation
book chapter (downloaded, 20p)</t>
  </si>
  <si>
    <t>P0198</t>
  </si>
  <si>
    <t>Hybrides Testverfahren für Simulink/TargetLink-Modelle</t>
  </si>
  <si>
    <t>http://dx.doi.org/10.14279/depositonce-4370</t>
  </si>
  <si>
    <t>PhD thesis (255p)
in German</t>
  </si>
  <si>
    <t>P0199</t>
  </si>
  <si>
    <t>Model Test Coverage Measurements in an Industry Setting</t>
  </si>
  <si>
    <t xml:space="preserve">http://www.idt.mdh.se/utbildning/exjobb/files/TR1499.pdf
</t>
  </si>
  <si>
    <t>Master’s thesis (54p)</t>
  </si>
  <si>
    <t>P0200</t>
  </si>
  <si>
    <t>Research Proposal: Strategy for Platform Independent Testing</t>
  </si>
  <si>
    <t>Place, publisher, year, edition, pages
Skövde: Institutionen för kommunikation och information , 2012. , p. 22
Series
IKI Technical Reports ; HS-IKI-TR-12-002
Keyword [en]
model-based development, software testing, verification
National Category
Computer Sciences
Research subject
Technology
Identifiers
URN: urn:nbn:se:his:diva-6005</t>
  </si>
  <si>
    <t>research proposal 22p
probably subsumed</t>
  </si>
  <si>
    <t>P0201</t>
  </si>
  <si>
    <t>UML Associations_Reducing the gap in test coverage between model and code</t>
  </si>
  <si>
    <t>See discussions, stats, and author profiles for this publication at: https://www.researchgate.net/publication/301721200
UML Associations: Reducing the Gap in Test Coverage between Model and
Code
Conference Paper · January 2016
DOI: 10.5220/0005745205890599</t>
  </si>
  <si>
    <t>duplicates P0005</t>
  </si>
  <si>
    <t>P0202</t>
  </si>
  <si>
    <t>@INPROCEEDINGS{7954409, 
author={A. Eriksson and B. Lindström}, 
booktitle={2016 4th International Conference on Model-Driven Engineering and Software Development (MODELSWARD)}, 
title={UML associations: Reducing the gap in test coverage between model and code}, 
year={2016}, 
volume={}, 
number={}, 
pages={589-599}, 
abstract={This paper addresses the overall problem of estimating the quality of a test suite when testing is performed at a platform-independent level, using executable UML models. The problem is that the test suite is often required to fulfill structural code coverage criteria. In the avionics domain it is usually required that the tests achieve 100% coverage according to logic-based coverage criteria. Such criteria are less effective when applied to executable UML models than when they are applied to code because the action code found in such models contains conditions in navigation and loops that are not explicit and therefore not captured by logic-based coverage criteria. We present two new coverage criteria for executable UML models, and we use an industrial application from the avionics domain to show that these two criteria should be combined with a logic-based criterion when testing the executable UML model. As long as the coverage is less than 100% at the model level, there is no point in running the tests at the code level since all functionality of the model is not yet tested, and this is necessary to achieve 100% coverage at the code level.}, 
keywords={Unified Modeling Language;avionics;program testing;software quality;UML associations;avionics domain;executable UML models;industrial application;logic-based coverage criteria;platform-independent level testing;structural code coverage criteria;test coverage gap reduction;test suite quality estimation;Aerospace electronics;Analytical models;Measurement;Navigation;Software;Testing;Unified modeling language;ALF;Code Coverage;MDA;Model Coverage;UML Association;fUML;xtUML}, 
doi={}, 
ISSN={}, 
month={Feb},}</t>
  </si>
  <si>
    <t>excluded due to duplication (not able to download fulltext from this link)</t>
  </si>
  <si>
    <t>P0203</t>
  </si>
  <si>
    <t>SimAutoGen Tool_Test Vector Generation from Large Scale MATLAB-Simulink Models</t>
  </si>
  <si>
    <t>Cite this paper as:
Tekaya M., Bennani M.T., Ebdelli N., Ben Ahmed S. (2016) SimAutoGen Tool: Test Vector Generation from Large Scale MATLAB/Simulink Models. In: Albert E., Lanese I. (eds) Formal Techniques for Distributed Objects, Components, and Systems. FORTE 2016. Lecture Notes in Computer Science, vol 9688. Springer, Cham
DOI: https://doi.org/10.1007/978-3-319-39570-8_18
 Publisher Name: Springer, Cham
 Print ISBN: 978-3-319-39569-2
Online ISBN: 978-3-319-39570-8
eBook Packages: Computer Science</t>
  </si>
  <si>
    <t>chapter in book (conference paper)
cites as ref [11] in Section 2 (Structural Model Coverage Criteria)
- only explore MBT at the model level (Simulink)</t>
  </si>
  <si>
    <t>P0204</t>
  </si>
  <si>
    <t>Qualitätssicherung von Modelltransformationen-Über das dynamische Testen programmierter Graphersetzungssysteme</t>
  </si>
  <si>
    <t xml:space="preserve">Wieber, Martin Simon :
Qualitätssicherung von Modelltransformationen - Über das dynamische Testen programmierter Graphersetzungssysteme.
Technische Universität, Darmstadt 
[Ph.D. Thesis], (2015)
[img]	Text 
Diss_Wieber__finale_Veröffentlichungsversion_final3.pdf - Accepted Version 
Available under Creative Commons Attribution Non-commercial No-derivatives 3.0 de. 
Download (5MB) | Preview
Item Type:	Ph.D. Thesis
Title:	Qualitätssicherung von Modelltransformationen - Über das dynamische Testen programmierter Graphersetzungssysteme
Language:	German
Abstract:	
Modelle und Metamodelle repräsentieren Kernkonzepte der modellgetriebenen Softwareentwicklung (MDSD). Programme, die Modelle (unter Bezugnahme auf ihre Metamodelle) manipulieren oder ineinander überführen, werden als Modelltransformationen (MTs) bezeichnet und bilden ein weiteres Kernkonzept. Für dieses klar umrissene Aufgabenfeld wurden und werden speziell angepasste, domänenspezifische Transformationssprachen entwickelt und eingesetzt.
Aufgrund der Bedeutung von MTs für das MDSD-Paradigma ist deren Korrektheit essentiell und eine gründliche Qualitätssicherung somit angeraten. Entsprechende Ansätze sind allerdings rar. In der Praxis erweisen sich die vornehmlich erforschten formalen Verifikationsansätze häufig als ungeeignet, da sie oft zu komplex oder zu teuer sind. Des Weiteren skalieren sie schlecht in Abhängigkeit zur Größe der betrachteten MT oder sind auf Abstraktionen bezogen auf die Details konkreter Implementierungen angewiesen. Demgegenüber haben testende Verfahren diese Nachteile nicht. Allerdings lassen sich etablierte Testverfahren für traditionelle Programmiersprachen aufgrund der Andersartigkeit der MT-Sprachen nicht oder nur sehr eingeschränkt wiederverwenden. Zudem sind angepasste Testverfahren grundsätzlich wünschenswert, da sie typische Eigenschaften von MTs berücksichtigen können. Zurzeit existieren hierzu überwiegend funktionsbasierte (Black-Box-)Verfahren.
Das Ziel dieser Arbeit besteht in der Entwicklung eines strukturbasierten (White-Box-)Testansatzes für eine spezielle Klasse von Modelltransformationen, den sog. programmierten Graphtransformationen. Dafür ist anhand einer konkreten Vertreterin dieser Sprachen ein strukturelles Überdeckungskonzept zu entwickeln, um so den Testaufwand begrenzen oder die Güte der Tests bewerten zu können. Auch müssen Aspekte der Anwendbarkeit sowie der Leistungsfähigkeit der resultierenden Kriterien untersucht werden.
</t>
  </si>
  <si>
    <t>PhD thesis (408p)
in German (abstract in English)</t>
  </si>
  <si>
    <t>P0205</t>
  </si>
  <si>
    <t>Model-Based Testing of Reactive Systems_Advanced Lectures</t>
  </si>
  <si>
    <t>DOI https://doi-org.libraryproxy.his.se/10.1007/b137241
Springer Berlin Heidelberg 2005
Print ISBN 978-3-540-26278-7</t>
  </si>
  <si>
    <t>Book (646p)</t>
  </si>
  <si>
    <t>P0206</t>
  </si>
  <si>
    <t>ezRealtime_a domain-specific modeling tool for embedded hard real-time software synthesis</t>
  </si>
  <si>
    <t>@INPROCEEDINGS{4484888, 
author={F. Cruz and R. Barreto and L. Cordeiro and P. Maciel}, 
booktitle={2008 Design, Automation and Test in Europe}, 
title={ezRealtime: A Domain-Specific Modeling Tool for Embedded Hard Real-Time Software Synthesis}, 
year={2008}, 
volume={}, 
number={}, 
pages={1510-1515}, 
abstract={In this paper, we introduce the ezRealtime project, which relies on the Time Petri Net (TPN) formalism and defines a Domain-Specific Modeling (DSM) tool to provide an easy- to-use environment for specifying Embedded Hard Real-Time (EHRT) systems and for synthesizing timely and predictable scheduled C code. Therefore, this paper presents a generative programming method in order to boost code quality and improve substantially developer productivity by making use of automated software synthesis. The ezRealtime tool reads and automatically translates the system's specification to a time Petri net model through composition of building blocks with the purpose of providing a complete model of all tasks in the system. Hence, this model is used to find a feasible schedule by applying a depth-first search algorithm. Finally, the scheduled code is generated by traversing the feasible schedule, and replacing transition's instances by the respective code segments. We also present the application of the proposed method in an expressive case study.}, 
keywords={Petri nets;embedded systems;software engineering;specification languages;Domain-Specific Modeling tool;Embedded Hard Real-Time systems;automated software synthesis;domain-specific modeling tool;embedded hard real-time software synthesis;ezRealtime;generative programming method;time Petri Net formalism;Automatic programming;DSL;Embedded software;Open source software;Petri nets;Predictive models;Productivity;Real time systems;Software quality;Software tools}, 
doi={10.1109/DATE.2008.4484888}, 
ISSN={1530-1591}, 
month={March},}</t>
  </si>
  <si>
    <t>ref [2]
- does not focus on MBT</t>
  </si>
  <si>
    <t>P0207</t>
  </si>
  <si>
    <t>Using MATLAB Version 6</t>
  </si>
  <si>
    <t>@book{mathworks2000matlab,
  title={MATLAB: the language of technical computing. Using MATLAB version 6},
  author={MathWorks, Inc},
  number={v. 3},
  series={Computation, visualization, programming},
  url={https://books.google.se/books?id=\_aHIoQEACAAJ},
  year={2000},
  publisher={MathWorks}
}</t>
  </si>
  <si>
    <t>Manual for a tool only (841p)</t>
  </si>
  <si>
    <t>P0208</t>
  </si>
  <si>
    <t>Using Simulink Version 5</t>
  </si>
  <si>
    <t>http://aer.ual.es/docencia_es/sr/archivos/simulink.pdf</t>
  </si>
  <si>
    <t>Manual for a tool only (476p)</t>
  </si>
  <si>
    <t>P0209</t>
  </si>
  <si>
    <t>STATEMATE_a working environment for the development of complex reactive systems</t>
  </si>
  <si>
    <t>@ARTICLE{54292, 
author={D. Harel and H. Lachover and A. Naamad and A. Pnueli and M. Politi and R. Sherman and A. Shtull-Trauring and M. Trakhtenbrot}, 
journal={IEEE Transactions on Software Engineering}, 
title={STATEMATE: a working environment for the development of complex reactive systems}, 
year={1990}, 
volume={16}, 
number={4}, 
pages={403-414}, 
abstract={STATEMATE is a set of tools, with a heavy graphical orientation, intended for the specification, analysis, design, and documentation of large and complex reactive systems. It enables a user to prepare, analyze, and debug diagrammatic, yet precise, descriptions of the system under development from three interrelated points of view, capturing structure, functionality, and behavior. These views are represented by three graphical languages, the most intricate of which is the language of statecharts, used to depict reactive behavior over time. In addition to the use of statecharts, the main novelty of STATEMATE is in the fact that it understands the entire descriptions perfectly, to the point of being able to analyze them for crucial dynamic properties, to carry out rigorous executions and simulations of the described system, and to create running code automatically. These features are invaluable when it comes to the quality and reliability of the final outcome}, 
keywords={programming environments;software engineering;systems analysis;STATEMATE;analysis;behavior;complex reactive systems;debug diagrammatic;design;development;documentation;functionality;graphical languages;graphical orientation;specification;statecharts;working environment;Communication system control;Communication system software;Control systems;Documentation;Embedded software;Hardware;Real time systems;Research and development;Software systems;Software tools}, 
doi={10.1109/32.54292}, 
ISSN={0098-5589}, 
month={Apr},}</t>
  </si>
  <si>
    <t>ref [5]
- concept description (Statecharts)</t>
  </si>
  <si>
    <t>P0210</t>
  </si>
  <si>
    <t>Scade 6: a model based solution for safety critical software development</t>
  </si>
  <si>
    <t>@inproceedings{dormoy2008scade,
  title={Scade 6: a model based solution for safety critical software development},
  author={Dormoy, Francois-Xavier},
  booktitle={Proceedings of the 4th European Congress on Embedded Real Time Software (ERTS’08)},
  pages={1--9},
  year={2008}
}</t>
  </si>
  <si>
    <t>ref [6]
- language and supporting technology definitions (Scade)</t>
  </si>
  <si>
    <t>P0211</t>
  </si>
  <si>
    <t>Measurement-based timing analysis</t>
  </si>
  <si>
    <t>@inproceedings{wenzel2008measurement,
  title={Measurement-based timing analysis},
  author={Wenzel, Ingomar and Kirner, Raimund and Rieder, Bernhard and Puschner, Peter},
  booktitle={International Symposium on Leveraging Applications of Formal Methods, Verification and Validation},
  pages={430--444},
  year={2008},
  organization={Springer}
}</t>
  </si>
  <si>
    <t xml:space="preserve">Self reference. Focuses on worst-case execution time (WCET) analysis methods.
</t>
  </si>
  <si>
    <t>P0212</t>
  </si>
  <si>
    <t>Measurement-based worst-case execution time analysis using automatic test-data generation</t>
  </si>
  <si>
    <t>@book{kirner2004measurement,
  title={Measurement-based worst-case execution time analysis using automatic test-data generation},
  author={Kirner, Raimund and Puschner, Peter and Wenzel, Ingomar and others},
  year={2004},
  publisher={na}
}</t>
  </si>
  <si>
    <t>P0213</t>
  </si>
  <si>
    <t>SCCP_x_a compilation profile to support testing and verification of optimized code</t>
  </si>
  <si>
    <t xml:space="preserve">@inproceedings{Kirner:2007:SCP:1289881.1289890,
 author = {Kirner, Raimund},
 title = {SCCP/x: A Compilation Profile to Support Testing and Verification of Optimized Code},
 booktitle = {Proceedings of the 2007 International Conference on Compilers, Architecture, and Synthesis for Embedded Systems},
 series = {CASES '07},
 year = {2007},
 isbn = {978-1-59593-826-8},
 location = {Salzburg, Austria},
 pages = {38--42},
 numpages = {5},
 url = {http://doi.acm.org/10.1145/1289881.1289890},
 doi = {10.1145/1289881.1289890},
 acmid = {1289890},
 publisher = {ACM},
 address = {New York, NY, USA},
 keywords = {code transformation, compiler, decision coverage, optimization, structural code-coverage preservation, testing},
} </t>
  </si>
  <si>
    <t>Self reference. Discusses test cases generated at source code level and also valid for coverage at the (optimized) object code level.</t>
  </si>
  <si>
    <t>P0214</t>
  </si>
  <si>
    <t>Advanced Compiler Design &amp; Implementation</t>
  </si>
  <si>
    <t xml:space="preserve">@book{Muchnick:1998:ACD:286076,
 author = {Muchnick, Steven S.},
 title = {Advanced Compiler Design and Implementation},
 year = {1997},
 isbn = {1-55860-320-4},
 publisher = {Morgan Kaufmann Publishers Inc.},
 address = {San Francisco, CA, USA},
} </t>
  </si>
  <si>
    <t>book</t>
  </si>
  <si>
    <t>P0215</t>
  </si>
  <si>
    <t>Coverage metrics for requirements-based testing</t>
  </si>
  <si>
    <t>@inproceedings{Whalen:2006:CMR:1146238.1146242,
 author = {Whalen, Michael W. and Rajan, Ajitha and Heimdahl, Mats P.E. and Miller, Steven P.},
 title = {Coverage Metrics for Requirements-based Testing},
 booktitle = {Proceedings of the 2006 International Symposium on Software Testing and Analysis},
 series = {ISSTA '06},
 year = {2006},
 isbn = {1-59593-263-1},
 location = {Portland, Maine, USA},
 pages = {25--36},
 numpages = {12},
 url = {http://doi.acm.org/10.1145/1146238.1146242},
 doi = {10.1145/1146238.1146242},
 acmid = {1146242},
 publisher = {ACM},
 address = {New York, NY, USA},
}</t>
  </si>
  <si>
    <t>P0216</t>
  </si>
  <si>
    <t>Software considerations in airborne systems and equipment certification</t>
  </si>
  <si>
    <t>http://sesam.smart-lab.se/IG_Prgsak/Publikat/ED12B_DO178B.pdf</t>
  </si>
  <si>
    <t>Standard (212p)</t>
  </si>
  <si>
    <t>P0217</t>
  </si>
  <si>
    <t>From MC_DC to RC_DC: formalization and analysis of control-flow testing criteria</t>
  </si>
  <si>
    <t>@Article{Vilkomir2006,
author="Vilkomir, Sergiy A.
and Bowen, Jonathan P.",
title="From MC/DC to RC/DC: formalization and analysis of control-flow testing criteria",
journal="Formal Aspects of Computing",
year="2006",
month="Mar",
day="01",
volume="18",
number="1",
pages="42--62",
abstract="This paper describes an approach to the formalization of existing criteria used in computer systems software testing and proposes a new Reinforced Condition/Decision Coverage (RC/DC) criterion. This new criterion has been developed from the well-known Modified Condition/Decision Coverage (MC/DC) criterion and is more suitable for the testing of safety-critical software where MC/DC may not provide adequate assurance. As a formal language for describing the criteria, the Z notation has been selected. Formal definitions in the Z notation for RC/DC, as well as MC/DC and other criteria, are presented. Specific examples of using these criteria for specification-based testing are considered and some features are formally proved. This characterization is helpful in the understanding of different types of testing and also the correct application of a desired testing regime.",
issn="1433-299X",
doi="10.1007/s00165-005-0084-7",
url="https://doi.org/10.1007/s00165-005-0084-7"
}</t>
  </si>
  <si>
    <t>P0218</t>
  </si>
  <si>
    <t>Formalization of software testing criteria using the Z notation</t>
  </si>
  <si>
    <t>@INPROCEEDINGS{960638, 
author={S. A. Vilkomir and J. P. Bowen}, 
booktitle={25th Annual International Computer Software and Applications Conference. COMPSAC 2001}, 
title={Formalization of software testing criteria using the Z notation}, 
year={2001}, 
volume={}, 
number={}, 
pages={351-356}, 
abstract={Describes an approach to formalization of criteria of computer systems software testing. A brief review of control-flow criteria is introduced. As a formal language for describing the criteria, the Z notation is selected. Z schemas are presented for definitions of the following criteria: statement coverage, decision coverage, condition coverage, decision/condition coverage, full predicate coverage, modified condition/decision coverage, and multiple condition coverage. This characterization could help in the correct understanding of different types of testing and also the correct application of a desired testing regime},
keywords={formal languages;program testing;Z notation;condition coverage;control-flow criteria;decision coverage;decision/condition coverage;formal language;full predicate coverage;software testing criteria;statement coverage;testing regime;Application software;Certification;Control systems;Formal languages;Information systems;Licenses;Mathematics;Software testing;System software;System testing}, 
doi={10.1109/CMPSAC.2001.960638}, 
ISSN={0730-3157}, 
month={},}</t>
  </si>
  <si>
    <t>P0219</t>
  </si>
  <si>
    <t>Applicability of modified condition/decision coverage to software testing</t>
  </si>
  <si>
    <t>@article{chilenski1994applicability,
  title={Applicability of modified condition/decision coverage to software testing},
  author={Chilenski, John Joseph and Miller, Steven P},
  journal={Software Engineering Journal},
  volume={9},
  number={5},
  pages={193--200},
  year={1994},
  publisher={IET}
}</t>
  </si>
  <si>
    <t>Old MCDC reference</t>
  </si>
  <si>
    <t>P0220</t>
  </si>
  <si>
    <t>MDA Guide Version 1_0_1</t>
  </si>
  <si>
    <t>@misc{belaunde2003mda,
  title={MDA Guide Version 1.0. 1},
  author={Belaunde, Mariano and Casanave, Cory and DSouza, Desmond and Duddy, Keith and El Kaim, William and Kennedy, Alan and Frank, William and Frankel, David and Hauch, Randall and Hendryx, Stan and others},
  year={2003}
}</t>
  </si>
  <si>
    <t>Guide to Model Driven Architecture (62p). 
A software development guide, in standard-like style.
Contains only references to standards, architectures, and language/system manuals.
This is a guide to MDA, which promises "to allow definition of machine-readable application and data models which allow long-term flexibility of ... testing and simulation: since the developed models can be used to generate code, they can equally be validated against requirements, tested against various infrastructures and can used to directly simulate the behavior of the system being Designed.” “Model transformation is the process of converting one model to another model of the same system. [In] the MDA pattern, [...] a PIM is transformed to a PSM. [...] The platform independent model and other information are combined by the transformation to produce a platform specific model.” 
In spite of this relevant direction, contains no research useful to our study.</t>
  </si>
  <si>
    <t>P0221</t>
  </si>
  <si>
    <t>Testing strategies for model-based development</t>
  </si>
  <si>
    <t>@techreport{heimdahl2006testing,
  title={Testing Strategies for Model-based Development},
  author={M. Heimdahl and M. Whalen and A. Rajan and S. P. Miller},
  institution={National Aeronautics and Space Administration, Hampton, Va, USA},
  year={2006}
}</t>
  </si>
  <si>
    <t>NASA paper on testing strategies (69p). Mentions that tests developed from the model can be re-used to test the implementation.
Based on the bibtex entry, this manuscript is a Technical Report published by NASA. In the last page of the PDF it is classified as a "Contractor Report". It is therefore excluded based on I4 begin NO. (Rev. D, Vini, Rev. E)</t>
  </si>
  <si>
    <t>P0222</t>
  </si>
  <si>
    <t>Model validation using automatically generated requirements-based tests</t>
  </si>
  <si>
    <t>@INPROCEEDINGS{4404731, 
author={A. Rajan and M. W. Whalen and M. P. E. Heimdahl}, 
booktitle={High Assurance Systems Engineering Symposium, 2007. HASE '07. 10th IEEE}, 
title={Model Validation using Automatically Generated Requirements-Based Tests}, 
year={2007}, 
volume={}, 
number={}, 
pages={95-104}, 
abstract={In current model-based development practice, validation that we are building a correct model is achieved by manually deriving requirements-based test cases for model testing. Model validation performed this way is time consuming and expensive, particularly in the safety critical systems domain where high confidence in the model correctness is required. In an effort to reduce the validation effort, we propose an approach that automates the generation of requirements- based tests for model validation purposes. Our approach uses requirements formalized as LTL properties as a basis for test generation. Test cases are generated to provide rigorous coverage over these formal properties. We use an abstract model in this paper-called the Requirements Model-generated from requirements and environmental constraints for automated test case generation. We illustrate and evaluate our approach using three realistic or production examples from the avionics domain. The proposed approach was effective on two of the three examples used, owing to their extensive and well defined set of requirements.}, 
keywords={formal specification;formal verification;program testing;LTL properties;automated test case generation;automatically generated requirements-based tests;environmental constraints;model testing;model validation;model-based development practice;requirements model;test generation;Aerospace electronics;Automatic testing;Logic;NASA;Production;Safety;Software systems;Software testing;System testing;Systems engineering and theory}, 
doi={10.1109/HASE.2007.57}, 
ISSN={1530-2059}, 
month={Nov},}</t>
  </si>
  <si>
    <t>Does not mention transformation or mapping.</t>
  </si>
  <si>
    <t>P0223</t>
  </si>
  <si>
    <t>The interplay between model coverage and code coverage</t>
  </si>
  <si>
    <t>@inproceedings{baresel2003interplay,
  title={The interplay between model coverage and code coverage},
  author={Baresel, Andr{\'e} and Conrad, Mirko and Sadeghipour, Sadegh and Wegener, Joachim},
  booktitle={Proc. EuroCAST},
  pages={136--190},
  year={2003}
}</t>
  </si>
  <si>
    <t>Discusses “the interrelation between [...] coverage at model and code level.” “The test process accompanying model-based development (model-based testing) can profit from the existence of [...] executable models [...].”</t>
  </si>
  <si>
    <t>P0224</t>
  </si>
  <si>
    <t>The effect of program and model structure on MC_DC test adequacy coverage</t>
  </si>
  <si>
    <t xml:space="preserve">@inproceedings{Rajan:2008:EPM:1368088.1368111,
 author = {Rajan, Ajitha and Whalen, Michael W. and Heimdahl, Mats P.E.},
 title = {The Effect of Program and Model Structure on Mc/Dc Test Adequacy Coverage},
 booktitle = {Proceedings of the 30th International Conference on Software Engineering},
 series = {ICSE '08},
 year = {2008},
 isbn = {978-1-60558-079-1},
 location = {Leipzig, Germany},
 pages = {161--170},
 numpages = {10},
 url = {http://doi.acm.org.libraryproxy.his.se/10.1145/1368088.1368111},
 doi = {10.1145/1368088.1368111},
 acmid = {1368111},
 publisher = {ACM},
 address = {New York, NY, USA},
 keywords = {structural coverage metrics},
} </t>
  </si>
  <si>
    <t xml:space="preserve">Transformations only concern implementations (code -&gt; code or model -&gt; model).
The only type of transformation discussed is “inlining” of Boolean expressions.
Does discusses the relationship of testing of the model vs testing of the code (Simulink, Scade).
Distinguished Paper (ICSE 2008).
Does however not seem to have any references relevant to our study.
</t>
  </si>
  <si>
    <t>P0225</t>
  </si>
  <si>
    <t>The impact of software evolution on code coverage information</t>
  </si>
  <si>
    <t>@INPROCEEDINGS{972727, 
author={S. Elbaum and D. Gable and G. Rothermel}, 
booktitle={Proceedings IEEE International Conference on Software Maintenance. ICSM 2001}, 
title={The impact of software evolution on code coverage information}, 
year={2001}, 
volume={}, 
number={}, 
pages={170-179}, 
abstract={Many tools and techniques for addressing software maintenance problems rely on code coverage information. Often, this coverage information is gathered for a specific version of a software system, and then used to perform analyses on subsequent versions of that system without being recalculated. As a software system evolves, however, modifications to the software alter the software's behavior on particular inputs, and code coverage information gathered on earlier versions of a program may not accurately reflect the coverage that would be obtained on later versions. This discrepancy may affect the success of analyses dependent on code coverage information. Despite the importance of coverage information in various analyses, in our search of the literature we find no studies specifically examining the impact of software evolution on code coverage information. Therefore, we conducted empirical studies to examine this impact. The results of our studies suggest that even relatively small modifications can greatly affect code coverage information, and that the degree of impact of change on coverage may be difficult to predict}, 
keywords={software maintenance;code coverage information;software evolution;software maintenance problems;Computer science;Frequency;Information analysis;Performance analysis;Performance evaluation;Software maintenance;Software tools;Testing}, 
doi={10.1109/ICSM.2001.972727}, 
ISSN={1063-6773}, 
month={},}</t>
  </si>
  <si>
    <t>P0226</t>
  </si>
  <si>
    <t>Testability transformation</t>
  </si>
  <si>
    <t>@ARTICLE{1265732, 
author={M. Harman and L. Hu and R. Hierons and J. Wegener and H. Sthamer and A. Baresel and M. Roper}, 
journal={IEEE Transactions on Software Engineering}, 
title={Testability transformation}, 
year={2004}, 
volume={30}, 
number={1}, 
pages={3-16}, 
abstract={A testability transformation is a source-to-source transformation that aims to improve the ability of a given test generation method to generate test data for the original program. We introduce testability transformation, demonstrating that it differs from traditional transformation, both theoretically and practically, while still allowing many traditional transformation rules to be applied. We illustrate the theory of testability transformation with an example application to evolutionary testing. An algorithm for flag removal is defined and results are presented from an empirical study which show how the algorithm improves both the performance of evolutionary test data generation and the adequacy level of the test data so-generated.}, 
keywords={automatic test pattern generation;evolutionary computation;program testing;automated test data generation;evolutionary test data generation;evolutionary testing;flag removal algorithm;search-based software engineering;testability transformation;Application software;Automatic testing;Computer Society;Impedance;Information systems;Poles and towers;Software engineering;Software testing;Vehicles}, 
doi={10.1109/TSE.2004.1265732}, 
ISSN={0098-5589}, 
month={Jan},}</t>
  </si>
  <si>
    <t>A treaty on source to source transformation, does not mention model.</t>
  </si>
  <si>
    <t>P0227</t>
  </si>
  <si>
    <t>Coverage Criteria for Logical Expressions</t>
  </si>
  <si>
    <t>@INPROCEEDINGS{1251034, 
author={P. Ammann and J. Offutt and Hong Huang}, 
booktitle={14th International Symposium on Software Reliability Engineering, 2003. ISSRE 2003.}, 
title={Coverage criteria for logical expressions}, 
year={2003}, 
volume={}, 
number={}, 
pages={99-107}, 
keywords={formal specification;logic programming;program testing;coverage criteria;logical expressions;modified condition decision coverage;test generation;Aerospace electronics;Automata;Automatic testing;FAA;Formal specifications;Logic testing;Software engineering;Software safety;Software testing;Terminology}, 
doi={10.1109/ISSRE.2003.1251034}, 
ISSN={1071-9458}, 
month={Nov},}</t>
  </si>
  <si>
    <t>ref [5]
- does not focus on MBT</t>
  </si>
  <si>
    <t>P0228</t>
  </si>
  <si>
    <t>Unified Modeling Language (UML), Superstructure, version 2.3</t>
  </si>
  <si>
    <t>https://www.omg.org/spec/UML/2.3/</t>
  </si>
  <si>
    <t>ref [7]
- UML specification</t>
  </si>
  <si>
    <t>P0229</t>
  </si>
  <si>
    <t>Foundational Subset of Executable UML (FUML), version 1.0</t>
  </si>
  <si>
    <t>https://www.omg.org/spec/FUML/1.0/</t>
  </si>
  <si>
    <t>ref [8]
- UML specification</t>
  </si>
  <si>
    <t>P0230</t>
  </si>
  <si>
    <t>Action Language for Foundational UML (ALF), version 1.0 - beta1</t>
  </si>
  <si>
    <t>https://www.omg.org/spec/ALF/1.0/Beta1/</t>
  </si>
  <si>
    <t>ref [9]
- UML extension for behavior modelling</t>
  </si>
  <si>
    <t>P0231</t>
  </si>
  <si>
    <t>Improving Test Coverage for UML State Machines Using Transition Instrumentation</t>
  </si>
  <si>
    <t>@InProceedings{10.1007/978-3-540-75101-4_30,
author="Friske, Mario and Schlingloff, Bernd-Holger", 
editor="Saglietti, Francesca and Oster, Norbert",
title="Improving Test Coverage for UML State Machines Using Transition Instrumentation",
booktitle="Computer Safety, Reliability, and Security",
year="2007",
publisher="Springer Berlin Heidelberg",
address="Berlin, Heidelberg",
pages="301--314",
abstract="We discuss the problem of generating test suites from UML state machines and present a method to extend the capabilities of existing automated test case generators. Current tools provide only a limited coverage for different testing objectives. We argue that a better coverage can be achieved by instrumenting transitions, and performing an appropriate pre- and postprocessing. We describe the necessary enhancements of the UML model and demonstrate our method on a simple example. We further report on an industrial case study where we successfully applied our method for generating a validation test suite for a safety-relevant communication protocol.",
isbn="978-3-540-75101-4"
}</t>
  </si>
  <si>
    <t>ref [11]
- Addresses MBT, but only at the model level. The approach is not applied at the source code level.</t>
  </si>
  <si>
    <t>P0232</t>
  </si>
  <si>
    <t>Using a fUML Action Language to Construct UML Models</t>
  </si>
  <si>
    <t>@INPROCEEDINGS{5460864, 
author={C. L. Lazar and I. Lazar and B. Parv and S. Motogna and I. G. Czibula}, 
booktitle={2009 11th International Symposium on Symbolic and Numeric Algorithms for Scientific Computing}, 
title={Using a fUML Action Language to Construct UML Models}, 
year={2009}, 
volume={}, 
number={}, 
pages={93-101}, 
keywords={Unified Modeling Language;computational linguistics;programming languages;structured programming;ComDeValCo framework;OCL;UML construct models;abstract syntax;component functionality;concrete syntax;fUML action language;foundational UML;structured programming languages;Computational modeling;Computer languages;Computer science;Concrete;DSL;Java;Packaging;Scientific computing;Testing;Unified modeling language;Action Language;Action Semantics;DSL;Structured Activities;UML}, 
doi={10.1109/SYNASC.2009.49}, 
ISSN={}, 
month={Sept},}</t>
  </si>
  <si>
    <t>ref [15]
- addresses the definition of a UML-based modelling language</t>
  </si>
  <si>
    <t>P0233</t>
  </si>
  <si>
    <t>Integrating Alf Editor with Eclipse UML Editiors</t>
  </si>
  <si>
    <t>INTEGRATING ALF EDITOR WITH ECLIPSE UML EDITORS.
Source: Studia Universitatis Babes-Bolyai, Informatica . 2011, Vol. 56 Issue 3, p27-32. 6p.
Author(s): Lazăr, Codruţ-Lucian</t>
  </si>
  <si>
    <t>ref [16]
- addresses IDE development</t>
  </si>
  <si>
    <t>P0234</t>
  </si>
  <si>
    <t>A test automation language framework for behavioral models</t>
  </si>
  <si>
    <t>@INPROCEEDINGS{7107402,
author={N. Li and J. Offutt},
booktitle={11th Workshop on Advances in Model Based Testing (A-MOST)},
title={A test automation language framework for behavioral models},
year={2015},
volume={},
number={},
pages={1-10},
keywords={program testing;software prototyping;agile software development;behavioral models;model-based tester design test;test automation language framework;Adaptation models;Automation;Concrete;Manuals;Testing;Transforms;Unified modeling language},
doi={10.1109/ICSTW.2015.7107402},
ISSN={},
month={April},}</t>
  </si>
  <si>
    <t xml:space="preserve">cites as ref [3] in section 1 (Introduction)
- Abstract and concrete test cases are designed at the model level and automatically converted to JUnit tests. Details in the following excerpt: "The testers developed two sets of tests for each program, one by hand and the other using STALE. This study had two levels of automation. STALE  helps testers automate the creation of tests, which are encoded in automated JUnit scripts. That is, we are automatically creating tests that execute automatically."
</t>
  </si>
  <si>
    <t>P0235</t>
  </si>
  <si>
    <t>A fault-­based model of fault localization techniques</t>
  </si>
  <si>
    <t>https://uknowledge.uky.edu/cs_etds/21/</t>
  </si>
  <si>
    <t>cites as ref [84]
- PhD dissertation</t>
  </si>
  <si>
    <t>P0236</t>
  </si>
  <si>
    <t>Validation of Software Testing Experiments: A Meta-­Analysis of ICST 2013</t>
  </si>
  <si>
    <t>@INPROCEEDINGS{6823895, 
author={M. Hays and J. H. Hayes and A. C. Bathke}, 
booktitle={2014 IEEE Seventh International Conference on Software Testing, Verification and Validation}, 
title={Validation of Software Testing Experiments: A Meta-Analysis of ICST 2013}, 
year={2014}, 
volume={}, 
number={}, 
pages={333-342}, 
keywords={program testing;software reusability;statistical analysis;code reuse;means test;software testing;statistical analysis;statistical software environment;Algorithm design and analysis;Probability distribution;Software;Software algorithms;Software testing;Statistical analysis;empirical validation;software testing;statistical analysis}, 
doi={10.1109/ICST.2014.46}, 
ISSN={2159-4848}, 
month={March},}</t>
  </si>
  <si>
    <t>cites as ref [28] in section 7 (Meta-Analysis Results)
- does not focus on MBT</t>
  </si>
  <si>
    <t>P0237</t>
  </si>
  <si>
    <t>@inproceedings{Abade:2015:TMT:2981200.2981217,
 author = {Abade, Andr{\'e} and Ferrari, Rev. D and Lucr{\'e}dio, Daniel},
 title = {Testing M2T Transformations},
 booktitle = {Proceedings of the 17th International Conference on Enterprise Information Systems - Volume 2},
 series = {ICEIS 2015},
 year = {2015},
 isbn = {978-989-758-097-0},
 location = {Barcelona, Spain},
 pages = {177--187},
 doi = {10.5220/0005378501770187},
 publisher = {SCITEPRESS - Science and Technology Publications, Lda},
 address = {Portugal},}</t>
  </si>
  <si>
    <t>cites as ref  (Eriksson et al., 2013) along the paper
secondary study
- looks relevant - should check at the end if we should use some of the references</t>
  </si>
  <si>
    <t>P0238</t>
  </si>
  <si>
    <t>Simulated Satisfaction of Coverage
 Criteria on UML State Machines</t>
  </si>
  <si>
    <t>@INPROCEEDINGS{5477093, 
author={S. Weißleder}, 
booktitle={2010 Third International Conference on Software Testing, Verification and Validation}, 
title={Simulated Satisfaction of Coverage Criteria on UML State Machines}, 
year={2010}, 
volume={}, 
number={}, 
pages={117-126}, 
keywords={Unified Modeling Language;finite state machines;program testing;UML state machines;model-based test generation tools;semantic-preserving state machine transformations;simulated satisfaction relations;Automatic testing;Costs;Embedded system;Software testing;System testing;Unified modeling language;Coverage Criteria;Model Transformations;Testing;UML State Machines}, 
doi={10.1109/ICST.2010.28}, 
ISSN={2159-4848}, 
month={April},}</t>
  </si>
  <si>
    <t>ref [11] 
- focuses on MEF transformation and coverage criteria at the model level only</t>
  </si>
  <si>
    <t>P0239</t>
  </si>
  <si>
    <t>Design of Transmission Pipeline Modeling Language</t>
  </si>
  <si>
    <t>R. BUNAKIYE, PRINCE O. ASAGBA, Japheth. Design of Transmission Pipeline Modeling Language. Global Journal of Computer Science and Technology, [S.l.], aug. 2015. ISSN 0975-4172. Available at: &lt;https://computerresearch.org/index.php/computer/article/view/1284&gt;. Date accessed: 14 june 2018.</t>
  </si>
  <si>
    <t>cites as ref [15] in Section ?
- does not focus on MBT;  instead, focuses on designing a modelling language</t>
  </si>
  <si>
    <t>P0240</t>
  </si>
  <si>
    <t>Qualitätssicherung von Modelltransformationen - Über das dynamische Testen programmierter Graphersetzungssysteme</t>
  </si>
  <si>
    <t>http://tuprints.ulb.tu-darmstadt.de/4678/</t>
  </si>
  <si>
    <t>cites as ref [Eri+12] in Chapter 7
- PhD dissertation; not written in English</t>
  </si>
  <si>
    <t>P0241</t>
  </si>
  <si>
    <t>Test Suite Design for Code Generation Tools</t>
  </si>
  <si>
    <t>@INPROCEEDINGS{1240322, 
author={I. Sturmer and M. Conrad}, 
booktitle={18th IEEE International Conference on Automated Software Engineering, 2003. Proceedings.}, 
title={Test suite design for code generation tools}, 
year={2003}, 
volume={}, 
number={}, 
pages={286-290}, 
keywords={program testing;program verification;software engineering;compiler generators;test suite;code generation tools;model-based development;executable specifications;software design;software development;automatic code generators;C compilers;ADA compilers;code generator transformations;System testing;Embedded software;Software tools;Automatic programming;Application software;Certification;Embedded system;Flowcharts;Software design;Character generation}, 
doi={10.1109/ASE.2003.1240322}, 
ISSN={1938-4300}, 
month={Oct},}</t>
  </si>
  <si>
    <t>ref [1]
- The study focuses on testing the transformations. Test sets are automatically generated for the model and for the code, however they are generated with distinct tools, then the coverage results are contrasted.</t>
  </si>
  <si>
    <t>P0242</t>
  </si>
  <si>
    <t>Verifying and Validating Automatically Generated Code</t>
  </si>
  <si>
    <t>BURNARD A., “Verifying and validating automatically generated code”, International, Automotive Conference (lAC '04), p. 71-78, Stuttgart, Germany, ...
http://citeseerx.ist.psu.edu/viewdoc/summary?doi=10.1.1.453.449&amp;rank=1</t>
  </si>
  <si>
    <t>ref [2]
- The paper proposed the generation of test cases for Simulink models that can be reapplied to auto-generated code. A tailor-made tool (based on Excel) supports the task. Results of model coverage and code coverage are compared, but details are not provided in the paper.
- This does not look like a research paper. No information about the IAC conference was found. To set it as DISCARDED (FALSE in J column), the paper was not classified as a peer-reviewed study.</t>
  </si>
  <si>
    <t>P0243</t>
  </si>
  <si>
    <t>Development of Safety-Critical Software Using Automatic Code Generation</t>
  </si>
  <si>
    <t xml:space="preserve">@inproceedings{2004-01-0708,
author="Michael Beine and Rainer Otterbach and Michael Jungmann",
journal="", 
publisher="SAE International",
title="Development of Safety-Critical Software Using Automatic Code Generation", 
booktitle="SAE Technical Paper",
year="2004",
month="03",
url="https://doi.org/10.4271/2004-01-0708",
doi="10.4271/2004-01-0708"
} </t>
  </si>
  <si>
    <t>ref [3]
- does not focus on MBT</t>
  </si>
  <si>
    <t>P0244</t>
  </si>
  <si>
    <t>The use of Automatic Code Generation Tools in the Development of Safety-Related Embedded Systems</t>
  </si>
  <si>
    <t>Edwards, P. D.: The use of Automatic Code Generation Tools in the Development of Safety-Related Embedded Systems. Vehicle Electronic Systems, European Conference and Exhibition, 9-10, Jnhe, 1999.</t>
  </si>
  <si>
    <t>ref [6]</t>
  </si>
  <si>
    <t>P0245</t>
  </si>
  <si>
    <t>Integration of International Standards for Production Code Generation</t>
  </si>
  <si>
    <t>@inproceedings{2003-01-0855,
author="Thomas Thomsen",
journal="", 
publisher="SAE International",
title="Integration of International Standards for Production Code Generation", 
booktitle="SAE Technical Paper",
year="2003",
month="03",
url="https://doi.org/10.4271/2003-01-0855",
doi="10.4271/2003-01-0855"
}</t>
  </si>
  <si>
    <t>ref [7]
- does not focus on MBT</t>
  </si>
  <si>
    <t>P0246</t>
  </si>
  <si>
    <t>Guidelines und Reviews in der Modell-basierten Entwicklung von Steuergarate-Software</t>
  </si>
  <si>
    <t>ref [8]
- not written in English</t>
  </si>
  <si>
    <t>P0247</t>
  </si>
  <si>
    <t>Compiler Verification: a bibliography</t>
  </si>
  <si>
    <t xml:space="preserve">@article{Dave:2003:CVB:966221.966235,
 author = {Dave, Maulik A.},
 title = {Compiler Verification: A Bibliography},
 journal = {SIGSOFT Softw. Eng. Notes},
 volume = {28},
 number = {6},
 year = {2003},
 issn = {0163-5948},
 pages = {2--2},
 doi = {10.1145/966221.966235},
 publisher = {ACM},
 address = {New York, NY, USA},} </t>
  </si>
  <si>
    <t>ref [9]
- SIGSOFT Notes</t>
  </si>
  <si>
    <t>P0248</t>
  </si>
  <si>
    <t>Verifying compilers and ASMs, Abstract State Machines</t>
  </si>
  <si>
    <t>@InProceedings{10.1007/3-540-44518-8_11,
author="Goos, Gerhard and Zimmermann, Wolf",
editor="Gurevich, Yuri and Kutter, Philipp W. and Odersky, Martin and Thiele, Lothar",
title="Verifying Compilers and ASMs or ASMs for Uniform Description of Multistep Transformations",
booktitle="Abstract State Machines - Theory and Applications",
year="2000",
publisher="Springer Berlin Heidelberg",
address="Berlin, Heidelberg",
pages="177--202",
abstract="A verifying compiler ensures that the compiled code is always correct but the compiler may also terminate with an error mesage and then fails to generate code. We argue that with respect to compiler correctness this is the best possible result which can be achieved in practice. Such a compiler may even include unverified code provided the results of such code can be proven correct independently from how they are generated.We then show how abstract state machines (ASMs) can be used to uniformly describe the dynamic semantics of the programs being compiled across the various intermediate transformation steps occurring within a compiler. Besides being a convenient tool for describing dynamic semantics the fact that we do not have to switch between difaerent descriptional methods is found to be extremely useful.",
isbn="978-3-540-44518-0"
}</t>
  </si>
  <si>
    <t>ref [10]
- Focuses on testing of compilers</t>
  </si>
  <si>
    <t>P0249</t>
  </si>
  <si>
    <t>Ada Conformity Assessments: A Model for Other Programming Languages?</t>
  </si>
  <si>
    <t xml:space="preserve">@inproceedings{Tonndorf:1999:ACA:319294.319310,
 author = {Tonndorf, Michael},
 title = {Ada Conformity Assessments: A Model for Other Programming Languages?},
 booktitle = {Proceedings of the 1999 Annual ACM SIGAda International Conference on Ada},
 series = {SIGAda '99},
 year = {1999},
 isbn = {1-58113-127-5},
 location = {Redondo Beach, California, USA},
 pages = {89--99},
 doi = {10.1145/319294.319310},
 publisher = {ACM},
 address = {New York, NY, USA},
} </t>
  </si>
  <si>
    <t>ref [11]
- Not related to MBT.</t>
  </si>
  <si>
    <t>P0250</t>
  </si>
  <si>
    <t>Guaranteed Product Safety According to the IEC 61508 Standard</t>
  </si>
  <si>
    <t>Junker, F.; Glöe, G.: Guaranteed Product Safety According to the IEC 61508 Standard, RealTime, Vol. 1, pp. 28-29, 2003.</t>
  </si>
  <si>
    <t>ref [13]</t>
  </si>
  <si>
    <t>P0251</t>
  </si>
  <si>
    <t>Evolutionary Test Environments for Automatic Structural Testing</t>
  </si>
  <si>
    <t>@article{WEGENER2001841,
title = "Evolutionary test environment for automatic structural testing",
journal = "Information and Software Technology",
volume = "43",
number = "14",
pages = "841 - 854",
year = "2001",
issn = "0950-5849",
doi = "https://doi.org/10.1016/S0950-5849(01)00190-2",
url = "http://www.sciencedirect.com/science/article/pii/S0950584901001902",
author = "Joachim Wegener and Andre Baresel and Harmen Sthamer",
keywords = "Test automation, Structural test, Evolutionary test, Evolutionary computation"
}</t>
  </si>
  <si>
    <t>ref [14]
- Addresses structural testing at code level.</t>
  </si>
  <si>
    <t>P0252</t>
  </si>
  <si>
    <t>Astronomical forcing in Late Eocene marine sediments</t>
  </si>
  <si>
    <t>https://www.sciencedirect.com/science/article/pii/S0012821X01005015</t>
  </si>
  <si>
    <t>does not cites Sturmer2005
- not related to the investigate topic</t>
  </si>
  <si>
    <t>Systematic testing of model-based code generators</t>
  </si>
  <si>
    <t>@ARTICLE{4288195, 
author={I. Sturmer and M. Conrad and H. Doerr and P. Pepper}, 
journal={IEEE Transactions on Software Engineering}, 
title={Systematic Testing of Model-Based Code Generators}, 
year={2007}, 
volume={33}, 
number={9}, 
pages={622-634}, 
doi={10.1109/TSE.2007.70708}, 
ISSN={0098-5589}, 
month={Sept},}</t>
  </si>
  <si>
    <t>cites as ref [13] in Section 4.4 (Dynamic Code Generator Testing and Functional Equivalence) and 4.7.1 (Related Work)
- This paper subsumes P0064, which was selected due to the same reasons P10 (Shokry2009) was selected: the study discusses MBT, code generation, mapping of tests across models, even though it does not get into the details (notice that Figure 2 also appears in P10 (Figure 1).
- This paper cites almost all papers cited by P0064, plus a range of references</t>
  </si>
  <si>
    <t>P0254</t>
  </si>
  <si>
    <t>Genesys: service-oriented construction of property conform code generators</t>
  </si>
  <si>
    <t>@Article{Jörges2008,
author="J{\"o}rges, Sven and Margaria, Tiziana and Steffen, Bernhard",
title="Genesys: service-oriented construction of property conform code generators",
journal="Innovations in Systems and Software Engineering",
year="2008",
month="Dec",
day="01",
volume="4",
number="4",
pages="361--384",
issn="1614-5054",
doi="10.1007/s11334-008-0071-2",}</t>
  </si>
  <si>
    <t>cites as ref [8] in Section 1 (Introduction and Related Work)
- approach for constructing code generators;  not related to model-based testing</t>
  </si>
  <si>
    <t>P0255</t>
  </si>
  <si>
    <t>COLA - The component language</t>
  </si>
  <si>
    <t>https://mediatum.ub.tum.de/1094274</t>
  </si>
  <si>
    <t>cites as ref [8]
- Technical Report</t>
  </si>
  <si>
    <t>P0256</t>
  </si>
  <si>
    <t>A software safety certification tool for automatically generated guidance, navigation and control code</t>
  </si>
  <si>
    <t>@INPROCEEDINGS{4526576, 
author={E. Denney and S. Trac}, 
booktitle={2008 IEEE Aerospace Conference}, 
title={A Software Safety Certification Tool for Automatically Generated Guidance, Navigation and Control Code}, 
year={2008}, 
volume={}, 
number={}, 
pages={1-11}, 
doi={10.1109/AERO.2008.4526576}, 
ISSN={1095-323X}, 
month={March},}</t>
  </si>
  <si>
    <t>cites as ref [11] in Section 1 (Background)
- focuses on verification; does not apply model-based testiing</t>
  </si>
  <si>
    <t>P0257</t>
  </si>
  <si>
    <t>Experiences with model and autocode reviews in model-based software development</t>
  </si>
  <si>
    <t>@inproceedings{Sturmer:2006:EMA:1138474.1138483,
 author = {St\"{u}rmer, Ingo and Conrad, Mirko and Fey, Ines and D\"{o}rr, Heiko},
 title = {Experiences with Model and Autocode Reviews in Model-based Software Development},
 booktitle = {Proceedings of the 2006 International Workshop on Software Engineering for Automotive Systems},
 year = {2006},
 isbn = {1-59593-402-2},
 location = {Shanghai, China},
 pages = {45--52},
 doi = {10.1145/1138474.1138483},
 publisher = {ACM}
}</t>
  </si>
  <si>
    <t>cites as ref [20] in Section 5 (Conclusions)
- focuses on code review; does not address model-based testing</t>
  </si>
  <si>
    <t>P0258</t>
  </si>
  <si>
    <t>Constructing a safety case for automatically generated code from formal program verification information</t>
  </si>
  <si>
    <t>@InProceedings{10.1007/978-3-540-87698-4_22,
author="Basir, Nurlida and Denney, Ewen and Fischer, Bernd",
editor="Harrison, Michael D. and Sujan, Mark-Alexander",
title="Constructing a Safety Case for Automatically Generated Code from Formal Program Verification Information",
booktitle="Computer Safety, Reliability, and Security",
year="2008",
publisher="Springer Berlin Heidelberg",
address="Berlin, Heidelberg",
pages="249--262",
isbn="978-3-540-87698-4"
}</t>
  </si>
  <si>
    <t>cites as ref [25] in Section 5 (Related Work)
- explores formal methods for code verification; does not address model-based testing</t>
  </si>
  <si>
    <t>P0259</t>
  </si>
  <si>
    <t>Testing-based translation validation of generated code in the context of IEC 61508</t>
  </si>
  <si>
    <t>@Article{Conrad2009,
author="Conrad, Mirko",
title="Testing-based translation validation of generated code in the context of IEC 61508",
journal="Formal Methods in System Design",
year="2009",
month="Dec",
day="01",
volume="35",
number="3",
pages="389--401",
issn="1572-8102",
doi="10.1007/s10703-009-0082-0"}</t>
  </si>
  <si>
    <t>cites as ref [28] in Section 5 (Related Work)
- Test cases generated for Simulink models are reused to validate auto-generated code. The approach includes the comparison of model-level coverage and code-level coverage.</t>
  </si>
  <si>
    <t>P0260</t>
  </si>
  <si>
    <t>Quality assurance methods for model-based development: A survey and assessment</t>
  </si>
  <si>
    <t>@inproceedings{2007-01-0506,
author="Ines Fey and Ingo Stürmer",
publisher="SAE International",
title="Quality Assurance Methods for Model-Based Development: A Survey and Assessment", 
booktitle="SAE Technical Paper",
year="2007",
month="04",
volume="",
url="https://doi.org/10.4271/2007-01-0506",
pages="",
doi="10.4271/2007-01-0506"
}</t>
  </si>
  <si>
    <t>cites as ref [SCW05] in Section 2.1 (SOURCES OF ERROR IN MODEL-BASED DEVELOPMENT PHASES)
- This is an ad hoc secondary study. Although it has a subsection that addresses MBT, such subsectoin does not bring relevant information regarding possible new studies to be included.</t>
  </si>
  <si>
    <t>P0261</t>
  </si>
  <si>
    <t>Mapping Data-Flow Dependencies onto Distributed Embedded Systems</t>
  </si>
  <si>
    <t>@inproceedings{Kugele2008MappingDD,
  title={Mapping Data-Flow Dependencies onto Distributed Embedded Systems},
  author={Stefan Kugele and Wolfgang Haberl},
  booktitle={Software Engineering Research and Practice},
  year={2008}
}</t>
  </si>
  <si>
    <t>cites as ref [16] in Section 3(CLUSTER D EPENDENCY GRAPH)
- does not address model-based testing</t>
  </si>
  <si>
    <t>P0262</t>
  </si>
  <si>
    <t>Annotation inference for safety certification of automatically generated code</t>
  </si>
  <si>
    <t>@INPROCEEDINGS{4019583, 
author={E. Denney and B. Fischer}, 
booktitle={21st IEEE/ACM International Conference on Automated Software Engineering (ASE'06)}, 
title={Annotation Inference for Safety Certification of Automatically Generated Code (Extended Abstract)}, 
year={2006}, 
pages={265-268}, 
doi={10.1109/ASE.2006.15}, 
ISSN={1938-4300}, 
month={Sept},}</t>
  </si>
  <si>
    <t>cites as ref [8] in Section 1 (Introduction)
- explores formal methods for code verification; does not address model-based testing</t>
  </si>
  <si>
    <t>P0263</t>
  </si>
  <si>
    <t>Automatic test generation for model-based code generators</t>
  </si>
  <si>
    <t>@INPROCEEDINGS{4463697, 
author={S. V. Zelenov and D. V. Silakov and A. K. Petrenko and M. Conrad and I. Fey}, 
booktitle={Second International Symposium on Leveraging Applications of Formal Methods, Verification and Validation (isola 2006)}, 
title={Automatic Test Generation for Model-Based Code Generators}, 
year={2006}, 
pages={75-81}, 
doi={10.1109/ISoLA.2006.70}, 
month={Nov},}</t>
  </si>
  <si>
    <t>cites as ref [12] in Section 2 (Existing Approaches)
- focuses on testing the code generator, not the generated code</t>
  </si>
  <si>
    <t>P0264</t>
  </si>
  <si>
    <t>Extending source code generators for evidence-based software certification</t>
  </si>
  <si>
    <t>@INPROCEEDINGS{4463706, 
author={E. Denney and B. Fischer}, 
booktitle={Second International Symposium on Leveraging Applications of Formal Methods, Verification and Validation (isola 2006)}, 
title={Extending Source Code Generators for Evidence-Based Software Certification}, 
year={2006}, 
pages={138-145}, 
doi={10.1109/ISoLA.2006.76}, 
month={Nov},}</t>
  </si>
  <si>
    <t>cites as ref [1] in Section 1 (Introduction)
- explores formal methods for code verification; does not address model-based testing</t>
  </si>
  <si>
    <t>P0265</t>
  </si>
  <si>
    <t>The Validation Suite Approach to Safety Qualification of Tools</t>
  </si>
  <si>
    <t xml:space="preserve">@inproceedings{2009-01-0746,
author="Stefan-Alexander Schneider and Tomislav Lovric and Pierre R. Mai",
publisher="SAE International",
title="The Validation Suite Approach to Safety Qualification of Tools", 
booktitle="SAE Technical Paper",
year="2009",
month="04",
url="https://doi.org/10.4271/2009-01-0746",
doi="10.4271/2009-01-0746"} </t>
  </si>
  <si>
    <t>cites as ref [] in Section X
- does not focus on MBT</t>
  </si>
  <si>
    <t>P0266</t>
  </si>
  <si>
    <t>Model-based development of in-vehicle software</t>
  </si>
  <si>
    <t>@inproceedings{Conrad:2006:MDI:1131481.1131509,
 author = {Conrad, Mirko and D\"{o}rr, Heiko},
 title = {Model-based Development of In-vehicle Software},
 booktitle = {Proceedings of the Conference on Design, Automation and Test in Europe: Proceedings},
 series = {DATE '06},
 year = {2006},
 isbn = {3-9810801-0-6},
 location = {Munich, Germany},
 pages = {89--90},
 acmid = {1131509},
 publisher = {European Design and Automation Association},
 address = {3001 Leuven, Belgium, Belgium},
}</t>
  </si>
  <si>
    <t>cites as ref [10] in Section n/a (single section, extended abstract)
- addresses MDD, but not model-based testing</t>
  </si>
  <si>
    <t>P0267</t>
  </si>
  <si>
    <t>Assuring property conformance of code generators via model checking</t>
  </si>
  <si>
    <t>@Article{Jörges2011,
author="J{\"o}rges, Sven and Margaria, Tiziana and Steffen, Bernhard",
title="Assuring property conformance of code generators via model checking",
journal="Formal Aspects of Computing",
year="2011",
month="Sep",
day="01",
volume="23",
number="5",
pages="589--606",
issn="1433-299X",
doi="10.1007/s00165-010-0169-9"}</t>
  </si>
  <si>
    <t>cites as ref [SWC05] in Section 6 (Related Work)
- approach for constructing and verifying code generators;  not related to model-based testing</t>
  </si>
  <si>
    <t>P0268</t>
  </si>
  <si>
    <t>Building code generators with Genesys: a tutorial introduction</t>
  </si>
  <si>
    <t>@Inbook{Jörges2011,
author="J{\"o}rges, Sven and Steffen, Bernhard and Margaria, Tiziana", editor="Fernandes, Jo{\~a}o M. and L{\"a}mmel, Ralf and Visser, Joost and Saraiva, Jo{\~a}o",
title="Building Code Generators with Genesys: A Tutorial Introduction",
bookTitle="Generative and Transformational Techniques in Software Engineering III: International Summer School, GTTSE 2009, Braga, Portugal, July 6-11, 2009. Revised Papers",
year="2011",
publisher="Springer Berlin Heidelberg",
address="Berlin, Heidelberg",
pages="364--385",
isbn="978-3-642-18023-1",
doi="10.1007/978-3-642-18023-1_10"}</t>
  </si>
  <si>
    <t>cites as ref [25] in Section 5 (Related Work)
- approach for constructing code generators;  not related to model-based testing</t>
  </si>
  <si>
    <t>P0269</t>
  </si>
  <si>
    <t>Deployment of Model-based Software Development in Safety-related Applications: Challenges and Solutions Scenarios.</t>
  </si>
  <si>
    <t>@inproceedings{Conrad2006DeploymentOM,
  title={Deployment of Model-based Software Development in Safety-related Applications: Challenges and Solutions Scenarios},
  author={Mirko Conrad and Heiko D{\"o}rr},
  booktitle={Modellierung},
  year={2006}
}</t>
  </si>
  <si>
    <t>cites as ref [SWC05] in Section 3.4 (Safeguarding the Code Generation)
- addresses MDD, but not model-based testing</t>
  </si>
  <si>
    <t>P0270</t>
  </si>
  <si>
    <t>Generating code review documentation for auto-generated mission-critical software</t>
  </si>
  <si>
    <t>@INPROCEEDINGS{5226807, 
author={E. Denney and B. Fischer}, 
booktitle={2009 Third IEEE International Conference on Space Mission Challenges for Information Technology}, 
title={Generating Code Review Documentation for Auto-Generated Mission-Critical Software}, 
year={2009}, 
volume={}, 
number={}, 
pages={394-401}, 
keywords={aerospace computing;formal verification;program compilers;program testing;code review documentation;autogenerated mission-critical software;automated code generation;NASA;flight code;AUTOCERT;autogenerated code certification;mission safety requirements;natural language report;tracing information;Documentation;Mission critical systems;Software design;NASA;Navigation;Automatic generation control;Testing;Certification;Safety;Natural languages;automated code generation;model-based design;verification and validation;code reviews}, 
doi={10.1109/SMC-IT.2009.54}, 
ISSN={}, 
month={July},}</t>
  </si>
  <si>
    <t>cites as ref [6] in Section 2.2 (Autocode Assurance)
- explores formal methods for code verification and auto-generation of code review documents; does not address model-based testing</t>
  </si>
  <si>
    <t>P0271</t>
  </si>
  <si>
    <t>Back-to-back testing of model-based code generators</t>
  </si>
  <si>
    <t>@InProceedings{10.1007/978-3-662-45234-9_30,
author="J{\"o}rges, Sven and Steffen, Bernhard",
editor="Margaria, Tiziana and Steffen, Bernhard",
title="Back-To-Back Testing of Model-Based Code Generators",
booktitle="Leveraging Applications of Formal Methods, Verification and Validation. Technologies for Mastering Change",
year="2014",
publisher="Springer Berlin Heidelberg",
address="Berlin, Heidelberg",
pages="425--444",
isbn="978-3-662-45234-9"
}</t>
  </si>
  <si>
    <t>cites as ref [38] in Section 1 (Introduction)
- approach focuses on testing code generators</t>
  </si>
  <si>
    <t>P0272</t>
  </si>
  <si>
    <t>Matlab/Simulink generated source code for safety related systems</t>
  </si>
  <si>
    <t>@INPROCEEDINGS{4493678, 
author={M. H. Schwarz and H. Sheng and A. Sheleh and J. Boercsoek}, 
booktitle={2008 IEEE/ACS International Conference on Computer Systems and Applications}, 
title={Matlab® / Simulink® generated source code for safety related systems}, 
year={2008}, 
volume={}, 
number={}, 
pages={1058-1063}, 
keywords={program compilers;program testing;programmable controllers;safety;Matlab-Simulink source code generation;safety related systems;PLC safety;programmable logic controller;Computer languages;Programmable control;Software safety;Electrical equipment industry;Programming environments;Systems engineering and theory;Hardware;Software algorithms;Application software;Software testing}, 
doi={10.1109/AICCSA.2008.4493678}, 
ISSN={2161-5322}, 
month={March},}</t>
  </si>
  <si>
    <t>cites as ref [10] in Section 1 (Introduction)
- overview of MDD; mentions testing at model and code levels, but does not focus on it</t>
  </si>
  <si>
    <t>P0273</t>
  </si>
  <si>
    <t>Tunit-unit testing for template-based code generators</t>
  </si>
  <si>
    <t>@article{DBLP:journals/corr/KolassaLM0RR16,
  author    = {Carsten Kolassa and Markus Look and Klaus M{\"{u}}ller and Alexander Roth and Dirk Rei{\ss} and Bernhard Rumpe},
  title     = {TUnit - Unit Testing For Template-based Code Generators},
  journal   = {CoRR},
  volume    = {abs/1606.04682},
  year      = {2016},
  url       = {http://arxiv.org/abs/1606.04682},
  archivePrefix = {arXiv},
  eprint    = {1606.04682},
  timestamp = {Mon, 13 Aug 2018 16:48:18 +0200},
  biburl    = {https://dblp.org/rec/bib/journals/corr/KolassaLM0RR16},
  bibsource = {dblp computer science bibliography, https://dblp.org}
}</t>
  </si>
  <si>
    <t>cites as ref [SWC05] in Section 1 (Introduction) and 2 (Related Work)
- focuses on testing code generators, not the generated code</t>
  </si>
  <si>
    <t>P0274</t>
  </si>
  <si>
    <t>Model‐Based Design Using Simulink-Modeling, Code Generation, Verification, and Validation</t>
  </si>
  <si>
    <t>@inbook{doi:10.1002/9781118561898.ch4,
author = {Conrad, Mirko and Mosterman, Pieter J.},
publisher = {Wiley-Blackwell},
isbn = {9781118561898},
title = {Model-Based Design Using Simulink – Modeling, Code Generation, Verification, and Validation},
booktitle = {Formal Methods},
chapter = {4},
pages = {159-181},
doi = {10.1002/9781118561898.ch4},
url = {https://onlinelibrary.wiley.com/doi/abs/10.1002/9781118561898.ch4},
eprint = {https://onlinelibrary.wiley.com/doi/pdf/10.1002/9781118561898.ch4},
year = {2013},
keywords = {model-based, using Simulink, automatic generation, V&amp;V, V&amp;V model-based design, code verification, unintended, preventive measures},
}</t>
  </si>
  <si>
    <t>cites as ref [STU 05]
- book chapter</t>
  </si>
  <si>
    <t>P0275</t>
  </si>
  <si>
    <t>On the verification of real-time distributed embedded control systems</t>
  </si>
  <si>
    <t>http://citeseerx.ist.psu.edu/viewdoc/download?doi=10.1.1.114.390&amp;rep=rep1&amp;type=pdf</t>
  </si>
  <si>
    <t>cites as ref (Stürmer et al., 2005).
- MSc thesis</t>
  </si>
  <si>
    <t>P0276</t>
  </si>
  <si>
    <t>Having Your Cake and Eating It: A Model-Based Approach for Satisfying ISO26262 Software Development Requirements</t>
  </si>
  <si>
    <t xml:space="preserve">@inproceedings{2011-01-1001,
author="Darren Buttle and Gunter Blache  and Ulrich Lefarth  and Hans-Jörg Wolff ",
journal="", 
publisher="SAE International",
title="Having Your Cake and Eating It: A Model-Based Approach for Satisfying ISO26262 Software Development Requirements", 
booktitle="SAE Technical Paper",
year="2011",
month="04",
url="https://doi.org/10.4271/2011-01-1001",
doi="10.4271/2011-01-1001"
} </t>
  </si>
  <si>
    <t>P0277</t>
  </si>
  <si>
    <t>Testing continuous systems conformance using cross correlation</t>
  </si>
  <si>
    <t>Short Papers of the 22nd IFIP ICTSS, Alexandre Petrenko, Adenilso
Simao, Jose Carlos Maldonado (eds.), Nov. 08-10, 2010, Natal, Brazil</t>
  </si>
  <si>
    <t>cites as ref [1] in Section 1 (Introduction)
- applied testing only at the model level; using varied data types (continuous and discrete values)</t>
  </si>
  <si>
    <t>P0278</t>
  </si>
  <si>
    <t>A Software Safety Certification Plug-in for Automated Code Generators</t>
  </si>
  <si>
    <t>https://www.researchgate.net/profile/Ewen_Denney/publication/242746982_A_Software_Safety_Certification_Plug-in_for_Automated_Code_Generators_Feasibility_Study_and_Preliminary_Design/links/56cdd5a908ae059e37534383.pdf</t>
  </si>
  <si>
    <t>cites as ref [SWC05]
- Technical Report</t>
  </si>
  <si>
    <t>P0279</t>
  </si>
  <si>
    <t>Reliable software development methodology for safety related applications: From simulation to reliable source code</t>
  </si>
  <si>
    <t>@INPROCEEDINGS{5348447, 
author={M. H. Schwarz and H. Sheng and B. Batchuluun and A. Sheleh and W. Chaaban and J. Börcsök}, 
booktitle={2009 XXII International Symposium on Information, Communication and Automation Technologies}, 
title={Reliable software development methodology for safety related applications: From simulation to reliable source code}, 
year={2009}, 
pages={1-7}, 
doi={10.1109/ICAT.2009.5348447}, 
ISSN={}, 
month={Oct},}</t>
  </si>
  <si>
    <t>cites as ref [10] in Section 1 (Introduction)
- similar to P0272: overview of MDD; mentions testing at model and code levels, but does not focus on it</t>
  </si>
  <si>
    <t>P0280</t>
  </si>
  <si>
    <t>An investigation of model-based techniques for automotive electronic system development</t>
  </si>
  <si>
    <t>http://wrap.warwick.ac.uk/3722/</t>
  </si>
  <si>
    <t>"cites as ref [122]
- PhD dissertation"</t>
  </si>
  <si>
    <t>P0281</t>
  </si>
  <si>
    <t>A model-based framework for flexible safety-critical software development: a design study</t>
  </si>
  <si>
    <t xml:space="preserve">@inproceedings{Notander:2013:MFF:2480362.2480575,
 author = {Notander, Jesper Pedersen and Runeson, Per and H\"{o}st, Martin},
 title = {A Model-based Framework for Flexible Safety-critical Software Development: A Design Study},
 booktitle = {Proceedings of the 28th Annual ACM Symposium on Applied Computing},
 year = {2013},
 isbn = {978-1-4503-1656-9},
 location = {Coimbra, Portugal},
 pages = {1137--1144},
 doi = {10.1145/2480362.2480575},
 publisher = {ACM},
 address = {New York, NY, USA},
} </t>
  </si>
  <si>
    <t>cites as ref [16] in Section 3.4 (Safety-Critical Software)
- does not focus on MBT</t>
  </si>
  <si>
    <t>P0282</t>
  </si>
  <si>
    <t>Automatic comparison and performance analysis between different implementations</t>
  </si>
  <si>
    <t>https://patents.google.com/patent/US9292631B1/en</t>
  </si>
  <si>
    <t>cites as Sturmer et al. in Other Publications section
- patent document</t>
  </si>
  <si>
    <t>P0283</t>
  </si>
  <si>
    <t>Formal guarantees for safety critical code generation: the case of highly variable languages</t>
  </si>
  <si>
    <t>http://oatao.univ-toulouse.fr/14265/</t>
  </si>
  <si>
    <t>cites as ref [142]
- PhD dissertation</t>
  </si>
  <si>
    <t>P0284</t>
  </si>
  <si>
    <t>SimPal: a design study on a framework for flexible safety-critical software development</t>
  </si>
  <si>
    <t xml:space="preserve">@article{Notander:2013:SDS:2577554.2577558,
 author = {Notander, Jesper Pedersen and Runeson, Per and H\"{o}st, Martin},
 title = {SimPal: A Design Study on a Framework for Flexible Safety-critical Software Development},
 journal = {SIGAPP Appl. Comput. Rev.},
 issue_date = {December 2013},
 volume = {13},
 number = {4},
 month = dec,
 year = {2013},
 issn = {1559-6915},
 pages = {17--29},
 numpages = {13},
 doi = {10.1145/2577554.2577558},
 publisher = {ACM},
 address = {New York, NY, USA},
} </t>
  </si>
  <si>
    <t>cites as ref [19] in Section 3.5 (Safe-Critical Software)
- similar to P0281: does not focus on MBT</t>
  </si>
  <si>
    <t>P0285</t>
  </si>
  <si>
    <t>Verification harness for automatically generating a text-based representation of a graphical model</t>
  </si>
  <si>
    <t>https://patents.google.com/patent/US8983823B1/en</t>
  </si>
  <si>
    <t>P0286</t>
  </si>
  <si>
    <t>Automatic non-functional testing of code generators families</t>
  </si>
  <si>
    <t xml:space="preserve">@inproceedings{Boussaa:2016:ANT:2993236.2993256,
 author = {Boussaa, Mohamed and Barais, Olivier and Baudry, Benoit and Suny{\'e}, Gerson},
 title = {Automatic Non-functional Testing of Code Generators Families},
 booktitle = {Proceedings of the 2016 ACM SIGPLAN International Conference on Generative Programming: Concepts and Experiences},
 year = {2016},
 isbn = {978-1-4503-4446-3},
 location = {Amsterdam, Netherlands},
 pages = {202--212},
 doi = {10.1145/2993236.2993256},
 publisher = {ACM},
 address = {New York, NY, USA},
} </t>
  </si>
  <si>
    <t>cites as ref [27] in Section 2.2 (Functional Correctness of a Code Generator Family)
- focuses on testing code generators (in fact, it verifies non-functional properties of auto-generated code)</t>
  </si>
  <si>
    <t>P0287</t>
  </si>
  <si>
    <t>Estimation of Clock Drift in HiL Testing by Property-Based Conformance Check</t>
  </si>
  <si>
    <t>@INPROCEEDINGS{5954470, 
author={J. Palczynski and C. Weise and S. Kowalewski and D. Ulmer}, 
booktitle={2011 IEEE Fourth International Conference on Software Testing, Verification and Validation Workshops}, 
title={Estimation of Clock Drift in HiL Testing by Property-Based Conformance Check}, 
year={2011}, 
pages={590-595}, 
doi={10.1109/ICSTW.2011.101}, 
ISSN={}, 
month={March},}</t>
  </si>
  <si>
    <t xml:space="preserve">cites as ref [3] in Section 1 (Introduction)
- focuses on HiL (hardware-in-the-loop) testing
</t>
  </si>
  <si>
    <t>P0288</t>
  </si>
  <si>
    <t>Modelling and Simulation of a Brake-by-wire System Using the SCADE Tool</t>
  </si>
  <si>
    <t>[CITATION] Modelling and Simulation of a Brake-by-wire System Using the SCADE Tool</t>
  </si>
  <si>
    <t>cites as ref [] in Section X</t>
  </si>
  <si>
    <t>P0289</t>
  </si>
  <si>
    <t>Improving Graphical User Interface (GUI) Design Using the Complete Interaction Sequence (CIS) Testing Method</t>
  </si>
  <si>
    <t>https://etd.ohiolink.edu/pg_10?0::NO:10:P10_ACCESSION_NUM:case1291093142</t>
  </si>
  <si>
    <t>cites as ref [11]
- MSs thesis</t>
  </si>
  <si>
    <t>P0290</t>
  </si>
  <si>
    <t>Framework for Modelica Based Function Development</t>
  </si>
  <si>
    <t>https://mediatum.ub.tum.de/1249772</t>
  </si>
  <si>
    <t>cites as ref [101]
- PhD dissertation</t>
  </si>
  <si>
    <t>P0291</t>
  </si>
  <si>
    <t>Comparing Continuous Behaviour in Model-based Development of Embedded Software</t>
  </si>
  <si>
    <t>https://pdfs.semanticscholar.org/fed8/9312c7b4e3b7df266d8fcef10b31262dd6bf.pdf#page=73</t>
  </si>
  <si>
    <t>cites as ref [SWC05] in Section 1 (Introduction)
- similar to P0277]</t>
  </si>
  <si>
    <t>P0292</t>
  </si>
  <si>
    <t>Modeling and Simulation Practices in Control System Software Development</t>
  </si>
  <si>
    <t>https://dspace.cc.tut.fi/dpub/handle/123456789/22285</t>
  </si>
  <si>
    <t>cites as ref [45]
- MSc thesis</t>
  </si>
  <si>
    <t>P0293</t>
  </si>
  <si>
    <t>System and method for automatically generating a graphical model from a text-based program</t>
  </si>
  <si>
    <t>https://patents.google.com/patent/US9880922B1/en</t>
  </si>
  <si>
    <t>P0294</t>
  </si>
  <si>
    <t>Entorno en pruebas de generadores de código automático</t>
  </si>
  <si>
    <t>https://repositorio.uam.es/bitstream/handle/10486/13997/65663_20130610JoseCarreteroArias.pdf?sequence=1</t>
  </si>
  <si>
    <t>cites as ref [8]
- BSc monograph</t>
  </si>
  <si>
    <t>P0295</t>
  </si>
  <si>
    <t>Automated test System for Digital TV Receivers</t>
  </si>
  <si>
    <t>@INPROCEEDINGS{854597, 
author={A. N. Rau}, 
booktitle={2000 Digest of Technical Papers. International Conference on Consumer Electronics. Nineteenth in the Series (Cat. No.00CH37102)}, 
title={Automated test system for digital TV receivers}, 
year={2000}, 
volume={}, 
number={}, 
pages={228-229}, 
doi={10.1109/ICCE.2000.854597}, 
ISSN={}, 
month={June},}</t>
  </si>
  <si>
    <t>P0296</t>
  </si>
  <si>
    <t>Automatic functional TV set failure detection system</t>
  </si>
  <si>
    <t>@ARTICLE{5439135, 
author={D. Marijan and V. Zlokolica and N. Teslic and V. Pekovic and T. Tekcan}, 
journal={IEEE Transactions on Consumer Electronics}, 
title={Automatic functional TV set failure detection system}, 
year={2010}, 
volume={56}, 
number={1}, 
pages={125-133}, 
doi={10.1109/TCE.2010.5439135}, 
ISSN={0098-3063}, 
month={February},}</t>
  </si>
  <si>
    <t>ref [14]
- Not related to MBT.</t>
  </si>
  <si>
    <t>P0297</t>
  </si>
  <si>
    <t>A method of MPEG2-TS test stream generation for digital TV software</t>
  </si>
  <si>
    <t>@article{GWAK2004205,
title = "A method of MPEG2-TS test stream generation for digital TV software",
journal = "Computer Standards &amp; Interfaces",
volume = "26",
number = "3",
pages = "205 - 219",
year = "2004",
issn = "0920-5489",
doi = "https://doi.org/10.1016/j.csi.2003.10.002",
url = "http://www.sciencedirect.com/science/article/pii/S0920548903001156",
author = "Taehee Gwak and Byoungju Choi",
}</t>
  </si>
  <si>
    <t>ref [16]
- Not related to MBT.</t>
  </si>
  <si>
    <t>P0298</t>
  </si>
  <si>
    <t>Automated Model-based Testing of Hybrid Systems</t>
  </si>
  <si>
    <t>https://research.tue.nl/en/publications/automated-model-based-testing-of-hybrid-systems</t>
  </si>
  <si>
    <t>ref [30]
- PhD dissertation</t>
  </si>
  <si>
    <t>P0299</t>
  </si>
  <si>
    <t>Black-box testing: techniques for functional testing of software and systems</t>
  </si>
  <si>
    <t>ref [31]
- text book</t>
  </si>
  <si>
    <t>P0300</t>
  </si>
  <si>
    <t>Coverage metrics to measure adequacy of black-box test suites</t>
  </si>
  <si>
    <t>@INPROCEEDINGS{4019600, 
author={A. Rajan}, 
booktitle={21st IEEE/ACM International Conference on Automated Software Engineering (ASE'06)}, 
title={Coverage Metrics to Measure Adequacy of Black-Box Test Suites}, 
year={2006}, 
volume={}, 
number={}, 
pages={335-338}, 
doi={10.1109/ASE.2006.31}, 
ISSN={1938-4300}, 
month={Sept},}</t>
  </si>
  <si>
    <t>ref [33]
- Deals with automatic test generation for requirements formally specified. Does not address M2T or M2C transformations.</t>
  </si>
  <si>
    <t>P0301</t>
  </si>
  <si>
    <t>Evaluating four white-box test coverage methodologies</t>
  </si>
  <si>
    <t>@INPROCEEDINGS{1226246, 
author={S. Misra}, 
booktitle={CCECE 2003 - Canadian Conference on Electrical and Computer Engineering. Toward a Caring and Humane Technology (Cat. No.03CH37436)}, 
title={Evaluating four white-box test coverage methodologies}, 
year={2003}, 
volume={3}, 
number={}, 
pages={1739-1742 vol.3}, 
doi={10.1109/CCECE.2003.1226246}, 
ISSN={0840-7789}, 
month={May},}</t>
  </si>
  <si>
    <t>ref [34]
- Not related to MBT.</t>
  </si>
  <si>
    <t>P0302</t>
  </si>
  <si>
    <t>Functional testing of measurement-based control systems: An application to automotive</t>
  </si>
  <si>
    <t>@article{ARSIE2014222,
title = "Functional testing of measurement-based control systems: An application to automotive",
journal = "Measurement",
volume = "54",
pages = "222 - 233",
year = "2014",
issn = "0263-2241",
doi = "https://doi.org/10.1016/j.measurement.2014.03.017",
url = "http://www.sciencedirect.com/science/article/pii/S0263224114001110",
author = "I. Arsie and G. Betta and D. Capriglione and A. Pietrosanto and P. Sommella",
keywords = "Software testing, Functional testing, Automotive, Measurement, Control, Engine"
}</t>
  </si>
  <si>
    <t>cites as ref [5] in Section 1 (Introduction)
- does not focus on MBT</t>
  </si>
  <si>
    <t>P0303</t>
  </si>
  <si>
    <t>Selection and prioritization of test cases by combining white-box and black-box testing methods</t>
  </si>
  <si>
    <t>@INPROCEEDINGS{6664523, 
author={S. Kukolj and V. Marinkovic and M. Popovic and S. Bognár}, 
booktitle={2013 3rd Eastern European Regional Conference on the Engineering of Computer Based Systems}, 
title={Selection and Prioritization of Test Cases by Combining White-Box and Black-Box Testing Methods}, 
year={2013}, 
volume={}, 
number={}, 
pages={153-156}, 
doi={10.1109/ECBS-EERC.2013.28}, 
ISSN={}, 
month={Aug},}</t>
  </si>
  <si>
    <t>P0304</t>
  </si>
  <si>
    <t>Automatic test case generation and test suite reduction for closed-loop controller software</t>
  </si>
  <si>
    <t>https://repository.upenn.edu/cis_reports/979/</t>
  </si>
  <si>
    <t>cites as ref [20] 
- Technical Report</t>
  </si>
  <si>
    <t>P0305</t>
  </si>
  <si>
    <t>Power saving with passive standby mode using bitmap-based activity logs for energy-efficient set-top box</t>
  </si>
  <si>
    <t>@ARTICLE{7448564, 
author={E. Jung and J. Bang and Y. Lee and W. Ryu}, 
journal={IEEE Transactions on Consumer Electronics}, 
title={Power saving with passive standby mode using bitmap-based activity logs for energy-efficient set-top box}, 
year={2016}, 
volume={62}, 
number={1}, 
pages={62-68}, 
doi={10.1109/TCE.2016.7448564}, 
ISSN={0098-3063}, 
month={February},}</t>
  </si>
  <si>
    <t>cites as ref [8] in Section 1 (Introduction)
- does not focus on MBT</t>
  </si>
  <si>
    <t>P0306</t>
  </si>
  <si>
    <t>A method for creating the operational profile of TV/STB device to be used for statistical testing</t>
  </si>
  <si>
    <t>@INPROCEEDINGS{6624971, 
author={V. Marinkovic and B. Kordic and M. Popovic and V. Pekovic}, 
booktitle={Eurocon 2013}, 
title={A method for creating the operational profile of TV/STB device to be used for statistical testing}, 
year={2013}, 
volume={}, 
number={}, 
pages={93-97}, 
doi={10.1109/EUROCON.2013.6624971}, 
ISSN={}, 
month={July},}</t>
  </si>
  <si>
    <t>cites as ref [6] in Section 1 (Introduction)
- the approach derives a state model to represent a user profile, and generates test inputs based on the state model. However, nothing is said about executing the test cases at the source code level</t>
  </si>
  <si>
    <t>P0307</t>
  </si>
  <si>
    <t>Attacking state space explosion problem in model checking embedded TV software</t>
  </si>
  <si>
    <t>@ARTICLE{7389814, 
author={F. Comert and T. Ovatman}, 
journal={IEEE Transactions on Consumer Electronics}, 
title={Attacking state space explosion problem in model checking embedded TV software}, 
year={2015}, 
volume={61}, 
number={4}, 
pages={572-579}, 
doi={10.1109/TCE.2015.7389814}, 
ISSN={0098-3063}, 
month={November},}</t>
  </si>
  <si>
    <t>cites as ref [22] in Section 2 (Related Work)
- focuses on formal verification (model checking)</t>
  </si>
  <si>
    <t>P0308</t>
  </si>
  <si>
    <t>A Framework for Consumer Devices Reliability Metrics Estimation</t>
  </si>
  <si>
    <t>https://www.researchgate.net/publication/305754647_A_Framework_for_Consumer_Devices_Reliability_Metrics_Estimation</t>
  </si>
  <si>
    <t>cites as ref [5] in Section 3.D (Case Study -  Testing and reliability estimation validation)
- does not focus on MBT</t>
  </si>
  <si>
    <t>P0309</t>
  </si>
  <si>
    <t>Best Test Cases Selection Approach</t>
  </si>
  <si>
    <t>Scientific Cooperations International Workshops on Electrical and Computer Engineering Subfields
22-23 August 2014, Koc University, ISTANBUL/TURKEY</t>
  </si>
  <si>
    <t>cites as ref [19] in Section 2 (Previous Work)
- derives test cases from UML behavioral models; however, does not address M2T (or M2C) transformations.</t>
  </si>
  <si>
    <t>P0310</t>
  </si>
  <si>
    <t>A Fast-shooting Video Grabbing System for Black Box Testing Based Frameworks</t>
  </si>
  <si>
    <t>https://www.researchgate.net/publication/305754734_A_Fast-shooting_Video_Grabbing_System_for_Black_Box_Testing_Based_Frameworks</t>
  </si>
  <si>
    <t>P0311</t>
  </si>
  <si>
    <t>Best Test Cases Selection Approach Using Genetic Algorithm</t>
  </si>
  <si>
    <t>@article{Yousef2015BestTC,
  title={Best Test Cases Selection Approach Using Genetic Algorithm},
  author={Nidal Yousef and Hassan Altarwaneh and Aysh Alhroob},
  journal={Computer and Information Science},
  year={2015},
  volume={8},
  pages={25-35}
}</t>
  </si>
  <si>
    <t>cites as ref [19] in Section 2 (Previous Work)
- does not focus on MBT (paper similar to P0309)</t>
  </si>
  <si>
    <t>P0312</t>
  </si>
  <si>
    <t>A interoperabilidade nos sistemas de televisão digital interativa</t>
  </si>
  <si>
    <t>http://www.teses.usp.br/teses/disponiveis/3/3142/tde-04072016-111102/en.php</t>
  </si>
  <si>
    <t>cites as ref (Tekcan et al, 2012) 
- PhD dissertation - not written in English</t>
  </si>
  <si>
    <t>P0313</t>
  </si>
  <si>
    <t>One evaluation of model-based testing and its automation</t>
  </si>
  <si>
    <t xml:space="preserve">@inproceedings{Pretschner:2005:OEM:1062455.1062529,
 author = {Pretschner, A. and Prenninger, W. and Wagner, S. and K\"{u}hnel, C. and Baumgartner, M. and Sostawa, B. and Z\"{o}lch, R. and Stauner, T.},
 title = {One Evaluation of Model-based Testing and Its Automation},
 booktitle = {Proceedings of the 27th International Conference on Software Engineering},
 year = {2005},
 isbn = {1-58113-963-2},
 location = {St. Louis, MO, USA},
 pages = {392--401},
 doi = {10.1145/1062455.1062529},
 publisher = {ACM}} </t>
  </si>
  <si>
    <t>P0314</t>
  </si>
  <si>
    <t xml:space="preserve">@ARTICLE{4288195,
author={I. Stuermer and M. Conrad and H. Doerr and P. Pepper},
journal={IEEE Transactions on Software Engineering},
title={Systematic Testing of Model-Based Code Generators},
year={2007},
volume={33},
number={9},
pages={622-634},
doi={10.1109/TSE.2007.70708},
ISSN={0098-5589},
month={Sept},}
</t>
  </si>
  <si>
    <t>P0315</t>
  </si>
  <si>
    <t>Model-based testing</t>
  </si>
  <si>
    <t xml:space="preserve">@INPROCEEDINGS{1553582, 
author={A. Pretschner}, 
booktitle={Proceedings. 27th International Conference on Software Engineering, 2005. ICSE 2005.}, 
title={Model-based testing}, 
year={2005}, 
volume={}, 
number={}, 
pages={722-723}, 
doi={10.1109/ICSE.2005.1553582}, 
ISSN={0270-5257}, 
month={May},}
</t>
  </si>
  <si>
    <t>P0316</t>
  </si>
  <si>
    <t>Test suite design for code generation tools</t>
  </si>
  <si>
    <t>@INPROCEEDINGS{1240322,
author={I. Sturmer and M. Conrad},
booktitle={18th IEEE International Conference on Automated Software Engineering, 2003. Proceedings.},
title={Test suite design for code generation tools},
year={2003},
volume={},
number={},
pages={286-290},
keywords={program testing;program verification;software engineering;compiler generators;test suite;code generation tools;model-based development;executable specifications;software design;software development;automatic code generators;C compilers;ADA compilers;code generator transformations;System testing;Embedded software;Software tools;Automatic programming;Application software;Certification;Embedded system;Flowcharts;Software design;Character generation},
doi={10.1109/ASE.2003.1240322},
ISSN={1938-4300},
month={Oct},}</t>
  </si>
  <si>
    <t>P0317</t>
  </si>
  <si>
    <t xml:space="preserve">@inproceedings{Sturmer:2006:EMA:1138474.1138483,
 author = {St\"{u}rmer, Ingo and Conrad, Mirko and Fey, Ines and D\"{o}rr, Heiko},
 title = {Experiences with Model and Autocode Reviews in Model-based Software Development},
 booktitle = {Proceedings of the 2006 International Workshop on Software Engineering for Automotive Systems},
 year = {2006},
 isbn = {1-59593-402-2},
 location = {Shanghai, China},
 pages = {45--52},
 numpages = {8},
 doi = {10.1145/1138474.1138483},
 publisher = {ACM}} 
</t>
  </si>
  <si>
    <t>P0318</t>
  </si>
  <si>
    <t>Modellbasierte Entwicklung eingebetteter Fahrzeugsoftware bei DaimlerChrysler</t>
  </si>
  <si>
    <t xml:space="preserve">@Article{Conrad2005,
author="Conrad, Mirko and Fey, Ines and Grochtmann, Matthias and Klein, Torsten",
title="Modellbasierte Entwicklung eingebetteter Fahrzeugsoftware bei DaimlerChrysler",
journal="Informatik - Forschung und Entwicklung",
year="2005",
month="Oct",
day="01",
volume="20",
number="1",
pages="3--10",
issn="0949-2925",
doi="10.1007/s00450-005-0197-5",
}
</t>
  </si>
  <si>
    <t xml:space="preserve">The study is not written in English. </t>
  </si>
  <si>
    <t>P0319</t>
  </si>
  <si>
    <t xml:space="preserve">@Article{Conrad2009,
author="Conrad, Mirko",
title="Testing-based translation validation of generated code in the context of IEC 61508",
journal="Formal Methods in System Design",
year="2009",
month="Dec",
day="01",
volume="35",
number="3",
pages="389--401",
abstract="Production code generation with Model-Based Design has successfully replaced manual coding across various industries and application domains. Furthermore, code generated from executable graphical models is increasingly being deployed in high-integrity embedded applications.",
issn="1572-8102",
doi="10.1007/s10703-009-0082-0",
url="https://doi.org/10.1007/s10703-009-0082-0"
}
</t>
  </si>
  <si>
    <t>P0320</t>
  </si>
  <si>
    <t>Towards preserving model coverage and structural code coverage</t>
  </si>
  <si>
    <t xml:space="preserve">@article{Kirner:2009:TPM:1641563.1641569,
 author = {Kirner, Raimund},
 title = {Towards Preserving Model Coverage and Structural Code Coverage},
 journal = {EURASIP J. Embedded Syst.},
 issue_date = {January 2009},
 volume = {2009},
 month = jan,
 year = {2009},
 issn = {1687-3955},
 pages = {6:1--6:16},
 articleno = {6},
 numpages = {16},
 url = {http://dx.doi.org/10.1155/2009/127945},
 doi = {10.1155/2009/127945},
 acmid = {1641569},
 publisher = {Hindawi Publishing Corp.},
 address = {New York, NY, United States},
} 
</t>
  </si>
  <si>
    <t>Duplicated entry</t>
  </si>
  <si>
    <t>P0056 (F)</t>
  </si>
  <si>
    <t>P0321</t>
  </si>
  <si>
    <t xml:space="preserve">@article{10.2307/44682468,
 ISSN = {0096736X, 25771531},
 URL = {http://www.jstor.org/stable/44682468},
 author = {Mirko Conrad and Sadegh Sadeghipour and Hans-Werner Wiesbrock},
 journal = {SAE Transactions},
 pages = {583--592},
 publisher = {SAE International},
 title = {Automatic Evaluation of ECU Software Tests},
 volume = {114},
 year = {2005}
}
</t>
  </si>
  <si>
    <t>P0322</t>
  </si>
  <si>
    <t>A Search-Based Framework for Automatic Test-Set Generation for MATLAB/Simulink Models</t>
  </si>
  <si>
    <t xml:space="preserve">@MISC{Zhan05asearch-based,
    author = {Yuan Zhan},
    title = {A Search-Based Framework for Automatic Test-Set Generation for MATLAB/Simulink Models},
    year = {2005}
}
</t>
  </si>
  <si>
    <t>P0323</t>
  </si>
  <si>
    <t xml:space="preserve">Evolutionary Safety Testing of Embedded Control Software by Automatically Generating Compact Test Data Sequences </t>
  </si>
  <si>
    <t xml:space="preserve">@inproceedings{2005-01-0750,
author="Hartmut Pohlheim and Mirko Conrad and Arne Griep",
journal="", 
publisher="SAE International",
title="Evolutionary Safety Testing of Embedded Control Software by Automatically Generating Compact Test Data Sequences", 
booktitle="SAE Technical Paper",
year="2005",
month="04",
volume="",
url="https://doi.org/10.4271/2005-01-0750",
pages="",
} 
</t>
  </si>
  <si>
    <t>P0324</t>
  </si>
  <si>
    <t>Test front loading in early stages of automotive software development based on AUTOSAR</t>
  </si>
  <si>
    <t xml:space="preserve">@INPROCEEDINGS{5457166,
author={A. Michailidis and U. Spieth and T. Ringler and B. Hedenetz and S. Kowalewski},
booktitle={2010 Design, Automation Test in Europe Conference Exhibition (DATE 2010)},
title={Test front loading in early stages of automotive software development based on AUTOSAR},
year={2010},
volume={},
number={},
pages={435-440},
keywords={automobiles;embedded systems;open systems;program testing;program verification;software architecture;systems analysis;traffic engineering computing;test front loading;automotive software development;AUTOSAR;embedded software development;vehicle system complexity;model based design;automotive software engineering;software defects;software architecture;virtual software integration;requirement engineering;next Mercedes-Benz M-Class generation;automotive open system architecture;requirement specification artifact quality;Software testing;Automotive engineering;Programming;System testing;Embedded software;Vehicles;Software engineering;Hardware;Sensor systems;Actuators;model based design;validation and test;AUTOSAR;virtual integration;front loading},
doi={10.1109/DATE.2010.5457166},
ISSN={1558-1101},
month={March},}
</t>
  </si>
  <si>
    <t>P0325</t>
  </si>
  <si>
    <t>The Metrô Rio ATP Case Study</t>
  </si>
  <si>
    <t xml:space="preserve">@InProceedings{10.1007/978-3-642-15898-8_1,
author="Ferrari, Alessio and Grasso, Daniele and Magnani, Gianluca and Fantechi, Alessandro and Tempestini, Matteo",
editor="Kowalewski, Stefan and Roveri, Marco",
title="The Metr{\^o} Rio ATP Case Study",
booktitle="Formal Methods for Industrial Critical Systems",
year="2010",
publisher="Springer Berlin Heidelberg",
address="Berlin, Heidelberg",
pages="1--16",
isbn="978-3-642-15898-8"
}
</t>
  </si>
  <si>
    <t>P0326</t>
  </si>
  <si>
    <t xml:space="preserve">@article{FERRARI2013828,
title = "The Metrô Rio case study",
journal = "Science of Computer Programming",
volume = "78",
number = "7",
pages = "828 - 842",
year = "2013",
note = "Special section on Formal Methods for Industrial Critical Systems (FMICS 2009 + FMICS 2010) &amp; Special section on Object-Oriented Programming and Systems (OOPS 2009), a special track at the 24th ACM Symposium on Applied Computing",
issn = "0167-6423",
doi = "https://doi.org/10.1016/j.scico.2012.04.003",
author = "Alessio Ferrari and Alessandro Fantechi and Gianluca Magnani and Daniele Grasso and Matteo Tempestini",
keywords = "Formal methods, Model-based development, Code generation, Railway"
}
</t>
  </si>
  <si>
    <t>P0327</t>
  </si>
  <si>
    <t>Adoption of Model-Based Testing and Abstract Interpretation by a Railway Signalling Manufacturer</t>
  </si>
  <si>
    <t xml:space="preserve">Ferrari, A., Magnani, G., Grasso, D., Fantechi, A., &amp; Tempestini, M. (2011). Adoption of Model-Based Testing and Abstract Interpretation by a Railway Signalling Manufacturer. International Journal of Embedded and Real-Time Communication Systems (IJERTCS), 2(2), 42-61. doi:10.4018/jertcs.2011040103
</t>
  </si>
  <si>
    <t>P0328</t>
  </si>
  <si>
    <t>A systematic approach to the test of combined HW/SW systems</t>
  </si>
  <si>
    <t xml:space="preserve">@inproceedings{Krupp:2010:SAT:1870926.1871005,
 author = {Krupp, Alexander and M\"{u}ller, Wolfgang},
 title = {A Systematic Approach to the Test of Combined HW/SW Systems},
 booktitle = {Proceedings of the Conference on Design, Automation and Test in Europe},
 series = {DATE '10},
 year = {2010},
 isbn = {978-3-9810801-6-2},
 location = {Dresden, Germany},
 pages = {323--326},
 numpages = {4},
 url = {http://dl.acm.org/citation.cfm?id=1870926.1871005},
 acmid = {1871005},
 publisher = {European Design and Automation Association},
 address = {3001 Leuven, Belgium, Belgium},
} 
</t>
  </si>
  <si>
    <t>P0329</t>
  </si>
  <si>
    <t>A new input-output based model coverage paradigm for control blocks</t>
  </si>
  <si>
    <t xml:space="preserve">@INPROCEEDINGS{5747530,
author={C. Chethan and Y. Jeppu and S. Hariram and N. Narayan Murthy and P. R. Apte},
booktitle={2011 Aerospace Conference},
title={A new input-output based model coverage paradigm for control blocks},
year={2011},
volume={},
number={},
pages={1-12},
keywords={aerospace control;aerospace safety;design of experiments;program testing;safety-critical software;Taguchi methods;input output based model coverage paradigm;control block;safety critical control system;flight control system;model based testing;Simulink blocks;coverage metrics;Matlab code;Taguchi design of experiment method;Measurement;Mathematical model;Unified modeling language;Control systems;Safety;Software;Certification},
doi={10.1109/AERO.2011.5747530},
ISSN={1095-323X},
month={March},}
</t>
  </si>
  <si>
    <t>P0330</t>
  </si>
  <si>
    <t>Ein Testverfahren für optimierende Codegeneratoren</t>
  </si>
  <si>
    <t xml:space="preserve">@Article{Stürmer2005,
author="St{\"u}rmer, Ingo and Conrad, Mirko", 
title="Ein Testverfahren f{\"u}r optimierende Codegeneratoren",
journal="Informatik - Forschung und Entwicklung",
year="2005",
month="Jul",
day="01",
volume="19",
number="4",
pages="213--223",
abstract="Die im Rahmen der Modell-basierten Entwicklung eingebetteter Steuerungs- und Regelungssoftware eingesetzten optimierenden Codegeneratoren m{\"u}ssen einer intensiven Qualit{\"a}tssicherung unterzogen werden. Dem Einsatz von Testsuiten kommt dabei eine zentrale Rolle zu. Der Beitrag beschreibt den Aufbau einer modularen Testsuite f{\"u}r Codegeneratoren und schl{\"a}gt einen Testansatz vor, der eine systematische Pr{\"u}fung der vom Codegenerator angewendeten Optimierungstechniken erm{\"o}glicht.  ",
issn="0949-2925",
doi="10.1007/s00450-005-0189-5",
url="https://doi.org/10.1007/s00450-005-0189-5"
}
</t>
  </si>
  <si>
    <t>P0331</t>
  </si>
  <si>
    <t>IMMOS-Eine integrierte Methodik zur modellbasierten Steuergeräteentwicklung</t>
  </si>
  <si>
    <t>P0332</t>
  </si>
  <si>
    <t xml:space="preserve">Optimizing compilation with preservation of structural code coverage metrics to support software testing </t>
  </si>
  <si>
    <t>@article{doi:10.1002/stvr.1485,
author = {Kirner, Raimund and Haas, Walter},
title = {Optimizing compilation with preservation of structural code coverage metrics to support software testing},
journal = {Software Testing, Verification and Reliability},
volume = {24},
number = {3},
pages = {184-218},
keywords = {structural code coverage, source-level test-data generation, coverage preservation},
doi = {10.1002/stvr.1485},
url = {https://onlinelibrary.wiley.com/doi/abs/10.1002/stvr.1485},
eprint = {https://onlinelibrary.wiley.com/doi/pdf/10.1002/stvr.1485},
abstract = {SUMMARYCode-coverage-based testing is a widely-used testing strategy with the aim of providing a meaningful decision criterion for the adequacy of a test suite. Code-coverage-based testing is also mandated for the development of safety-critical applications; for example, the DO178b document requires the application of the modified condition/decision coverage. One critical issue of code-coverage testing is that structural code coverage criteria are typically applied to source code whereas the generated machine code may result in a different code structure because of code optimizations performed by a compiler. In this work, we present the automatic calculation of coverage profiles describing which structural code-coverage criteria are preserved by which code optimization, independently of the concrete test suite. These coverage profiles allow to easily extend compilers with the feature of preserving any given code-coverage criteria by enabling only those code optimizations that preserve it. Furthermore, we describe the integration of these coverage profile into the compiler GCC. With these coverage profiles, we answer the question of how much code optimization is possible without compromising the error-detection likelihood of a given test suite. Experimental results conclude that the performance cost to achieve preservation of structural code coverage in GCC is rather low. Copyright © 2012 John Wiley \&amp; Sons, Ltd.}
}</t>
  </si>
  <si>
    <t>P0333</t>
  </si>
  <si>
    <t>A framework for comparing models of computation</t>
  </si>
  <si>
    <t>@ARTICLE{736561, 
author={E. A. Lee and A. Sangiovanni-Vincentelli}, 
journal={IEEE Transactions on Computer-Aided Design of Integrated Circuits and Systems}, 
title={A framework for comparing models of computation}, 
year={1998}, 
volume={17}, 
number={12}, 
pages={1217-1229}, 
keywords={computation theory;modelling;concurrency theory;Petri nets;data flow graphs;discrete event systems;computational model;denotational framework;meta model;value-tag pair;synchronous event;causality;continuity;determinacy;Kahn process network;dataflow;sequential process;concurrent sequential process;rendezvous;Petri net;discrete event system;synchronous signal;Computational modeling;Concurrent computing;Signal processing;Petri nets;Mathematical model;Computer networks;Discrete event systems;Impedance;National electric code;Councils}, 
doi={10.1109/43.736561}, 
ISSN={0278-0070}, 
month={Dec},}</t>
  </si>
  <si>
    <t>Model of Computation is a mathematical model which defines the behavior and interaction mechanism of system modules.
- transofrmationn is between formal models of computations only
- does not mention tessting
- does not mention code</t>
  </si>
  <si>
    <t>P0334</t>
  </si>
  <si>
    <t>Synchronous Data Flow: Describing Signal Processing Algorithm for Parallel Computation</t>
  </si>
  <si>
    <t>@inproceedings{lee1987synchronous,
  title={Synchronous Data Flow: Describing Signal Processing Algorithm for Parallel Computation.},
  author={Lee, Edward A and Messerschmitt, David G},
  booktitle={COMPCON},
  volume={87},
  pages={310--315},
  year={1987}
}</t>
  </si>
  <si>
    <t>- PDF not available - no abstract availble
- OLD reference (1987)
- does not appear relevant
- NOT included</t>
  </si>
  <si>
    <t>P0335</t>
  </si>
  <si>
    <t>Integrated MARTE-based Model for Designing Component-Based Embedded Real-Time Software</t>
  </si>
  <si>
    <t>@article{zaki2015integrated,
  title={Integrated MARTE-based Model for Designing Component-Based Embedded Real-Time Software},
  author={Zaki, Mohd ZM and Jawawi, Dayang NA and Isa, Mohd Adham},
  journal={International Journal of Software Engineering and Its Applications},
  volume={9},
  number={3},
  pages={157--174},  year={2015}
}</t>
  </si>
  <si>
    <t>- mentions Method for Component-Based Real-Time Object-Oriented Development and
Testing or MARMOT
- does not mention transform(ation)
- does not mention code</t>
  </si>
  <si>
    <t>P0336</t>
  </si>
  <si>
    <t>Automatic SDF-based Code Generation from Simulink Models for Embedded Software Development</t>
  </si>
  <si>
    <t>@article{fakih2017automatic,
  title={Automatic SDF-based Code Generation from Simulink Models for Embedded Software Development},
  author={Fakih, Maher and Warsitz, Sebastian},
  journal={arXiv preprint arXiv:1701.04217},
  year={2017}
}</t>
  </si>
  <si>
    <t>- does not mention tessting
- mentions transform between data-flow graphs and block diagrams
- mentione code generation but not testing on code</t>
  </si>
  <si>
    <t>P0337</t>
  </si>
  <si>
    <t>Tool for translating simulink models into input language of a model checker</t>
  </si>
  <si>
    <t>@inproceedings{meenakshi2006tool,
  title={Tool for translating simulink models into input language of a model checker},
  author={Meenakshi, B and Bhatnagar, Abhishek and Roy, Sudeepa},
  booktitle={International Conference on Formal Engineering Methods},
  pages={606--620},
  year={2006},
  organization={Springer}
}</t>
  </si>
  <si>
    <t>- In this approach, various development activities including design and simulation, verification, testing and code generation are based on a formal model of the system
- does not mention transform(ation)</t>
  </si>
  <si>
    <t>P0338</t>
  </si>
  <si>
    <t>Defining and translating a safe subset of simulink/stateflow into lustre</t>
  </si>
  <si>
    <t>@inproceedings{scaife2004defining,
  title={Defining and translating a safe subset of simulink/stateflow into lustre},
  author={Scaife, Norman and Sofronis, Christos and Caspi, Paul and Tripakis, Stavros and Maraninchi, Florence},
  booktitle={Proceedings of the 4th ACM international conference on Embedded software},
  pages={259--268},
  year={2004},
  organization={ACM}
}</t>
  </si>
  <si>
    <t>Superficially mentions testing but nothing about mapping test cases</t>
  </si>
  <si>
    <t>P0339</t>
  </si>
  <si>
    <t>Translating discrete-time Simulink to Lustre</t>
  </si>
  <si>
    <t>@article{tripakis2005translating,
  title={Translating discrete-time Simulink to Lustre},
  author={Tripakis, Stavros and Sofronis, Christos and Caspi, Paul and Curic, Adrian},
  journal={ACM Transactions on Embedded Computing Systems (TECS)},
  volume={4},
  number={4},
  pages={779--818},
  year={2005},
  publisher={ACM}
}</t>
  </si>
  <si>
    <t>P0340</t>
  </si>
  <si>
    <t>The synchronous data flow programming language LUSTRE</t>
  </si>
  <si>
    <t>@article{halbwachs1991synchronous,
  title={The synchronous data flow programming language LUSTRE},
  author={Halbwachs, Nicholas and Caspi, Paul and Raymond, Pascal and Pilaud, Daniel},
  journal={Proceedings of the IEEE},
  volume={79},
  number={9},
  pages={1305--1320},
  year={1991},
  publisher={IEEE}
}</t>
  </si>
  <si>
    <t>An article describing the LUSTRE data flow programmiing language</t>
  </si>
  <si>
    <t>P0341</t>
  </si>
  <si>
    <t>Automatic testing of reactive systems</t>
  </si>
  <si>
    <t>@inproceedings{raymond1998automatic,
  title={Automatic testing of reactive systems},
  author={Raymond, Pascal and Nicollin, Xavier and Halbwachs, Nicolas and Weber, Daniel},
  booktitle={Real-Time Systems Symposium, 1998. Proceedings. The 19th IEEE},
  pages={200--209},
  year={1998},
  organization={IEEE}
}</t>
  </si>
  <si>
    <t>- automatizing?
- focus is on formal verification
- "a tool devoted to program testing should concentrate on cases where formal verication fails"
- "we will focus on the problem of automatic generation and analysis of test sequences"</t>
  </si>
  <si>
    <t>P0342</t>
  </si>
  <si>
    <t>A practical tutorial on modified condition/decision coverage</t>
  </si>
  <si>
    <t>@article{hayhurst2001practical,
  title={A practical tutorial on modified condition/decision coverage},
  author={Hayhurst, Kelly J and Veerhusen, Dan S and Chilenski, John J and Rierson, Leanna K},
  year={2001}
}</t>
  </si>
  <si>
    <t>published? tutorial?
NASSA technical report</t>
  </si>
  <si>
    <t>P0343</t>
  </si>
  <si>
    <t>Coverage based test-case generation using model checkers</t>
  </si>
  <si>
    <t>@inproceedings{rayadurgam2001coverage,
  title={Coverage based test-case generation using model checkers},
  author={Rayadurgam, Sanjai and Heimdahl, Mats Per Erik},
  booktitle={Engineering of Computer Based Systems, 2001. ECBS 2001. Proceedings. Eighth Annual IEEE International Conference and Workshop on the},
  pages={83--91},
  year={2001},
  organization={IEEE}
}</t>
  </si>
  <si>
    <t>- deals with test-case generation from models
- does not mention transform(ation) and barely mapping</t>
  </si>
  <si>
    <t>P0344</t>
  </si>
  <si>
    <t>Automated Test Suite Generation for Time-continuous Simulink Models</t>
  </si>
  <si>
    <t>@inproceedings{Matinnejad:2016:ATS:2884781.2884797,
author = {Matinnejad, Reza and Nejati, Shiva and Briand, Lionel C. and Bruckmann, Thomas},
title = {Automated Test Suite Generation for Time-continuous Simulink Models},
booktitle = {Proceedings of the 38th International Conference on Software Engineering},
series = {ICSE '16},
year = {2016},
isbn = {978-1-4503-3900-1},
location = {Austin, Texas},
pages = {595--606},
numpages = {12},
url = {http://doi.acm.org/10.1145/2884781.2884797},
doi = {10.1145/2884781.2884797},
acmid = {2884797},
publisher = {ACM},
address = {New York, NY, USA},
keywords = {Simulink Design Verifier (SLDV), output diversity, search-based software testing, signal features, simulink models, software testing, structural coverage, time-continuous behaviors},
}</t>
  </si>
  <si>
    <t>- mentions model-baaed testiing in related work only
- does not mention transform or mapping</t>
  </si>
  <si>
    <t>P0345</t>
  </si>
  <si>
    <t>Dynamic State Machines for Formalizing Railway Control System Specifications</t>
  </si>
  <si>
    <t>@InProceedings{10.1007/978-3-319-17581-2_7,
author="Nardone, Roberto and Gentile, Ugo and Peron, Adriano and Benerecetti, Massimo and Vittorini, Valeria and Marrone, Stefano and De Guglielmo, Renato and Mazzocca, Nicola and Velardi, Luigi",
editor="Artho, Cyrille and {\"O}lveczky, Peter Csaba",
title="Dynamic State Machines for Formalizing Railway Control System Specifications",
booktitle="Formal Techniques for Safety-Critical Systems",
year="2015",
publisher="Springer International Publishing",
address="Cham",
pages="93--109",
isbn="978-3-319-17581-2"
}</t>
  </si>
  <si>
    <t>cites as ref [18] in Section 2 (RBC Use Case and Language Requirements; kind of context and background section)
- focuses on modeling language definition</t>
  </si>
  <si>
    <t>P0346</t>
  </si>
  <si>
    <t>Set-based Simulation for Design and Verification of Simulink Models</t>
  </si>
  <si>
    <t>@inproceedings{bouissou:hal-01290286,
TITLE = {{Set-based Simulation for Design and Verification of Simulink Models}},
AUTHOR = {Bouissou, Olivier and Mimram, Samuel and Strazzulla, Baptiste and Chapoutot, Alexandre},
URL = {https://hal.archives-ouvertes.fr/hal-01290286},
BOOKTITLE = {{Embedded Real Time Software and Systems (ERTS2)}},
ADDRESS = {Toulouse, France},
YEAR = {2014},
PDF = {https://hal.archives-ouvertes.fr/hal-01290286/file/bouissou_et_al_erts_14.pdf},
HAL_ID = {hal-01290286},
HAL_VERSION = {v1},}</t>
  </si>
  <si>
    <t>cites as ref [18] in Section X (Conclusions and Future Work)
- focuses on testing at the model level (simulations of Simulink models)</t>
  </si>
  <si>
    <t>P0347</t>
  </si>
  <si>
    <t>Model-based Testing of Automotive Software: Some Challenges and Solutions</t>
  </si>
  <si>
    <t>@inproceedings{Petrenko:2015:MTA:2744769.2747935,
author = {Petrenko, Alexandre and Timo, Omer Nguena and Ramesh, S.},
title = {Model-based Testing of Automotive Software: Some Challenges and Solutions},
booktitle = {Proceedings of the 52Nd Annual Design Automation Conference},
year = {2015},
isbn = {978-1-4503-3520-1},
location = {San Francisco, California},
pages = {118:1--118:6},
doi = {10.1145/2744769.2747935},
publisher = {ACM}}</t>
  </si>
  <si>
    <t>cites as ref [16] in Section 3.2.2 (Reachability in Hierarchical EMMTs)
- Focuses on testing at the model level (excerpt "In this paper, we focus on the test model level")</t>
  </si>
  <si>
    <t>P0348</t>
  </si>
  <si>
    <t>The experimental applications of search-based techniques for model-based testing: Taxonomy and systematic literature review</t>
  </si>
  <si>
    <t>@article{SAEED20161094,
title = "The experimental applications of search-based techniques for model-based testing: Taxonomy and systematic literature review",
journal = "Applied Soft Computing",
volume = "49",
pages = "1094 - 1117",
year = "2016",
issn = "1568-4946",
doi = "https://doi.org/10.1016/j.asoc.2016.08.030",
url = "http://www.sciencedirect.com/science/article/pii/S1568494616304240",
author = "Aneesa Saeed and Siti Hafizah Ab Hamid and Mumtaz Begum Mustafa",
keywords = "Software testing, Systematic literature review, Model-based testing, Search-based techniques, Taxonomy, Test case generation"
}</t>
  </si>
  <si>
    <t>secondary study</t>
  </si>
  <si>
    <t>P0349</t>
  </si>
  <si>
    <t>Test Data Generation for Cyclic Executives with CBMC and Frama-C: A Case Study</t>
  </si>
  <si>
    <t>@inproceedings{NGUENATIMO201635,
title = "Test Data Generation for Cyclic Executives with CBMC and Frama-C: A Case Study",
nome = "Electronic Notes in Theoretical Computer Science, vol. 320",
pages = "35 - 51",
year = "2016",
booktitle = "1st Workshop on Uses of Symbolic Execution (USE'15)",
issn = "1571-0661",
doi = "https://doi.org/10.1016/j.entcs.2016.01.004",
author = "Omer Landry Nguena Timo and Guillaume Langelier"}</t>
  </si>
  <si>
    <t>cites as ref [28] in Section 5 (Related Work)
- focues on testing at the code level</t>
  </si>
  <si>
    <t>P0350</t>
  </si>
  <si>
    <t>SimAutoGen Tool: Test Vector Generation from Large Scale MATLAB/Simulink Models</t>
  </si>
  <si>
    <t>@InProceedings{10.1007/978-3-319-39570-8_18,
author="Tekaya, Manel and Bennani, Mohamed Taha and Ebdelli, Nedra and Ben Ahmed, Samir", editor="Albert, Elvira and Lanese, Ivan",
title="SimAutoGen Tool: Test Vector Generation from Large Scale MATLAB/Simulink Models",
booktitle="Formal Techniques for Distributed Objects, Components, and Systems",
year="2016",
publisher="Springer International Publishing",
address="Cham",
pages="267--274"}</t>
  </si>
  <si>
    <t>cites as ref [4] in Section 1 (Motivation)
- focuses on testing at model level</t>
  </si>
  <si>
    <t>P0351</t>
  </si>
  <si>
    <t>Advances in addressing challenges in complex control systems design</t>
  </si>
  <si>
    <t>citation: Rao, A.C. and Liu, J. (2014) Advances in addressing challenges in complex control systems design. In: Advances in Control and Optimization of Dynamical Systems. 3rd International Conference on Advances in Control and Optimization of Dynamical Systems, March 13-15, 2014, Indian Institute of Technology, Kanpur, India. International Federation of Automatic Control , 955 - 958. ISBN 978-3-902823-60-1</t>
  </si>
  <si>
    <t>cites as ref [Mohalik et al. 2013] in Section 3.3 (Emergence of COTS Formal Methods Tools)
- does not focus on MBT</t>
  </si>
  <si>
    <t>P0352</t>
  </si>
  <si>
    <t>Model-based testing for software safety: a systematic mapping study</t>
  </si>
  <si>
    <t>@Article{Gurbuz2017,
author="Gurbuz, Havva Gulay
and Tekinerdogan, Bedir",
title="Model-based testing for software safety: a systematic mapping study",
journal="Software Quality Journal",
year="2017",
month="Sep",
day="25",
issn="1573-1367",
doi="10.1007/s11219-017-9386-2",
url="https://doi.org/10.1007/s11219-017-9386-2"
}</t>
  </si>
  <si>
    <t>P0353</t>
  </si>
  <si>
    <t>Extended finite state machines-based testing using metaheuristic search-based techniques: Issues, and open challenges</t>
  </si>
  <si>
    <t>@INPROCEEDINGS{7475190, 
author={A. Saeed and S. H. Ab Hamid}, 
booktitle={2015 9th Malaysian Software Engineering Conference (MySEC)}, 
title={Extended finite state machines-based testing using metaheuristic search-based techniques: Issues, and open challenges}, 
year={2015}, 
pages={25-30}, 
doi={10.1109/MySEC.2015.7475190}}</t>
  </si>
  <si>
    <t xml:space="preserve">cites as ref [2] in Section 1 (Introduction)
- Secondary study (ad hoc) with focus on search-based techniques for MBT;  
- focuses on the model level only </t>
  </si>
  <si>
    <t>P0354</t>
  </si>
  <si>
    <t>Optimal Test Case Generation for Simulink Models Using Slicing</t>
  </si>
  <si>
    <t>@INPROCEEDINGS{8004344, 
author={Z. Jiang and X. Wu and Z. Dong and M. Mu}, 
booktitle={2017 IEEE International Conference on Software Quality, Reliability and Security Companion (QRS-C)}, 
title={Optimal Test Case Generation for Simulink Models Using Slicing}, 
year={2017}, 
pages={363-369}, 
doi={10.1109/QRS-C.2017.67}}</t>
  </si>
  <si>
    <t>cites as ref [6] in Sections 1 (Introduction) and 2 (II.OPTIMAL TEST CASE GENERATION FROM SIMULINK
MODELES)
- focuses on test generation at the model level (Simulink models)</t>
  </si>
  <si>
    <t>P0355</t>
  </si>
  <si>
    <t>FBDTester 2.0: Automated test sequence generation for FBD programs with internal memory states</t>
  </si>
  <si>
    <t>@article{SONG2018115,
title = "FBDTester 2.0: Automated test sequence generation for FBD programs with internal memory states",
journal = "Science of Computer Programming",
volume = "163",
pages = "115 - 137",
year = "2018",
issn = "0167-6423",
doi = "https://doi.org/10.1016/j.scico.2018.04.005",
author = "Jiyoung Song and Eunkyoung Jee and Doo-Hwan Bae"}</t>
  </si>
  <si>
    <t>cites as re [40] in Section 6 (Related Work)
- focuses on test generation at a single abstraction level (Function Block Diagram programs)</t>
  </si>
  <si>
    <t>P0356</t>
  </si>
  <si>
    <t>Empirical studies omit reporting necessary details: A systematic literature review of reporting quality in model based testing</t>
  </si>
  <si>
    <t>@article{iqbal2017empirical,
title={Empirical studies omit reporting necessary details: A systematic literature review of reporting quality in model based testing},
author={Iqbal, Muhammad Zohaib and Sherin, Salman and others},
journal={Computer Standards \&amp; Interfaces},
year={2017},
publisher={Elsevier}
}</t>
  </si>
  <si>
    <t>P0357</t>
  </si>
  <si>
    <t>AUTOMATIC TEST CASES GENERATION FROM BUSINESS PROCESS MODELS</t>
  </si>
  <si>
    <t>cite as:
Yazdani Seqerloo, A., Amiri, M.J., Parsa, S. et al. Requirements Eng (2018). https://doi.org/10.1007/s00766-018-0304-3
bibtex:
@article{seqerlooautomatic,
title={AUTOMATIC TEST CASES GENERATION FROM BUSINESS PROCESS MODELS},
author={SEQERLOO, AREZOO YAZDANI and AMIRI, MOHAMMAD JAVAD and SAEED PARSA, MAHNAZ}
}</t>
  </si>
  <si>
    <t>cites as ref [20] in Section 1 (Introduction)
- focuses on testing at the model level</t>
  </si>
  <si>
    <t>P0358</t>
  </si>
  <si>
    <t>Coverage metrics for continuous function charts</t>
  </si>
  <si>
    <t xml:space="preserve">@INPROCEEDINGS{1383123,
author={V. Alyokhin and B. Elbel and M. Rothfelder and A. Pretschner},
booktitle={15th International Symposium on Software Reliability Engineering},
title={Coverage metrics for Continuous Function Charts},
year={2004},
volume={},
number={},
pages={257-268},
keywords={parallel languages;software metrics;formal specification;embedded systems;data flow analysis;flowcharting;program testing;coverage metrics;Continuous Function Chart;diagrammatical language;formal specification;embedded system;control flow;data flow testing;integration testing;model-based testing;real-time system;block diagrams;System testing;Atomic measurements;Data flow computing;Timing;Production;Mathematical model;Power system modeling;Automatic control;Rail transportation;Certification;Integration testing;model-based testing;mixed continuous-discrete and real-time systems;MC/DC;data flow testing;block diagrams},
doi={10.1109/ISSRE.2004.15},
ISSN={1071-9458},
month={Nov},}
</t>
  </si>
  <si>
    <t>P0359</t>
  </si>
  <si>
    <t xml:space="preserve">https://bib.irb.hr/datoteka/728042.PhD_JB_print.pdf
</t>
  </si>
  <si>
    <t>P0360</t>
  </si>
  <si>
    <t>Effective unit-testing in model-based software development</t>
  </si>
  <si>
    <t xml:space="preserve">@inproceedings{Kamma:2014:EUM:2593501.2593507,
 author = {Kamma, Damodaram and Maruthi, Pooja},
 title = {Effective Unit-testing in Model-based Software Development},
 booktitle = {Proceedings of the 9th International Workshop on Automation of Software Test},
 series = {AST 2014},
 year = {2014},
 isbn = {978-1-4503-2858-6},
 location = {Hyderabad, India},
 pages = {36--42},
 numpages = {7},
 url = {http://doi.acm.org/10.1145/2593501.2593507},
 doi = {10.1145/2593501.2593507},
 acmid = {2593507},
 publisher = {ACM},
 address = {New York, NY, USA},
 keywords = {Auto-generated Code, Boundary Value Analysis, Classification Tree Method, Coverage, Exploratory method, MC/DC, Model-Based Unit Testing},
} 
</t>
  </si>
  <si>
    <t>P0361</t>
  </si>
  <si>
    <t>Modellbasierter evolutionärer Funktionstest</t>
  </si>
  <si>
    <t xml:space="preserve">https://depositonce.tu-berlin.de/handle/11303/3529
</t>
  </si>
  <si>
    <t>Not written in English</t>
  </si>
  <si>
    <t>P0362</t>
  </si>
  <si>
    <t>Comparing model coverage and code coverage in Model Driven Testing: an exploratory study</t>
  </si>
  <si>
    <t>@INPROCEEDINGS{7426639,
author={D. Amalfitano and V. De Simone and A. R. Fasolino and V. Riccio},
booktitle={2015 30th IEEE/ACM International Conference on Automated Software Engineering Workshop (ASEW)},
title={Comparing Model Coverage and Code Coverage in Model Driven Testing: An Exploratory Study},
year={2015},
pages={70-73},
doi={10.1109/ASEW.2015.18},
month={Nov}}</t>
  </si>
  <si>
    <t>According to Rev. B: 
P0362: weak include (borderline, include as leaf paper, if Rev. A has different verdict follow him)
Paper investigates relationship between model coverage and code coverage of test suites obtained by a mdt (model driven testing) approach (in contrast to previous mbd (model based development) generated test suites). Paper does not compare coverages of mdt vs. mbd generated suites. Sec 3 contains the beef (code generated from small uml models, 4-8 states, 9-12 transitions)). Metrics: percentage of covered 1) states, 2) transitions, 3) statements, 4) branches. Findings are overall inconclusive since models are unrealistically small.
According to Rev. A:
I went through P0362 and I vote for its inclusion in our study. It applies MBT concepts for state machine models, includes automatic code generation, and in detail discusses the mapping and coverage gap of test cases at model level vs code level.</t>
  </si>
  <si>
    <t>P0363</t>
  </si>
  <si>
    <t>Design and testing of power system protection functions using Simulink and EMTP</t>
  </si>
  <si>
    <t xml:space="preserve">@article{Sawko2013,
abstract = {This paper presents how simulation of power system behaviour under different disturbances can be used to test protection algorithms. A method for co-simulation using Electromagnetic Transient Program (EMTP) and Simulink is presented along with the procedure used for testing protection algorithms against different power system waveforms. The advantages of model based design are described showing how a realistic model of protection relay can be designed and how individual components are integrated.},
affiliation = {Schneider Electric UK, Ltd.},
author = {Sawko, P. and Hill, K. and Evans, G.},
journal = {Present Problems of Power System Control},
keywords = {model based design; test automation; Simulink and EMTP},
language = {English},
pages = {51--65},
title = {Design and testing of power system protection functions using Simulink and EMTP},
volume = {Nr 4},
year = {2013},
}
</t>
  </si>
  <si>
    <t>P0364</t>
  </si>
  <si>
    <t xml:space="preserve">https://depositonce.tu-berlin.de/handle/11303/4667
</t>
  </si>
  <si>
    <t>P0365</t>
  </si>
  <si>
    <t>Search-Based Simulink Model Testing</t>
  </si>
  <si>
    <t xml:space="preserve">https://ijireeice.com/wp-content/uploads/2013/03/IJIREEICEAp-s-videet-Search-Based.pdf
</t>
  </si>
  <si>
    <t>P0366</t>
  </si>
  <si>
    <t>One Evaluation of Model-Based Testing and its Automation</t>
  </si>
  <si>
    <t>According to Rev. B: 
P0366 (same as P313): strong include (candidate for potential next round)
Scenario: Automotive network (infotainment) controller. Compares different test suites by different means (error coverage,…). Strong paper. Definitely include. Hard to come up with a better abstract than they already wrote…</t>
  </si>
  <si>
    <t>P0313
Should be deselected</t>
  </si>
  <si>
    <t>P0367</t>
  </si>
  <si>
    <t>P0368</t>
  </si>
  <si>
    <t>Testabdeckungsmaße für den Integrationstest von E/E-Systemen im Fahrzeug</t>
  </si>
  <si>
    <t>https://elib.uni-stuttgart.de/handle/11682/9414</t>
  </si>
  <si>
    <t>P0369</t>
  </si>
  <si>
    <t>Coverage Estimation for Symbolic Model Checking</t>
  </si>
  <si>
    <t xml:space="preserve">@INPROCEEDINGS{781330,
author={Y. Hoskote and T. Kam and Pei-Hsin Ho and Xudong Zhao},
booktitle={Proceedings 1999 Design Automation Conference (Cat. No. 99CH36361)},
title={Coverage estimation for symbolic model checking},
year={1999},
volume={},
number={},
pages={300-305},
keywords={formal verification;symbol manipulation;specification languages;coverage estimation;model checking;formal verification;symbolic algorithm;CTL property specification language;computational complexity;Circuit simulation;Testing;Permission;Design automation;Computational complexity;Formal verification;Specification languages;Hardware design languages;Logic circuits;Engines},
doi={10.1109/DAC.1999.781330},
ISSN={},
month={June},}
</t>
  </si>
  <si>
    <t>P0370</t>
  </si>
  <si>
    <t>Using Simulink</t>
  </si>
  <si>
    <t>https://www.google.com/url?sa=t&amp;rct=j&amp;q=&amp;esrc=s&amp;source=web&amp;cd=15&amp;ved=2ahUKEwi67Ojl47PeAhUIlpAKHYhNC2wQFjAOegQIBhAC&amp;url=https%3A%2F%2Fwww.researchgate.net%2Fprofile%2FMohamed_Mourad_Lafifi%2Fpost%2FHow_can_add_a_new_method_to_the_solver_of_simulink%2Fattachment%2F5a355b1fb53d2f0bba44d1f9%2FAS%253A572248673456128%25401513446123185%2Fdownload%2FSIMULINK.pdf&amp;usg=AOvVaw2iIPxG-SvBGAkY6-f9MOj4</t>
  </si>
  <si>
    <t>P0371</t>
  </si>
  <si>
    <t>Evolutionary Test Environment for Automatic Structural Testing</t>
  </si>
  <si>
    <t xml:space="preserve">@article{WEGENER2001841,
title = "Evolutionary test environment for automatic structural testing",
journal = "Information and Software Technology",
volume = "43",
number = "14",
pages = "841 - 854",
year = "2001",
issn = "0950-5849",
doi = "https://doi.org/10.1016/S0950-5849(01)00190-2",
url = "http://www.sciencedirect.com/science/article/pii/S0950584901001902",
author = "Joachim Wegener and Andre Baresel and Harmen Sthamer",
keywords = "Test automation, Structural test, Evolutionary test, Evolutionary computation"
}
</t>
  </si>
  <si>
    <t>Duplicated entry (see P0251)</t>
  </si>
  <si>
    <t>P0372</t>
  </si>
  <si>
    <t>Software unit test coverage and adequacy</t>
  </si>
  <si>
    <t>Duplicated entry (see P0053)</t>
  </si>
  <si>
    <t>P0373</t>
  </si>
  <si>
    <t>Featured model-based mutation analysis</t>
  </si>
  <si>
    <t xml:space="preserve">@inproceedings{Devroey:2016:FMM:2884781.2884821,
 author = {Devroey, Xavier and Perrouin, Gilles and Papadakis, Mike and Legay, Axel and Schobbens, Pierre-Yves and Heymans, Patrick},
 title = {Featured Model-based Mutation Analysis},
 booktitle = {Proceedings of the 38th International Conference on Software Engineering},
 series = {ICSE '16},
 year = {2016},
 isbn = {978-1-4503-3900-1},
 location = {Austin, Texas},
 pages = {655--666},
 numpages = {12},
 url = {http://doi.acm.org/10.1145/2884781.2884821},
 doi = {10.1145/2884781.2884821},
 acmid = {2884821},
 publisher = {ACM},
 address = {New York, NY, USA},
 keywords = {featured transition systems, mutation analysis, variability},
}
</t>
  </si>
  <si>
    <t>P0374</t>
  </si>
  <si>
    <t>Test oracle strategies for model-based testing</t>
  </si>
  <si>
    <t xml:space="preserve">@ARTICLE{7529115,
author={N. Li and J. Offutt},
journal={IEEE Transactions on Software Engineering},
title={Test Oracle Strategies for Model-Based Testing},
year={2017},
volume={43},
number={4},
pages={372-395},
doi={10.1109/TSE.2016.2597136},
ISSN={0098-5589},
month={April}}
</t>
  </si>
  <si>
    <t xml:space="preserve">Provides a more in-depth discussion of some aspects of STALE. </t>
  </si>
  <si>
    <t>P0375</t>
  </si>
  <si>
    <t>Skyfire: Model-based testing with cucumber</t>
  </si>
  <si>
    <t xml:space="preserve">@INPROCEEDINGS{7515497,
author={N. Li and A. Escalona and T. Kamal},
booktitle={2016 IEEE International Conference on Software Testing, Verification and Validation (ICST)},
title={Skyfire: Model-Based Testing with Cucumber},
year={2016},
pages={393-400},
doi={10.1109/ICST.2016.41},
month={April}}
</t>
  </si>
  <si>
    <t>Skyfire is very similar to STALE. Actually, Skyfire builds on STALE.</t>
  </si>
  <si>
    <t>P0376</t>
  </si>
  <si>
    <t>Search-based Similarity-driven Behavioural SPL Testing</t>
  </si>
  <si>
    <t xml:space="preserve">@inproceedings{Devroey:2016:SSB:2866614.2866627,
 author = {Devroey, Xavier and Perrouin, Gilles and Legay, Axel and Schobbens, Pierre-Yves and Heymans, Patrick},
 title = {Search-based Similarity-driven Behavioural SPL Testing},
 booktitle = {Proceedings of the Tenth International Workshop on Variability Modelling of Software-intensive Systems},
 year = {2016},
 isbn = {978-1-4503-4019-9},
 location = {Salvador, Brazil},
 pages = {89--96},
 doi = {10.1145/2866614.2866627},
 publisher = {ACM},
 address = {New York, NY, USA},
 keywords = {Dissimilarity Testing, Featured Transition System, Software Product Line Testing}} 
</t>
  </si>
  <si>
    <t>P0377</t>
  </si>
  <si>
    <t>Towards statistical prioritization for software product lines testing</t>
  </si>
  <si>
    <t xml:space="preserve">@inproceedings{Devroey:2014:TSP:2556624.2556635,
 author = {Devroey, Xavier and Perrouin, Gilles and Cordy, Maxime and Schobbens, Pierre-Yves and Legay, Axel and Heymans, Patrick},
 title = {Towards Statistical Prioritization for Software Product Lines Testing},
 booktitle = {Proceedings of the Eighth International Workshop on Variability Modelling of Software-Intensive Systems},
 series = {VaMoS '14},
 year = {2013},
 isbn = {978-1-4503-2556-1},
 location = {Sophia Antipolis, France},
 pages = {10:1--10:7},
 articleno = {10},
 numpages = {7},
 url = {http://doi.acm.org/10.1145/2556624.2556635},
 doi = {10.1145/2556624.2556635},
 acmid = {2556635},
 publisher = {ACM},
 address = {New York, NY, USA},
 keywords = {SPL testing, prioritization, statistical testing},
} 
</t>
  </si>
  <si>
    <t>P0378</t>
  </si>
  <si>
    <t>Strategies of automated test oracle - a survey</t>
  </si>
  <si>
    <t xml:space="preserve">Kanagaraj, K., &amp; Chakrapani, A. (2017). Strategies of automated test oracle--a survey. Advances in Natural and Applied Sciences, 11(1), 77+. Retrieved from http://link.galegroup.com/apps/doc/A491983832/AONE?u=usp_br&amp;sid=AONE&amp;xid=e7f05bef
</t>
  </si>
  <si>
    <t>Rev. D -&gt; Rev. F</t>
  </si>
  <si>
    <t>P0379</t>
  </si>
  <si>
    <t>A Method for Testing Model to Text Transformations</t>
  </si>
  <si>
    <t>@inproceedings{Tiso:2013,
  author = {Tiso, Alessandro and Reggio, Gianna and Leotta, Maurizio},
  publisher = {CEUR-WS.org},
  booktitle = {Second Workshop on the Analysis of Model Transformations (AMT)},    
  title = {A Method for Testing Model to Text Transformations.},
  volume = {1077},
  year = {2013}}</t>
  </si>
  <si>
    <t>P0380</t>
  </si>
  <si>
    <t>An Approach to Testing Java Implementation against Its UML Class Model</t>
  </si>
  <si>
    <t>@INPROCEEDINGS{Chavez:2013,
  author = {Hector M. Chavez and Wuwei Shen and Robert B. France and Benjamin A. Mechling},        
  title = {An Approach to Testing Java Implementation against Its UML Class Model},
  booktitle = {16th International Conference on Model Driven Engineering Languages and Systems (MODELS)},
  year = {2013},
  pages = {220-236 (LNCS 8107)},
  publisher = {Springer}}</t>
  </si>
  <si>
    <t>P0381</t>
  </si>
  <si>
    <t>Model-driven testing: Transformations from test models to test code</t>
  </si>
  <si>
    <t>@INPROCEEDINGS{Lamancha:2011,
  author = {Beatriz P{\'e}rez Lamancha and Pedro Reales Mateo and Macario Polo and Danilo Caivano},
  title = {Model-driven Testing - Transformations from Test Models to Test Code},
  booktitle = {6th International Conference on Evaluation of Novel Approaches to Software Engineering - (ENASE)},
  year = {2011},
  pages = {121-130},
  publisher = {SciTePress},
 address = {Beijing, China}}</t>
  </si>
  <si>
    <t>The authors have previously described a framework to automatically derive UML Testing-Profile test cases from UML design models. 
This work extends the framework by deriving the source code of the test cases (for testing of the code) from those in the UML Testing Profile (that were developed for testing of the model). 
This transformation is within the limits of the OMG standard and represents testing automation in MDE (model-driven engineering) environments.
The method applies the idea of MDA development to testing by a series of model-to-model transformations.</t>
  </si>
  <si>
    <t>P0382</t>
  </si>
  <si>
    <t>MTC Flow: A Tool to Design, Develop and Deploy Model Transformation Chains</t>
  </si>
  <si>
    <t xml:space="preserve">@inproceedings{Alvarez:2013,
 author = {Alvarez, Camilo and Casallas, Rubby},
 title = {MTC Flow: A Tool to Design, Develop and Deploy Model Transformation Chains},
 booktitle = {Workshop on ACadeMics Tooling with Eclipse (ACME)},
 year = {2013},
 pages = {1-9},
 publisher = {ACM},
</t>
  </si>
  <si>
    <t>This is a description of a tool for model-driven engineering at tool workshop
Mentions testing only superficially, but not test cases or transformations of test cases</t>
  </si>
  <si>
    <t>P0383</t>
  </si>
  <si>
    <t xml:space="preserve">@inproceedings{Fraternali:2010,
 author = {Fraternali, Piero and Tisi, Massimo},
 title = {Multi-level Tests for Model Driven Web Applications},
 booktitle = {10th International Conference on Web Engineering (ICWE)},
 year = {2010},
 pages = {158-172 (LNCS 6189},
 numpages = {15},
 publisher = {Springer-Verlag}}  </t>
  </si>
  <si>
    <t>cited as (Fraternali and Tisi, 2010) in several sections
- paper address multi-level test design, from model to code, and the mapping between the levels</t>
  </si>
  <si>
    <t>P0384</t>
  </si>
  <si>
    <t>Testing M2T/T2M transformations</t>
  </si>
  <si>
    <t>@INCOLLECTION{Wimmer:2013,
  author = {Wimmer, Manuel and Burgue\~no, Loli},
  title = {Testing {M2T/T2M} Transformations},
  booktitle = {Model-Driven Engineering Languages and Systems},
  publisher = {Springer Berlin Heidelberg},
  year = {2013},
  volume = {8107},
  pages = {203-219}}</t>
  </si>
  <si>
    <t>cited as (Wimmer and Burgueno, 2013) in serveral sections
- focuses on testing code generators (i.e. the transformations), not the generated code</t>
  </si>
  <si>
    <t>P0385</t>
  </si>
  <si>
    <t>Unit Testing Model Management Operations</t>
  </si>
  <si>
    <t>@INPROCEEDINGS{Polack:2008,
  author = {Polack, D.S. and Paige, R.F. and Rose, L.M. and Polack, F.A.C.},
  title = {Unit Testing Model Management Operations},
  booktitle={Workshops of the International Conference on Software Testing Verification and Validation (ICSTW)}, 
  year = {2008},
  pages = {97-104},
  publisher = {IEEE Computer Society},
  doi={10.1109/ICSTW.2008.50}}</t>
  </si>
  <si>
    <t>cited as (Polack et al., 2013) in serveral sections
- focuses on testing code generators (i.e. the transformations), not the generated code</t>
  </si>
  <si>
    <t>P0386</t>
  </si>
  <si>
    <t>Using model transformation to support model-based test coverage measurement</t>
  </si>
  <si>
    <t>@INPROCEEDINGS{Naslavsky:2008,
  author = {Naslavsky, Leila and Ziv, Hadar and Richardson, Debra J.},
  title = {Using Model Transformation to Support Model-based Test Coverage Measurement},
  booktitle = {3rd International Workshop on Automation of Software Test (AST)},
  year = {2008},
  isbn = {978-1-60558-030-2},
  address = {Leipzig, Germany},
  pages = {1-6},
  doi = {10.1145/1370042.1370044},
  publisher = {ACM}}</t>
  </si>
  <si>
    <t>cited as (Naslavsky et al., 2008) in serveral sections
- focuses on computing the coverage of model elements that are traced to the code (code-level tests are executed and the coverage of model elements present in the code is calculated).</t>
  </si>
  <si>
    <t>P0387</t>
  </si>
  <si>
    <t>Li2015</t>
  </si>
  <si>
    <t>Model-based testing of object-oriented reactive systems with spec explorer</t>
  </si>
  <si>
    <t xml:space="preserve">@incollection{Veanes:2008:MTO:1806209.1806211,
 author = {Veanes, Margus and Campbell, Colin and Grieskamp, Wolfgang and Schulte, Wolfram and Tillmann, Nikolai and Nachmanson, Lev},
 chapter = {Model-based Testing of Object-oriented Reactive Systems with Spec Explorer},
 title = {Formal Methods and Testing},
 editor = {Hierons, Robert M. and Bowen, Jonathan P. and Harman, Mark},
 year = {2008},
 isbn = {3-540-78916-2, 978-3-540-78916-1},
 pages = {39--76},
 numpages = {38},
 url = {http://dl.acm.org/citation.cfm?id=1806209.1806211},
 acmid = {1806211},
 publisher = {Springer-Verlag},
 address = {Berlin, Heidelberg},
} </t>
  </si>
  <si>
    <t>P0388</t>
  </si>
  <si>
    <t>A Model-to-Implementation Mapping Tool for Automated Model-Based GUI Testing</t>
  </si>
  <si>
    <t xml:space="preserve">@InProceedings{10.1007/11576280_31,
author="Paiva, Ana C. R.
and Faria, Jo{\~a}o C. P.
and Tillmann, Nikolai
and Vidal, Raul A. M.",
editor="Lau, Kung-Kiu
and Banach, Richard",
title="A Model-to-Implementation Mapping Tool for Automated Model-Based GUI Testing",
booktitle="Formal Methods and Software Engineering",
year="2005",
publisher="Springer Berlin Heidelberg",
address="Berlin, Heidelberg",
pages="450--464",
abstract="This paper presents extensions to Spec Explorer to automate the testing of software applications through their GUIs based on a formal specification in Spec{\$}{\backslash}sharp{\$}. Spec Explorer, a tool developed at Microsoft Research, already supports automatic generation and execution of test cases for API testing, but requires that the actions described in the model are bound to methods in a .Net assembly. The tool described in this paper extends Spec Explorer to automate GUI testing: it adds the capability to gather information about the physical GUI objects that are the target of the user actions described in the model; and it automatically generates a .Net assembly with methods that simulate those actions upon the GUI application under test. The GUI modelling and the overall test process supported by these tools are described. The approach is illustrated with the Notepad application.",
isbn="978-3-540-32250-4"
}
</t>
  </si>
  <si>
    <t>P0389</t>
  </si>
  <si>
    <t>A UML-Based Approach to System Testing</t>
  </si>
  <si>
    <t xml:space="preserve">@Article{Briand2002,
author="Briand, Lionel
and Labiche, Yvan",
title="A UML-Based Approach to System Testing",
journal="Software and Systems Modeling",
year="2002",
month="Sep",
day="01",
volume="1",
number="1",
pages="10--42",
abstract="System testing is concerned with testing an entire system based on its specifications. In the context of object-oriented, UML development, this means that system test requirements are derived from UML analysis artifacts such as use cases, their corresponding sequence and collaboration diagrams, class diagrams, and possibly Object Constraint Language (OCL) expressions across all these artifacts. Our goal here is to support the derivation of functional system test requirements, which will be transformed into test cases, test oracles, and test drivers once we have detailed design information. In this paper, we describe a methodology in a practical way and illustrate it with an example. In this context, we address testability and automation issues, as the ultimate goal is to fully support system testing activities with high-capability tools.",
issn="1619-1374",
doi="10.1007/s10270-002-0004-8",
url="https://doi.org/10.1007/s10270-002-0004-8"
}
</t>
  </si>
  <si>
    <t>P0390</t>
  </si>
  <si>
    <t>The UML 2.0 testing profile</t>
  </si>
  <si>
    <t xml:space="preserve">http://folk.uio.no/oysteinh/CONQUEST-FINAL.pdf
</t>
  </si>
  <si>
    <t>P0391</t>
  </si>
  <si>
    <t>A taxonomy of model-based testing approaches</t>
  </si>
  <si>
    <t xml:space="preserve">@article{Utting:2012:TMT:2344867.2344870,
 author = {Utting, Mark and Pretschner, Alexander and Legeard, Bruno},
 title = {A Taxonomy of Model-based Testing Approaches},
 journal = {Softw. Test. Verif. Reliab.},
 issue_date = {August 2012},
 volume = {22},
 number = {5},
 month = aug,
 year = {2012},
 issn = {0960-0833},
 pages = {297--312},
 numpages = {16},
 url = {http://dx.doi.org/10.1002/stvr.456},
 doi = {10.1002/stvr.456},
 acmid = {2344870},
 publisher = {John Wiley and Sons Ltd.},
 address = {Chichester, UK},
 keywords = {model-based testing approaches, survey, taxonomy},
} 
</t>
  </si>
  <si>
    <t>P0392</t>
  </si>
  <si>
    <t>A Decade of Featured Transition Systems: From Variability-intensive Model Checking to Safe Artificial Intelligence</t>
  </si>
  <si>
    <t>@inbook{f2503c71e48740f29c98aa568046a1a6,
title = "A Decade of Featured Transition Systems",
author = "Maxime Cordy and Xavier Devroey and Axel Legay and Gilles Perrouin and Andreas Classen and Patrick Heymans and Pierre-Yves Schobbens and Jean-Fran{\cc}ois Raskin",
year = "2019",
doi = "10.1007/978-3-030-30985-5_18",
isbn = "978-3-030-30984-8",
series = "Lecture Notes in Computer Science (including subseries Lecture Notes in Artificial Intelligence and Lecture Notes in Bioinformatics)",
publisher = "Springer Verlag",
pages = "285--312",
editor = "{ter Beek}, M. and A. Fantechi and L. Semini",
booktitle = "From Software Engineering to Formal Methods and Tools, and Back"}</t>
  </si>
  <si>
    <t>This seems to be an invited paper for the COLLOQUIUM IN HONOUR OF STEFANIA GNESI. The website has no information about CPF and peer-reviewing process. Details of published papers here: https://link.springer.com/content/pdf/bfm%3A978-3-030-30985-5%2F1.pdf</t>
  </si>
  <si>
    <t>P0393</t>
  </si>
  <si>
    <t>A Methodology for Generating Tests for Evaluating User-Centric Performance of Mobile Streaming Applications</t>
  </si>
  <si>
    <t>@inbook{inbook,
author = {Al-tekreeti, Mustafa and Naik, Kshirasagar and Abdrabou, Atef and Zaman, Marzia and Srivastava, Pradeep},
year = {2019},
month = {01},
pages = {406-429},
title = {A Methodology for Generating Tests for Evaluating User-Centric Performance of Mobile Streaming Applications: 6th International Conference, MODELSWARD 2018, Funchal, Madeira, Portugal, January 22-24, 2018, Revised Selected Papers},
isbn = {978-3-030-11029-1},
doi = {10.1007/978-3-030-11030-7_18}}</t>
  </si>
  <si>
    <t>The study does not address test at the code level.</t>
  </si>
  <si>
    <t>P0394</t>
  </si>
  <si>
    <t>A SysML-Based Methodology for Model Testing of Cyber-Physical Systems</t>
  </si>
  <si>
    <t>A SysML-Based Methodology for Model Testing of Cyber-Physical Systems
Gonzalez Perez, Carlos Alberto; Varmazyar, Mojtaba; Nejati, Shiva; Briand, Lionel; Isasi, Yago
https://orbilu.uni.lu/handle/10993/35699</t>
  </si>
  <si>
    <t>P0395</t>
  </si>
  <si>
    <t>Active learning for software engineering</t>
  </si>
  <si>
    <t>@inproceedings{10.1145/3359591.3359732,
author = {Cambronero, Jos\'{e} P. and Dang, Thurston H. Y. and Vasilakis, Nikos and Shen, Jiasi and Wu, Jerry and Rinard, Martin C.},
title = {Active Learning for Software Engineering},
year = {2019},
isbn = {9781450369954},
publisher = {Association for Computing Machinery},
doi = {10.1145/3359591.3359732},
booktitle = {Proceedings of the 2019 ACM SIGPLAN International Symposium on New Ideas, New Paradigms, and Reflections on Programming and Software},
pages = {62–78},
location = {Athens, Greece},}</t>
  </si>
  <si>
    <t>Study not related to software testing.</t>
  </si>
  <si>
    <t>P0396</t>
  </si>
  <si>
    <t>An end‐user‐centric test generation methodology for performance evaluation of mobile networked applications</t>
  </si>
  <si>
    <t>@article{doi:10.1002/stvr.1713,
author = {Al-tekreeti, Mustafa and Abdrabou, Atef and Naik, Kshirasagar},
title = {An end-user-centric test generation methodology for performance evaluation of mobile networked applications},
journal = {Software Testing, Verification and Reliability},
volume = {29},
number = {6-7},
doi = {10.1002/stvr.1713},
note = {e1713 stvr.1713},
year = {2019}}</t>
  </si>
  <si>
    <t>This work extends P0393.
The study does not address test at the code level.</t>
  </si>
  <si>
    <t>P0397</t>
  </si>
  <si>
    <t>Changing Software in a Changing World: How to Test in Presence of Variability, Adaptation and Evolution?</t>
  </si>
  <si>
    <t>@Inbook{Bertolino2019,
author="Bertolino, Antonia and Inverardi, Paola", 
editor="ter Beek, Maurice H. and Fantechi, Alessandro and Semini, Laura",
title="Changing Software in a Changing World: How to Test in Presence of Variability, Adaptation and Evolution?",
bookTitle="From Software Engineering to Formal Methods and Tools, and Back: Essays Dedicated to Stefania Gnesi on the Occasion of Her 65th Birthday",
year="2019",
publisher="Springer International Publishing",
pages="56--66",
isbn="978-3-030-30985-5",
doi="10.1007/978-3-030-30985-5_5",}</t>
  </si>
  <si>
    <t>similar to P0392
This seems to be an invited paper for the COLLOQUIUM IN HONOUR OF STEFANIA GNESI. The website has no information about CPF and peer-reviewing process. Details of published papers here: https://link.springer.com/content/pdf/bfm%3A978-3-030-30985-5%2F1.pdf</t>
  </si>
  <si>
    <t>P0398</t>
  </si>
  <si>
    <t>Effective Testing Of Advanced Driver Assistance Systems Using Evolutionary Algorithms And Machine Learning</t>
  </si>
  <si>
    <t>https://orbilu.uni.lu/handle/10993/39529</t>
  </si>
  <si>
    <t>PhD Thesis</t>
  </si>
  <si>
    <t>P0399</t>
  </si>
  <si>
    <t>Enabling model testing of cyber-physical systems</t>
  </si>
  <si>
    <t>@inproceedings{10.1145/3239372.3239409,
author = {Gonz\'{a}lez, Carlos A. and Varmazyar, Mojtaba and Nejati, Shiva and Briand, Lionel C. and Isasi, Yago},
title = {Enabling Model Testing of Cyber-Physical Systems},
year = {2018},
isbn = {9781450349499},
publisher = {Association for Computing Machinery},
url = {https://doi.org/10.1145/3239372.3239409},
booktitle = {Proceedings of the 21th ACM/IEEE International Conference on Model Driven Engineering Languages and Systems},
pages = {176-186},
location = {Copenhagen, Denmark},}</t>
  </si>
  <si>
    <t>The study focuses on automatic generation of simulators. Automatic model transformation regards the automatic generation of code for the simulator itself.</t>
  </si>
  <si>
    <t>P0400</t>
  </si>
  <si>
    <t>Evaluating model testing and model checking for finding requirements violations in Simulink models</t>
  </si>
  <si>
    <t>@inproceedings{10.1145/3338906.3340444,
author = {Nejati, Shiva and Gaaloul, Khouloud and Menghi, Claudio and Briand, Lionel C. and Foster, Stephen and Wolfe, David},
title = {Evaluating Model Testing and Model Checking for Finding Requirements Violations in Simulink Models},
year = {2019},
isbn = {9781450355728},
publisher = {Association for Computing Machinery},
url = {https://doi.org/10.1145/3338906.3340444},
booktitle = {Proceedings of the 2019 27th ACM Joint Meeting on European Software Engineering Conference and Symposium on the Foundations of Software Engineering},
pages = {1015–1025},
location = {Tallinn, Estonia}}</t>
  </si>
  <si>
    <t>Study focuses on testing and verification at the model level only.</t>
  </si>
  <si>
    <t>P0401</t>
  </si>
  <si>
    <t>METHOD OF MULTILEVEL COMPONENT DESIGN TO ENSURE THE QUALITY OF CREATED SOFTWARE SYSTEM</t>
  </si>
  <si>
    <t>http://nti.khai.edu/ojs/index.php/reks/article/view/896</t>
  </si>
  <si>
    <t>P0402</t>
  </si>
  <si>
    <t>Methodologies for evaluating user centric performance of mobile network applications</t>
  </si>
  <si>
    <t>https://uwspace.uwaterloo.ca/handle/10012/13933</t>
  </si>
  <si>
    <t>P0403</t>
  </si>
  <si>
    <t>Multi-objective black-box test case selection for cost-effectively testing simulation models</t>
  </si>
  <si>
    <t>@inproceedings{10.1145/3205455.3205490,
author = {Arrieta, Aitor and Wang, Shuai and Arruabarrena, Ainhoa and Markiegi, Urtzi and Sagardui, Goiuria and Etxeberria, Leire},
title = {Multi-Objective Black-Box Test Case Selection for Cost-Effectively Testing Simulation Models},
year = {2018},
isbn = {9781450356183},
publisher = {Association for Computing Machinery},
url = {https://doi.org/10.1145/3205455.3205490},
booktitle = {Proceedings of the Genetic and Evolutionary Computation Conference},
pages = {1411–1418},
location = {Kyoto, Japan}}</t>
  </si>
  <si>
    <t>Study focuses on testing at the model level only.</t>
  </si>
  <si>
    <t>P0404</t>
  </si>
  <si>
    <t>Pareto efficient multi-objective black-box test case selection for simulation-based testing</t>
  </si>
  <si>
    <t>@article{ARRIETA2019137,
title = "Pareto efficient multi-objective black-box test case selection for simulation-based testing",
journal = "Information and Software Technology",
volume = "114",
pages = "137 - 154",
year = "2019",
issn = "0950-5849",
doi = "https://doi.org/10.1016/j.infsof.2019.06.009",
author = "Aitor Arrieta and Shuai Wang and Urtzi Markiegi and Ainhoa Arruabarrena and Leire Etxeberria and Goiuria Sagardui"}</t>
  </si>
  <si>
    <t>This work extends P0403.
Study focuses on testing at the model level only.</t>
  </si>
  <si>
    <t>P0405</t>
  </si>
  <si>
    <t>Search-Based test case prioritization for simulation-Based testing of cyber-Physical system product lines</t>
  </si>
  <si>
    <t>@article{ARRIETA20191,
title = "Search-Based test case prioritization for simulation-Based testing of cyber-Physical system product lines",
journal = "Journal of Systems and Software",
volume = "149",
pages = "1 - 34",
year = "2019",
issn = "0164-1212",
doi = "https://doi.org/10.1016/j.jss.2018.09.055",
author = "Aitor Arrieta and Shuai Wang and Goiuria Sagardui and Leire Etxeberria"}</t>
  </si>
  <si>
    <t>P0406</t>
  </si>
  <si>
    <t>Szenario-Optimierung f\" ur die Absicherung von automatisierten und autonomen Fahrsystemen</t>
  </si>
  <si>
    <t>https://arxiv.org/abs/1901.05680</t>
  </si>
  <si>
    <t>P0407</t>
  </si>
  <si>
    <t>Testing autonomous cars for feature interaction failures using many-objective search</t>
  </si>
  <si>
    <t>@inproceedings{10.1145/3238147.3238192,
author = {Abdessalem, Raja Ben and Panichella, Annibale and Nejati, Shiva and Briand, Lionel C. and Stifter, Thomas},
title = {Testing Autonomous Cars for Feature Interaction Failures Using Many-Objective Search},
year = {2018},
isbn = {9781450359375},
publisher = {Association for Computing Machinery},
url = {https://doi.org/10.1145/3238147.3238192},
booktitle = {Proceedings of the 33rd ACM/IEEE International Conference on Automated Software Engineering},
pages = {143–154},
location = {Montpellier, France}}</t>
  </si>
  <si>
    <t>P0408</t>
  </si>
  <si>
    <t>Testing Robotics and Autonomous Systems Using Search-based Techniques</t>
  </si>
  <si>
    <t>https://www.findaphd.com/phds/project/testing-robotics-and-autonomous-systems-using-search-based-techniques/?p117742</t>
  </si>
  <si>
    <t>Research Project</t>
  </si>
  <si>
    <t>P0409</t>
  </si>
  <si>
    <t>Towards System-Level Testing with Coverage Guarantees for Autonomous Vehicles</t>
  </si>
  <si>
    <t>@INPROCEEDINGS{8906897, author={I. {Majzik} and O. {Semeráth} and C. {Hajdu} and K. {Marussy} and Z. {Szatmári} and Z. {Micskei} and A. {Vörös} and A. A. {Babikian} and D. {Varró}}, booktitle={2019 ACM/IEEE 22nd International Conference on Model Driven Engineering Languages and Systems (MODELS)}, title={Towards System-Level Testing with Coverage Guarantees for Autonomous Vehicles}, year={2019}, volume={}, number={}, pages={89-94}}</t>
  </si>
  <si>
    <t>Addresses testing at the model level only, either in simulators or field test.
This is a "vision paper" (as stated by the authors in Section V) that proposed the migration from model-level (abstract) test cases to code-level (concrete) test cases that can be either simulated or run in field tests.</t>
  </si>
  <si>
    <t>P0410</t>
  </si>
  <si>
    <t>Using obstacle analysis to support SysML-based model testing for cyber physical systems</t>
  </si>
  <si>
    <t>@INPROCEEDINGS{8501493,  author={M. {Alenazi} and N. {Niu} and W. {Wang} and J. {Savolainen}},  booktitle={2018 IEEE 8th International Model-Driven Requirements Engineering Workshop (MoDRE)},  title={Using Obstacle Analysis to Support SysML-Based Model Testing for Cyber Physical Systems},   year={2018},  volume={},  number={},  pages={46-55},}</t>
  </si>
  <si>
    <t>P0411</t>
  </si>
  <si>
    <r>
      <rPr>
        <color rgb="FF1155CC"/>
        <u/>
      </rPr>
      <t xml:space="preserve">https://sites.google.com/site/modevva/previous-editions/modevva-2019/modevva-2019-program
</t>
    </r>
    <r>
      <rPr/>
      <t>@INPROCEEDINGS{8904521,
  author={A. {Aniculaesei} and A. {Vorwald} and A. {Rausch}},
  booktitle={16th Workshop on Model Driven Engineering, Verification and Validation MoDeVVa}, 
 title={Using the SCADE Toolchain to Generate Requirements-Based Test Cases for an Adaptive Cruise Control System}, 
  year={2019},
  pages={503-513},
  doi={10.1109/MODELS-C.2019.00079}}</t>
    </r>
  </si>
  <si>
    <t>P0412</t>
  </si>
  <si>
    <t>Computing MC/DC Criterion for Object-Oriented Systems</t>
  </si>
  <si>
    <t>http://ethesis.nitrkl.ac.in/8808/</t>
  </si>
  <si>
    <t>MSc Thesis</t>
  </si>
  <si>
    <t>P0413</t>
  </si>
  <si>
    <t>Using SPARK to Ensure System to Software Integrity</t>
  </si>
  <si>
    <r>
      <rPr>
        <color rgb="FF1155CC"/>
        <u/>
      </rPr>
      <t xml:space="preserve">https://www.erts2020.org/programme-thursday.html
</t>
    </r>
    <r>
      <rPr>
        <color rgb="FF000000"/>
        <u/>
      </rPr>
      <t>Using SPARK to Ensure System to Software Integrity
Tonu Naks - AdaCore, Estonia M. Anthony Aiello - AdaCore, United States S. Tucker Taft - AdaCore, United States</t>
    </r>
  </si>
  <si>
    <t xml:space="preserve">This paper focuses on verification of constraints that are set at the model level and checked at low-level models and code. </t>
  </si>
  <si>
    <t>P0414</t>
  </si>
  <si>
    <t>A Model-Driven Approach to Automate Tuning of Continuous Controller Parameters</t>
  </si>
  <si>
    <r>
      <rPr>
        <color rgb="FF1155CC"/>
        <u/>
      </rPr>
      <t xml:space="preserve">https://doi.org/10.1109/MODELS-C.2019.00087
</t>
    </r>
    <r>
      <rPr/>
      <t>@INPROCEEDINGS{8904781,  author={H. {EL Baccouri} and G. {Guillou} and J. {Babau}},  booktitle={2019 ACM/IEEE 22nd International Conference on Model Driven Engineering Languages and Systems Companion (MODELS-C)},   title={A Model-Driven Approach to Automate Tuning of Continuous Controller Parameters},   year={2019},  volume={},  number={},  pages={568-576},}</t>
    </r>
  </si>
  <si>
    <t>Does not focus on MBT. Instead, focuses on how to fine tune the simulations.</t>
  </si>
  <si>
    <t>P0415</t>
  </si>
  <si>
    <t>Approximation-Refinement Testing of Compute-Intensive Cyber-Physical Models: An Approach Based on System Identification</t>
  </si>
  <si>
    <t>https://arxiv.org/abs/1910.02837</t>
  </si>
  <si>
    <t>non-peer-reviewed</t>
  </si>
  <si>
    <t>P0416</t>
  </si>
  <si>
    <t>Control Software: Research Directions in the Intersection of Control Theory and Software Engineering</t>
  </si>
  <si>
    <r>
      <rPr>
        <color rgb="FF1155CC"/>
        <u/>
      </rPr>
      <t xml:space="preserve">https://arc.aiaa.org/doi/10.2514/6.2020-2102
</t>
    </r>
    <r>
      <rPr/>
      <t>Justin M. Bradley and Hamid Bagheri
AIAA 2020-2102
Session: Learning Reasoning and Data Driven Systems III
Published Online:5 Jan 2020https://doi.org/10.2514/6.2020-2102</t>
    </r>
  </si>
  <si>
    <t>This is a literature review (non systematic)</t>
  </si>
  <si>
    <t>P0417</t>
  </si>
  <si>
    <t>Controle de microrredes CC baseado em droop adaptativo de tensão–simulação em tempo real com control-hardware-in-loop</t>
  </si>
  <si>
    <t>http://bdtd.ibict.br/vufind/Record/UFJF_79a3fe9e98a29304c9d72be9d249409f</t>
  </si>
  <si>
    <t>PhD Thesis (in Portuguese)</t>
  </si>
  <si>
    <t>P0418</t>
  </si>
  <si>
    <t>Controller Evolution and Divergence: A Software Perspective</t>
  </si>
  <si>
    <t>https://digitalcommons.unl.edu/computerscidiss/165/</t>
  </si>
  <si>
    <t>P0419</t>
  </si>
  <si>
    <t>Defect-based Quality Assurance with Defect Models</t>
  </si>
  <si>
    <t xml:space="preserve">https://www.semanticscholar.org/paper/Defect-based-Quality-Assurance-with-Defect-Models-Holling/4d850fa0d11c00a8d8ba602b7bb379a832f7dc71
</t>
  </si>
  <si>
    <t>P0420</t>
  </si>
  <si>
    <t>Desenvolvimento de controlador preditivo para controle de atitude de satélites e validação em HIL</t>
  </si>
  <si>
    <t>https://repositorio.unb.br/handle/10482/33269</t>
  </si>
  <si>
    <t>MSc Thesis (in Portuguese)</t>
  </si>
  <si>
    <t>P0421</t>
  </si>
  <si>
    <t>Empirical Evaluation of Automated Test Suite Generation and Optimization</t>
  </si>
  <si>
    <t>AU  - Khari, Manju
PY  - 2020
DA  - 2020/04/01
TI  - Empirical Evaluation of Automated Test Suite Generation and Optimization
JO  - Arabian Journal for Science and Engineering
SP  - 2407
EP  - 2423
VL  - 45
IS  - 4
SN  - 2191-4281
UR  - https://doi.org/10.1007/s13369-019-03996-3
DO  - 10.1007/s13369-019-03996-3
ID  - Khari2020</t>
  </si>
  <si>
    <t>Does not focus on MBT</t>
  </si>
  <si>
    <t>P0422</t>
  </si>
  <si>
    <t>Experience Paper: Search-Based Testing in Automated Driving Control Applications</t>
  </si>
  <si>
    <t>@INPROCEEDINGS{8952365,  author={C. {Gladisch} and T. {Heinz} and C. {Heinzemann} and J. {Oehlerking} and A. {von Vietinghoff} and T. {Pfitzer}},  booktitle={2019 34th IEEE/ACM International Conference on Automated Software Engineering (ASE)},   title={Experience Paper: Search-Based Testing in Automated Driving Control Applications},   year={2019},  volume={},  number={},  pages={26-37},}</t>
  </si>
  <si>
    <t>Focuses on simulation at the model level (Simulink) only.</t>
  </si>
  <si>
    <t>P0423</t>
  </si>
  <si>
    <t>Generation of checking actions sequence for digital radio electronic devices as a part of test programs development</t>
  </si>
  <si>
    <t>https://dspace.spbu.ru/bitstream/11701/12194/1/Dissertaciya_Mashhinskij.pdf</t>
  </si>
  <si>
    <t>Not written in English (Russian, maybe)
Dissertation ?</t>
  </si>
  <si>
    <t>P0424</t>
  </si>
  <si>
    <t>Hardware in the Loop Simulation for Model Predictive Control Applied to Satellite Attitude Control</t>
  </si>
  <si>
    <t>@ARTICLE{8883175,  author={R. {Rodrigues} and A. {Murilo} and R. V. {Lopes} and L. C. G. D. {Souza}},  journal={IEEE Access},   title={Hardware in the Loop Simulation for Model Predictive Control Applied to Satellite Attitude Control},   year={2019},  volume={7},  number={},  pages={157401-157416},}</t>
  </si>
  <si>
    <t>IEEE Access is not a proper peer-reviewed journal
Focuses in HIL simulation. Does not address MBT.</t>
  </si>
  <si>
    <t>P0425</t>
  </si>
  <si>
    <t>Hardware-in-the-Loop test automation of embedded systems for agricultural tractors</t>
  </si>
  <si>
    <t>@article{RAIKWAR2019271,
title = "Hardware-in-the-Loop test automation of embedded systems for agricultural tractors",
journal = "Measurement",
volume = "133",
pages = "271 - 280",
year = "2019",
issn = "0263-2241",
doi = "https://doi.org/10.1016/j.measurement.2018.10.014",
url = "http://www.sciencedirect.com/science/article/pii/S0263224118309369",
author = "Satyam Raikwar and Laxmikant [Jijyabhau Wani] and S. [Arun Kumar] and M. [Sreenivasulu Rao]"}</t>
  </si>
  <si>
    <t xml:space="preserve">Focuses in HIL simulation. Does not address MBT. See excerpt below.
"The present paper limits to HIL testing and its automation process for transmission electronics control unit (ECU) functionality testing which was developed for 75 HP agricultural tractor."
</t>
  </si>
  <si>
    <t>P0426</t>
  </si>
  <si>
    <t>Low-cost hardware-in-the-loop platform for embedded control strategies simulation</t>
  </si>
  <si>
    <t>@ARTICLE{8794510,  author={A. B. C. {De Farias} and R. S. {Rodrigues} and A. {Murilo} and R. V. {Lopes} and S. {Avila}},  journal={IEEE Access},   title={Low-Cost Hardware-in-the-Loop Platform for Embedded Control Strategies Simulation},   year={2019},  volume={7},  number={},  pages={111499-111512},}</t>
  </si>
  <si>
    <t>IEEE Access is not a proper peer-reviewed journal
This study focues on building a HIL simulation platform.</t>
  </si>
  <si>
    <t>P0427</t>
  </si>
  <si>
    <t>Model-in-the-Loop Testing for Cyber Physical Systems</t>
  </si>
  <si>
    <t>@article{10.1145/3310013.3310019,
author = {Turlea, Ana},
title = {Model-in-the-Loop Testing for Cyber Physical Systems},
year = {2019},
publisher = {Association for Computing Machinery},
volume = {44},
number = {1},
issn = {0163-5948},
url = {https://doi.org/10.1145/3310013.3310019},
journal = {SIGSOFT Softw. Eng. Notes},
pages = {37}}</t>
  </si>
  <si>
    <t>non peer-reviewed</t>
  </si>
  <si>
    <t>P0428</t>
  </si>
  <si>
    <t>Modelling radio electronic device and check test actions</t>
  </si>
  <si>
    <t>P0429</t>
  </si>
  <si>
    <t>Review on Testing of Cyber Physical Systems: Methods and Testbeds</t>
  </si>
  <si>
    <t>@ARTICLE{8464069,  author={X. {Zhou} and X. {Gou} and T. {Huang} and S. {Yang}},  journal={IEEE Access},   title={Review on Testing of Cyber Physical Systems: Methods and Testbeds},   year={2018},  volume={6},  number={},  pages={52179-52194},}</t>
  </si>
  <si>
    <t>IEEE Access is not a proper peer-reviewed journal</t>
  </si>
  <si>
    <t>P0430</t>
  </si>
  <si>
    <t>Search Based Model in the Loop Testing for Cyber Physical Systems</t>
  </si>
  <si>
    <t>@INPROCEEDINGS{8588844,  author={A. {Turlea}},  booktitle={2018 IEEE 16th International Conference on Embedded and Ubiquitous Computing (EUC)},   title={Search Based Model in the Loop Testing for Cyber Physical Systems},   year={2018},  volume={},  number={},  pages={22-28},}</t>
  </si>
  <si>
    <t>Applies testing at the model level only.</t>
  </si>
  <si>
    <t>P0431</t>
  </si>
  <si>
    <t>System Analysis and Modeling: Models and Reusability</t>
  </si>
  <si>
    <t>This is a collection of conference papers. No citation to Matinnejad2015 found in the papers.</t>
  </si>
  <si>
    <t>P0432</t>
  </si>
  <si>
    <t>Testing cyber-physical systems via evolutionary algorithms and machine learning</t>
  </si>
  <si>
    <t>@INPROCEEDINGS{8812192,  author={S. {Nejati}},  booktitle={2019 IEEE/ACM 12th International Workshop on Search-Based Software Testing (SBST)},   title={Testing Cyber-Physical Systems via Evolutionary Algorithms and Machine Learning},   year={2019},  volume={},  number={},  pages={1-1},}</t>
  </si>
  <si>
    <t>Invited talk summary</t>
  </si>
  <si>
    <t>P0433</t>
  </si>
  <si>
    <t>Testing Dynamic Behavior in Executable Software Models</t>
  </si>
  <si>
    <t>https://issta2016.cispa.saarland/testing-dynamic-behavior-in-executable-software-models-making-cyber-physical-systems-testable/</t>
  </si>
  <si>
    <t>Invited talk</t>
  </si>
  <si>
    <t>P0434</t>
  </si>
  <si>
    <t>A Validated Failure Behavior Model for Driver Behavior Models for Generating Skid-Scenarios on Motorways</t>
  </si>
  <si>
    <t>@inproceedings{DBLP:conf/ihsi/HuberSSD20,
  author    = {Bernd Huber and                Paul Schmidl and                Christoph Sippl and                Anatoli Djanatliev},
  editor    = {Tareq Z. Ahram and                Waldemar Karwowski and                Alberto Vergnano and                Francesco Leali and                Redha Ta{\"{\i}}ar},
  title     = {A Validated Failure Behavior Model for Driver Behavior Models for
               Generating Skid-Scenarios on Motorways},
  booktitle = {Intelligent Human Systems Integration 2020 - Proceedings of the 3rd                International Conference on Intelligent Human Systems Integration                {(IHSI} 2020): Integrating People and Intelligent Systems, February 19-21, 2020, Modena, Italy},
  series    = {Advances in Intelligent Systems and Computing},
  volume    = {1131},
  pages     = {92--98},
  publisher = {Springer},
  year      = {2020},
  url       = {https://doi.org/10.1007/978-3-030-39512-4\_15}}</t>
  </si>
  <si>
    <t>Does not focus on MBT. Focuses on failure behavior model to underly V&amp;V for automated driver functions.</t>
  </si>
  <si>
    <t>P0435</t>
  </si>
  <si>
    <t>Achieving Verifiable and High Integrity Instrumentation and Control Systems through Complexity Awareness and Constrained Design</t>
  </si>
  <si>
    <t>https://www.osti.gov/biblio/1547345</t>
  </si>
  <si>
    <t>Tech report</t>
  </si>
  <si>
    <t>P0436</t>
  </si>
  <si>
    <t>Advances in Model-Based Testing of Programmable Controllers: Automatic Test Generation using Design-to-Test and Plant Features</t>
  </si>
  <si>
    <t>https://mediatum.ub.tum.de/1464547</t>
  </si>
  <si>
    <t>Dissertation</t>
  </si>
  <si>
    <t>P0437</t>
  </si>
  <si>
    <t>Assessing and Improving Industrial Software Processes</t>
  </si>
  <si>
    <t>http://www.fedoa.unina.it/12074/1/de_simone_vincenzo_30.pdf</t>
  </si>
  <si>
    <t>P0438</t>
  </si>
  <si>
    <t>Automated Function Assessment in Driving Scenarios</t>
  </si>
  <si>
    <t>@INPROCEEDINGS{8730166,  author={C. {King} and L. {Ries} and C. {Kober} and C. {Wohlfahrt} and E. {Sax}},  booktitle={2019 12th IEEE Conference on Software Testing, Validation and Verification (ICST)},   title={Automated Function Assessment in Driving Scenarios},   year={2019},  volume={},  number={},  pages={414-419},}</t>
  </si>
  <si>
    <t>Focuses in HIL simulation. Does not address MBT.</t>
  </si>
  <si>
    <t>P0439</t>
  </si>
  <si>
    <t>CrazyS: A Software-in-the-Loop Simulation Platform for the Crazyflie 2.0 Nano-Quadcopter</t>
  </si>
  <si>
    <t>@INPROCEEDINGS{8442759,  author={G. {Silano} and E. {Aucone} and L. {Iannelli}},  booktitle={2018 26th Mediterranean Conference on Control and Automation (MED)},   title={CrazyS: A Software-In-The-Loop Platform for the Crazyflie 2.0 Nano-Quadcopter},   year={2018},  volume={},  number={},  pages={1-6},}</t>
  </si>
  <si>
    <t>Focuses on development of SIL simulator. Does not address MBT.</t>
  </si>
  <si>
    <t>P0440</t>
  </si>
  <si>
    <t>Energy balance based Verification for Model Based Development</t>
  </si>
  <si>
    <t>@inproceedings{Sawada2019EnergyBB,
  title={Energy balance based Verification for Model Based Development},
  author={Kenji Sawada and Mamoru Sakura and Osamu Kaneko and Seiichi Shin and Isao Matsuda and Toru Murakami},
  booktitle={Modelica},
  year={2019}}</t>
  </si>
  <si>
    <t>P0441</t>
  </si>
  <si>
    <t>Information Extraction from Legacy Spreadsheet-based Information System</t>
  </si>
  <si>
    <t>@inproceedings{10.5220/0005139603890398,
author = {Amalfitano, Domenico and Fasolino, Anna Rita and Tramontana, Porfirio and De Simone, Vincenzo and Di Mare, Giancarlo and Scala, Stefano},
title = {Information Extraction from Legacy Spreadsheet-Based Information System},
year = {2014},
isbn = {9789897580352},
publisher = {SCITEPRESS - Science and Technology Publications, Lda},
url = {https://doi.org/10.5220/0005139603890398},
booktitle = {Proceedings of 3rd International Conference on Data Management Technologies and Applications},
pages = {389-398},
location = {Vienna, Austria}}</t>
  </si>
  <si>
    <t>P0442</t>
  </si>
  <si>
    <t>Methoden und Ansätze für die Entwicklung und den Test prädiktiver Fahrzeugregelungsfunktionen</t>
  </si>
  <si>
    <t>https://d-nb.info/1166234320/34</t>
  </si>
  <si>
    <t>P0443</t>
  </si>
  <si>
    <t>@inproceedings{10.5555/3213214.3213218,
author = {Durak, Umut and M\"{u}ller, David and M\"{o}cke, Florian and Koch, Claus B.},
title = {Modeling and Simulation Based Development of an Enhanced Ground Proximity Warning System for Multicore Targets},
year = {2018},
isbn = {9781510860186},
publisher = {Society for Computer Simulation International},
booktitle = {Proceedings of the Model-Driven Approaches for Simulation Engineering Symposium},
articleno = {4},
numpages = {12},
location = {Baltimore, Maryland}}</t>
  </si>
  <si>
    <t>P0444</t>
  </si>
  <si>
    <t>Modeling and simulations in control software design</t>
  </si>
  <si>
    <t>https://onlinelibrary.wiley.com/doi/pdf/10.1002/9781119357056.ch12</t>
  </si>
  <si>
    <t>Book chapter</t>
  </si>
  <si>
    <t>P0445</t>
  </si>
  <si>
    <t>Modeliranje jednostavne mikromreže</t>
  </si>
  <si>
    <t>https://zir.nsk.hr/islandora/object/etfos%3A2505</t>
  </si>
  <si>
    <t>Not written in English
Dissertation ?</t>
  </si>
  <si>
    <t>P0446</t>
  </si>
  <si>
    <t>PM-MDA: um método para o desenvolvimento de modelos de plataforma no contexto da MDA</t>
  </si>
  <si>
    <t>http://repositorio.utfpr.edu.br/jspui/handle/1/716</t>
  </si>
  <si>
    <t>Not written in English
PhD Thesis</t>
  </si>
  <si>
    <t>P0447</t>
  </si>
  <si>
    <t>Questioning integration of verification in model-based systems engineering: an industrial perspective⋆</t>
  </si>
  <si>
    <t>@article{LAING2020103163,
title = "Questioning integration of verification in model-based systems engineering: an industrial perspective⋆",
journal = "Computers in Industry",
volume = "114",
pages = "103163",
year = "2020",
issn = "0166-3615",
doi = "https://doi.org/10.1016/j.compind.2019.103163",
url = "http://www.sciencedirect.com/science/article/pii/S0166361519302799",
author = "C. Laing and P David and E. Blanco and X. Dorel"}</t>
  </si>
  <si>
    <t>Survey with industrial players</t>
  </si>
  <si>
    <t>P0448</t>
  </si>
  <si>
    <t xml:space="preserve">Simulation-based Verification for Parallelization of Model-based Applications
</t>
  </si>
  <si>
    <t>@inproceedings{10.5555/3275382.3275392,
author = {Koch, Claus B. and Durak, Umut and M\"{u}ller, David},
title = {Simulation-Based Verification for Parallelization of Model-Based Applications},
year = {2018},
publisher = {Society for Computer Simulation International},
booktitle = {Proceedings of the 50th Computer Simulation Conference},
articleno = {10},
numpages = {10},
location = {Bordeaux, France}}</t>
  </si>
  <si>
    <t>This paper is related to P0443 (same research group). It cites P443, and does not seem to subsume P0443 (nor seems to be subsumed).</t>
  </si>
  <si>
    <t>P0449</t>
  </si>
  <si>
    <t>Software-in-the-loop simulation for improving flight control system design: a quadrotor case study</t>
  </si>
  <si>
    <t>@INPROCEEDINGS{8914154,  author={G. {Silano} and P. {Oppido} and L. {Iannelli}},  booktitle={2019 IEEE International Conference on Systems, Man and Cybernetics (SMC)},   title={Software-in-the-loop simulation for improving flight control system design: a quadrotor case study},   year={2019},  volume={},  number={},  pages={466-471},}</t>
  </si>
  <si>
    <t>Does not focus on MBT (focuses on SIL simulatons).</t>
  </si>
  <si>
    <t>P0450</t>
  </si>
  <si>
    <t>Testing embedded software: A survey of the literature</t>
  </si>
  <si>
    <t>@article{GAROUSI201814,
title = "Testing embedded software: A survey of the literature",
journal = "Information and Software Technology",
volume = "104",
pages = "14 - 45",
year = "2018",
issn = "0950-5849",
doi = "https://doi.org/10.1016/j.infsof.2018.06.016",
author = "Vahid Garousi and Michael Felderer and Çağrı Murat Karapıçak and Uğur Yılmaz",
keywords = "Software testing, Embedded systems, Embedded software, Systematic mapping, Systematic literature mapping, Systematic literature review"}</t>
  </si>
  <si>
    <t>Literature review (not focused on MBT or MDE)</t>
  </si>
  <si>
    <t>P0451</t>
  </si>
  <si>
    <t>@article{doi:10.1002/smr.2171,
author = {Amalfitano, Domenico and De Simone, Vincenzo and Maietta, Raffaele Rodolfo and Scala, Stefano and Fasolino, Anna Rita},
title = {Using tool integration for improving traceability management testing processes: An automotive industrial experience},
journal = {Journal of Software: Evolution and Process},
volume = {31},
number = {6},
pages = {e2171},
url = {https://onlinelibrary.wiley.com/doi/abs/10.1002/smr.2171},
year = {2019}}</t>
  </si>
  <si>
    <t>The study proposes the integration of tools to establish traceability between artefacts (including test cases) at the MIL and SIL stages.</t>
  </si>
  <si>
    <t>P0452</t>
  </si>
  <si>
    <t>Validation of range estimation for electric vehicles based on recorded real-world driving data</t>
  </si>
  <si>
    <r>
      <rPr>
        <color rgb="FF1155CC"/>
        <u/>
      </rPr>
      <t xml:space="preserve">https://doi.org/10.1007/978-3-658-25939-6_29
</t>
    </r>
    <r>
      <rPr/>
      <t>@InProceedings{10.1007/978-3-658-25939-6_29,
author="Petersen, Patrick and Langner, Jacob and Otten, Stefan and Sax, Eric and Scheubner, Stefan and Vaillant, Moritz and F{\"u}nfgeld, Sebastian and Porsche, F.",
editor="Bargende, Michael and Reuss, Hans-Christian and Wagner, Andreas and Wiedemann, Jochen",
title="Validation of range estimation for electric vehicles based on recorded real-world driving data",
booktitle="19. Internationales Stuttgarter Symposium ",
year="2019",
publisher="Springer Fachmedien Wiesbaden",
address="Wiesbaden",
pages="331--344",
isbn="978-3-658-25939-6"}</t>
    </r>
  </si>
  <si>
    <t>Not related to MBT nor testing.</t>
  </si>
  <si>
    <t>P0453</t>
  </si>
  <si>
    <t>추상 테스트 케이스 성숙도 모델 기반의 테스트 케이스 추적성 연구</t>
  </si>
  <si>
    <t>http://www.dbpia.co.kr/Journal/articleDetail?nodeId=NODE07322223</t>
  </si>
  <si>
    <t>Nor written in English (Korean, maybe)</t>
  </si>
  <si>
    <t>P0454</t>
  </si>
  <si>
    <t>基于模型的设计工具原型及其在电控单元开发过程中的应用</t>
  </si>
  <si>
    <t>P0455</t>
  </si>
  <si>
    <t>A Model Driven Regression Testing Pattern for Enhancing Agile Release Management</t>
  </si>
  <si>
    <t>https://www.google.com/url?sa=t&amp;rct=j&amp;q=&amp;esrc=s&amp;source=web&amp;cd=&amp;cad=rja&amp;uact=8&amp;ved=2ahUKEwivm8eN2dTpAhUoHrkGHVv2C58QFjAAegQIBBAB&amp;url=https%3A%2F%2Fs3-eu-west-1.amazonaws.com%2Fpfigshare-u-files%2F4912870%2F35Paper29021661IJCSISCameraReadypp.313333.pdf&amp;usg=AOvVaw1OM4bqN7PtZ_YpU8D3djNF</t>
  </si>
  <si>
    <t>P0456</t>
  </si>
  <si>
    <t>A model‐driven framework to enhance the consistency of logical integrity constraints: Introducing integrity regression testing</t>
  </si>
  <si>
    <t>@article{doi:10.1002/spe.2654,
author = {Nooraei Abadeh, Maryam and Ajoudanian, Shohreh},
title = {A model-driven framework to enhance the consistency of logical integrity constraints: Introducing integrity regression testing},
journal = {Software: Practice and Experience},
volume = {49},
number = {2},
pages = {274-300},
url = {https://onlinelibrary.wiley.com/doi/abs/10.1002/spe.2654},
year = {2019}}</t>
  </si>
  <si>
    <t>The paper focuses on integrity checking at the model level only (considering scenarios of model evolution).</t>
  </si>
  <si>
    <t>P0457</t>
  </si>
  <si>
    <t>Exploring the Possibilities of Robustness Testing of CoAP Implementations Using Evolutionary Fuzzing</t>
  </si>
  <si>
    <t>http://kth.diva-portal.org/smash/record.jsf?pid=diva2%3A1383128&amp;dswid=-965</t>
  </si>
  <si>
    <t>Degree dissertation</t>
  </si>
  <si>
    <t>P0458</t>
  </si>
  <si>
    <t>Generating test cases with 100-percent requirements coverage using design of experiments</t>
  </si>
  <si>
    <r>
      <rPr>
        <color rgb="FF1155CC"/>
        <u/>
      </rPr>
      <t xml:space="preserve">https://arc.aiaa.org/doi/abs/10.2514/1.I010159?mobileUi=0&amp;journalCode=jais
</t>
    </r>
    <r>
      <rPr/>
      <t>Yogananda Jeppu, Gonzalo J. Rey and Prakash R. Apte
Journal of Aerospace Information Systems, volume 11 issue 10
Published Online:7 Nov 2014 https://doi.org/10.2514/1.I010159</t>
    </r>
  </si>
  <si>
    <t>The paper discusses MBT process and considers model and code level. Despite this, experiments only consider simulation at the model level (Simulink).</t>
  </si>
  <si>
    <t>P0459</t>
  </si>
  <si>
    <t>Model-based design for IEC 61508: Towards translation validation of generated code</t>
  </si>
  <si>
    <t>https://dl.gi.de/bitstream/handle/20.500.12116/31512/113-117.pdf?sequence=1&amp;isAllowed=y</t>
  </si>
  <si>
    <t>I think that everything that is discussed in this paper is covered in a more comprehensive fashion in Conrad2009. Thus, I don't think that adding this paper would add much to our discussion.</t>
  </si>
  <si>
    <t>P0460</t>
  </si>
  <si>
    <t>Test coverage of systems with continuous dynamics</t>
  </si>
  <si>
    <t>https://odr.chalmers.se/handle/20.500.12380/250393?mode=full</t>
  </si>
  <si>
    <t>This is a master's thesis.</t>
  </si>
  <si>
    <t>P0461</t>
  </si>
  <si>
    <t>The metrô rio case study</t>
  </si>
  <si>
    <t>@article{FERRARI2013828,
title = "The Metrô Rio case study",
journal = "Science of Computer Programming",
volume = "78",
number = "7",
pages = "828 - 842",
year = "2013",
note = "Special section on Formal Methods for Industrial Critical Systems (FMICS 2009 + FMICS 2010) &amp; Special section on Object-Oriented Programming and Systems (OOPS 2009), a special track at the 24th ACM Symposium on Applied Computing",
issn = "0167-6423",
doi = "https://doi.org/10.1016/j.scico.2012.04.003",
url = "http://www.sciencedirect.com/science/article/pii/S0167642312000676",
author = "Alessio Ferrari and Alessandro Fantechi and Gianluca Magnani and Daniele Grasso and Matteo Tempestini",
keywords = "Formal methods, Model-based development, Code generation, Railway",
abstract = "This paper reports on the Simulink/Stateflow based development of the on-board equipment of the Metrô Rio Automatic Train Protection system. Particular focus is given to the strategies followed to address formal weaknesses and certification issues of the adopted tool-suite. On the development side, constraints on the Simulink/Stateflow semantics have been introduced and design practices have been adopted to gradually achieve a formal model of the system. On the verification side, a two-phase approach based on model-based testing and abstract interpretation has been followed to enforce functional correctness and runtime error freedom. Formal verification has been experimented as a side activity of the project. Quantitative results are presented to assess the overall strategy: the effort required by the design activities is balanced by the effectiveness of the verification tasks enabled by model-based development and automatic code generation."
}</t>
  </si>
  <si>
    <t>P0462</t>
  </si>
  <si>
    <t>Validation of Control Software by Search-Based Testing Using Formal Methods</t>
  </si>
  <si>
    <t>https://saemobilus.sae.org/content/2016-01-0034/</t>
  </si>
  <si>
    <t>P0463</t>
  </si>
  <si>
    <t>AbsCon: a test concretizer for model-based testing</t>
  </si>
  <si>
    <t>@INPROCEEDINGS{8728920,  author={J. {Vanhecke} and X. {Devroey} and G. {Perrouin}},  booktitle={15th IEEE International Workshop on Advances in Model-Based Testing (A-MOST)},   title={AbsCon: A Test Concretizer for Model-Based Testing},   year={2019},  volume={},  number={},  pages={15-22},}</t>
  </si>
  <si>
    <t>P0464</t>
  </si>
  <si>
    <t>Ir-CPI, a coagulation contact phase inhibitor from the tick Ixodes ricinus, inhibits thrombus formation without impairing hemostasis</t>
  </si>
  <si>
    <t>https://pubmed.ncbi.nlm.nih.gov/19808248/</t>
  </si>
  <si>
    <t>P0465</t>
  </si>
  <si>
    <t>Teste baseado em modelos em projetos ágeis, uma abordagem baseada em linguagem de domínio específico</t>
  </si>
  <si>
    <t>http://tede2.pucrs.br/tede2/handle/tede/9032</t>
  </si>
  <si>
    <t>P0466</t>
  </si>
  <si>
    <t>A scalable Monte-Carlo test-case generation tool for large and complex simulink models</t>
  </si>
  <si>
    <t xml:space="preserve">@inproceedings{10.1109/MiSE.2019.00014, 
author = {Tomita, Takashi and Ishii, Daisuke and Murakami, Toru and Takeuchi, Shigeki and Aoki, Toshiaki}, 
title = {A Scalable Monte-Carlo Test-Case Generation Tool for Large and Complex Simulink Models}, 
year = {2019}, 
publisher = {IEEE Press}, 
url = {https://doi.org/10.1109/MiSE.2019.00014}, 
doi = {10.1109/MiSE.2019.00014}, 
booktitle = {Proceedings of the 11th International Workshop on Modelling in Software Engineerings}, 
pages = {39–46}, 
numpages = {8}, 
keywords = {model-based development, MATLAB/simulink, template-based method, test case generation, Monte-Carlo method}, 
location = {Montreal, Quebec, Canada}, series = {MiSE ’19} }
</t>
  </si>
  <si>
    <t>Explores testing at the model level only (Simulink models)</t>
  </si>
  <si>
    <t>P0467</t>
  </si>
  <si>
    <t>An Automated Approach to Generate Test Cases From Use Case Description Model</t>
  </si>
  <si>
    <t>@Article{cmes.2019.04681,
AUTHOR = {Thamer A. Alrawashed, Ammar Almomani, Ahmad Althunibat, Abdelfatah Tamimi},
TITLE = {An Automated Approach to Generate Test Cases From Use Case Description Model},
JOURNAL = {Computer Modeling in Engineering \&amp; Sciences},
VOLUME = {119},
YEAR = {2019},
NUMBER = {3},
PAGES = {409--425},
URL = {http://www.techscience.com/CMES/v119n3/29796},
ISSN = {1526-1506},
ABSTRACT = {Test complexity and test adequacy are frequently raised by software developers and testing agents. However, there is little research works at this aspect on specification-based testing at the use case description level. Thus, this research proposes an automatic test cases generator approach to reduce the test complexity and to enhance the percentage of test coverage. First, to support the infrastructure for performing automatic, this proposed approach refines the use cases using use case describing template and save it in the text file. Then, the saved file is input to the Algorithm of Control Flow Diagram (ACFD) to convert use case details to a control flow diagram. After that, the Proposed Tool of Generating Test Paths (PTGTP) is used to generate test cases from the control flow diagram. Finally, the genetic algorithm associated with transition coverage is adapted to optimize and evaluate the adequacy of such test cases. A money withdrawal use case in the ATM system is used as an ongoing case study. Preliminary results show that the generated test cases achieve high coverage with an optimal test case. This automatic test case generation approach is effective and efficient. Therefore, it could promote to use other test case coverage criteria.},
DOI = {10.32604/cmes.2019.04681}
}</t>
  </si>
  <si>
    <t xml:space="preserve">The study seems to fulfill all inclusion criteria, however, it has several problems (it's poorly written and some definitions are just plain wrong. For instance, their definition of mutation testing misses the mark.). I find it hard to believe that their approach delivers everything they described/claimed. </t>
  </si>
  <si>
    <t>P0468</t>
  </si>
  <si>
    <t>Analysis and testing of matlab simulink models: a systematic mapping study</t>
  </si>
  <si>
    <t>@inproceedings{10.1145/2489280.2489285, 
 author = {Elberzhager, Frank and Rosbach, Alla and Bauer, Thomas}, 
 title = {Analysis and Testing of Matlab Simulink Models: A Systematic Mapping Study}, 
 year = {2013}, 
 isbn = {9781450321617}, 
 publisher = {Association for Computing Machinery}, 
 address = {New York, NY, USA}, 
 url = {https://doi.org/10.1145/2489280.2489285}, 
 doi = {10.1145/2489280.2489285}, 
 booktitle = {Proceedings of the 2013 International Workshop on Joining AcadeMiA and Industry Contributions to Testing Automation}, 
 pages = {29–34}, 
 numpages = {6}, 
 keywords = {Analysis, Matlab Simulink, systematic mapping study, testing}, 
 location = {Lugano, Switzerland}, 
 series = {JAMAICA 2013}
}</t>
  </si>
  <si>
    <t>P0469</t>
  </si>
  <si>
    <t>Automated Differential Testing for Energy-Efficient Control Software</t>
  </si>
  <si>
    <t>https://www.cerias.purdue.edu/apps/reports_and_papers/view/5007</t>
  </si>
  <si>
    <t>This is a tech report.</t>
  </si>
  <si>
    <t>P0470</t>
  </si>
  <si>
    <t>Automatic test cases generation from business process models</t>
  </si>
  <si>
    <t>https://doi.org/10.1007/s00766-018-0304-3</t>
  </si>
  <si>
    <t>P0471</t>
  </si>
  <si>
    <t>Case Study of Model-Based Test with Smart TV</t>
  </si>
  <si>
    <t>https://www.koreascience.or.kr/article/JAKO201506960268110.page</t>
  </si>
  <si>
    <t xml:space="preserve">Everything but the title is in Korean. </t>
  </si>
  <si>
    <t>P0472</t>
  </si>
  <si>
    <t>@article{KHAN2018156,
 title = "Empirical studies omit reporting necessary details: A systematic literature review of reporting quality in model based testing",
 journal = "Computer Standards &amp; Interfaces",
 volume = "55",
 pages = "156 - 170",
 year = "2018",
 issn = "0920-5489",
 doi = "https://doi.org/10.1016/j.csi.2017.08.002",
 url = "http://www.sciencedirect.com/science/article/pii/S0920548916302112",
 author = "Muhammad Uzair khan and Sidra iftikhar and Muhammad Zohaib Iqbal and Salman Sherin"
}</t>
  </si>
  <si>
    <t>P0473</t>
  </si>
  <si>
    <t>Extracting Reusable Test Cases from Modified MATLAB Simulink Model</t>
  </si>
  <si>
    <t>http://www.koreascience.or.kr/article/JAKO201919163088507.page</t>
  </si>
  <si>
    <t>The paper is written in Korean (apart from the title).</t>
  </si>
  <si>
    <t>P0474</t>
  </si>
  <si>
    <t>Model-based test suite generation for graph transformation system using model simulation and search-based techniques</t>
  </si>
  <si>
    <t>@article{KALAEE20191,
title = "Model-based test suite generation for graph transformation system using model simulation and search-based techniques",
journal = "Information and Software Technology",
volume = "108",
pages = "1 - 29",
year = "2019",
issn = "0950-5849",
doi = "https://doi.org/10.1016/j.infsof.2018.12.001",
url = "http://www.sciencedirect.com/science/article/pii/S0950584918302477",
author = "Akram Kalaee and Vahid Rafe"
}</t>
  </si>
  <si>
    <t>P0475</t>
  </si>
  <si>
    <t>SimEvo: A Toolset for Simulink Test Evolution &amp; Maintenance</t>
  </si>
  <si>
    <t>@INPROCEEDINGS {8367069,
author = {E. J. Rapos and J. R. Cordy},
booktitle = {2018 IEEE 11th International Conference on Software Testing, Verification and Validation (ICST)},
title = {SimEvo: A Toolset for Simulink Test Evolution &amp; Maintenance},
year = {2018},
volume = {},
issn = {},
pages = {410-415},
keywords = {software packages;tools;testing;maintenance engineering;industries;unified modeling language},
doi = {10.1109/ICST.2018.00049},
url = {https://doi.ieeecomputersociety.org/10.1109/ICST.2018.00049},
publisher = {IEEE Computer Society},
address = {Los Alamitos, CA, USA},
month = {apr}
}</t>
  </si>
  <si>
    <t>P0476</t>
  </si>
  <si>
    <t>Supporting Simulink Model Management</t>
  </si>
  <si>
    <t>https://qspace.library.queensu.ca/handle/1974/15661</t>
  </si>
  <si>
    <t>P0477</t>
  </si>
  <si>
    <t>Systematic mapping study on MBT: tools and models</t>
  </si>
  <si>
    <t>@ARTICLE{iet:/content/journals/10.1049/iet-sen.2015.0154,
   author = {Maicon Bernardino},
   author = {Elder M. Rodrigues},
   author = {Avelino F. Zorzo},
   author = {Luciano Marchezan},
   title = {Systematic mapping study on MBT: tools and models},
   journal = {IET Software},
   issue = {4},   
   volume = {11},
   year = {2017},
   pages = {141--155(14)},
   publisher ={Institution of Engineering and Technology},
}</t>
  </si>
  <si>
    <t>P0478</t>
  </si>
  <si>
    <t>Template-Based Monte-Carlo Test-Suite Generation for Large and Complex Simulink Models</t>
  </si>
  <si>
    <t>https://search.ieice.org/bin/summary.php?id=e103-a_2_451</t>
  </si>
  <si>
    <t>P0479</t>
  </si>
  <si>
    <t>Test case generation from state machine with OCL constraints using search-based techniques</t>
  </si>
  <si>
    <t>http://studentsrepo.um.edu.my/8134/</t>
  </si>
  <si>
    <t>This is a PhD dissertation.</t>
  </si>
  <si>
    <t>P0480</t>
  </si>
  <si>
    <t>Tutorial: Modeling, Verification, and Synthesis of Embedded Control Software</t>
  </si>
  <si>
    <t>P0481</t>
  </si>
  <si>
    <t>Система информационной поддержки разработки макропрограмм автономного управления космическим аппаратом</t>
  </si>
  <si>
    <t>P0482</t>
  </si>
  <si>
    <t>Технология и инструментальный программный комплекс проектирования и верификации алгоритмов управления реального времени</t>
  </si>
  <si>
    <t>P0483</t>
  </si>
  <si>
    <t>레거시 소프트웨어의 모델 전환: 레거시 코드를 테스트 오라클로 활용한 모델 기반 테스트 환경에 관한 연구</t>
  </si>
  <si>
    <t>P0484</t>
  </si>
  <si>
    <t>Certification of Model-based Code Generators–Open Problems and Possible Solutions</t>
  </si>
  <si>
    <t>P0485</t>
  </si>
  <si>
    <t>DO-330/ED-215 Overlay to the IEEE Recommended Practice for Distributed Simulation Engineering and Execution Process</t>
  </si>
  <si>
    <t>https://arc.aiaa.org/doi/full/10.2514/1.I010630</t>
  </si>
  <si>
    <t>P0486</t>
  </si>
  <si>
    <t>Modellbasierte Unterstützung der Software Evolution im industriellen Kontext</t>
  </si>
  <si>
    <t>P0487</t>
  </si>
  <si>
    <t>Modellierung 2016</t>
  </si>
  <si>
    <t>P0488</t>
  </si>
  <si>
    <t>Relationship between Module Size, Alternative Cost and Bugs</t>
  </si>
  <si>
    <t>https://www.google.com/url?sa=t&amp;rct=j&amp;q=&amp;esrc=s&amp;source=web&amp;cd=&amp;ved=2ahUKEwjzo5-8yNTpAhVKGrkGHdboCT0QFjAKegQIAhAB&amp;url=https%3A%2F%2Fcomserv.cs.ut.ee%2Fhome%2Ffiles%2Fomisakin_softwareengineering_2018.pdf%3Fstudy%3DATILoputoo%26reference%3D22C19E3B7B2AFAA8E3E069DA2CBC2C0552EEB081&amp;usg=AOvVaw2Xc3ViBWdi0Czj-EEdbN0O</t>
  </si>
  <si>
    <t>This is a master thesis.</t>
  </si>
  <si>
    <t>P0489</t>
  </si>
  <si>
    <t>АВТОМАТИЗАЦИЯ ПРОЕКТИРОВАНИЯ ЦИФРОВЫХ РЕГУЛЯТОРОВ КОМПЛЕКСА КОМАНДНЫХ ПРИБОРОВ</t>
  </si>
  <si>
    <t>P0490</t>
  </si>
  <si>
    <t>A Survey on Model-Based Testing Tools for Test Case Generation</t>
  </si>
  <si>
    <r>
      <rPr>
        <rFont val="Arial"/>
        <color rgb="FF1155CC"/>
        <u/>
      </rPr>
      <t xml:space="preserve">https://www.springerprofessional.de/en/a-survey-on-model-based-testing-tools-for-test-case-generation/15335654
https://www.researchgate.net/publication/319141331_A_Survey_on_Model-Based_Testing_Tools_for_Test_Case_Generation
</t>
    </r>
    <r>
      <rPr>
        <rFont val="Arial"/>
        <color rgb="FF333333"/>
        <u/>
      </rPr>
      <t>@inproceedings{Li2017,
  author =       {W. Li and F. {Le Gall} and N. Spaseski},
  title =        {{A Survey on Model-Based Testing Tools for Test Case Generation}},
  booktitle =    {Proceedings of the 4th Tools \&amp; Methods of Program Analysis International Conference (TMPA)},
  year =         {2017},
  address =      {Moscow, Russia},
  doi = {http://dx.doi.org/10.1007/978-3-319-71734-0_7},
  _isbn =         {},
  pages =        {77-89},
  publisher =    springer
}</t>
    </r>
  </si>
  <si>
    <t xml:space="preserve">This study may be described in Related Work.
Basically, this is a secondary study (ad hoc) that addresses MBT tools with focus on test case generation. It does not address  M2M or M2T transformations with respect to the application code (I2). Moreover, it does not provide details of mapping from test suites developed at model level to source code level (I3). </t>
  </si>
  <si>
    <t>P0491</t>
  </si>
  <si>
    <t>A novel model-based testing approach for software product lines</t>
  </si>
  <si>
    <t>https://doi.org/10.1007/s10270-016-0516-2</t>
  </si>
  <si>
    <t>"When we use data refinement for testing, the abstract model becomes a test oracle and a source of test cases for the oncrete program. The FineFit [3,5] model-based (or model-driven) testing framework uses data refinement to directly  compare the state of the model (the specification) with the state of the SUT."
Basically, the study derives models from the SUT and uses the models to derive abstract test cases. The models are NOT transformed to code (either automatically or manually) (I2). No model-to-code test case mapping is described (i3).</t>
  </si>
  <si>
    <t>P0492</t>
  </si>
  <si>
    <t>Evaluating the Model-Based Testing Approach in the Context of Mobile Applications</t>
  </si>
  <si>
    <r>
      <rPr>
        <rFont val="Arial"/>
        <color rgb="FF000000"/>
        <u/>
      </rPr>
      <t xml:space="preserve">FARTO, G. C. ; ENDO, A. T. . Evaluating the Model-Based Testing Approach in the Context of Mobile Applications. In: XL Latin American Computing Conference (CLEI 2014), 2014, Montevidéu. XL Latin American Computing Conference (CLEI 2014) - Edição especial no ENTCS, 2014. p. 3-21.
</t>
    </r>
    <r>
      <rPr>
        <rFont val="Arial"/>
        <color rgb="FF1155CC"/>
        <u/>
      </rPr>
      <t>https://doi.org/10.1016/j.entcs.2015.05.002</t>
    </r>
    <r>
      <rPr>
        <rFont val="Arial"/>
        <color rgb="FF000000"/>
        <u/>
      </rPr>
      <t xml:space="preserve">
</t>
    </r>
    <r>
      <rPr>
        <rFont val="Arial"/>
        <color rgb="FF1155CC"/>
        <u/>
      </rPr>
      <t>https://www.researchgate.net/publication/278050783_Evaluating_the_Model-Based_Testing_Approach_in_the_Context_of_Mobile_Applications</t>
    </r>
  </si>
  <si>
    <t>Basically, this is an empirical study in which subjects (beginners) create a model to represent a SUT (Android app) and based on the created model, abstract tests are defined and later manually implemented to be run on the SUT.
The study does not address  M2M or M2T transformations with respect to the application code (I2). Moreover, it does not provide details of mapping from test suites developed at model level to source code level (I3).</t>
  </si>
  <si>
    <t>P0493</t>
  </si>
  <si>
    <t>Model-Based Testing for Verification Back-Ends</t>
  </si>
  <si>
    <t>https://link.springer.com/chapter/10.1007/978-3-642-38916-0_3
http://fmv.jku.at/papers/ArthoBiereSeidl-TAP13.pdf</t>
  </si>
  <si>
    <t>This study addresses testing of back-end verification tools (e.g. SAT solvers). It proposes a MBT approach for that.
The study does not address  M2M or M2T transformations with respect to the application code (in this case, SAT solvers) (I2). Moreover, it does not provide details of mapping from test suites developed at model level to source code level (I3).</t>
  </si>
  <si>
    <t>P0494</t>
  </si>
  <si>
    <t>Modbat: A Model-Based API Tester for Event-Driven Systems</t>
  </si>
  <si>
    <t>https://doi.org/10.1007/978-3-319-03077-7_8
https://www.researchgate.net/publication/290097394_Modbat_A_Model-Based_API_Tester_for_Event-Driven_Systems</t>
  </si>
  <si>
    <t>This study addresses testing of event-driven systems. It proposes a MBT approach for that.
The study does not address  M2M or M2T transformations with respect to the application code (I2). Moreover, it does not provide details of mapping from test suites developed at model level to source code level (I3).</t>
  </si>
  <si>
    <t>P0495</t>
  </si>
  <si>
    <t>https://doi.org/10.1002/stvr.456</t>
  </si>
  <si>
    <t xml:space="preserve">Essentially, the paper presents a taxonomy for different model-based testing (MBT) approaches that consists of six dimensions: scope, characteristics, paradigm, test selection criteria, technology, on/off-line (test execution). Specifically, according to the authors, model building can be broken down into three dimensions: scope, characteristics, and modeling paradigm. Choosing test selection criteria and building test case specifications is influenced by one dimension: test selection criteria. Test case generation is centered around the technology dimension and test execution the on/offline dimension.
</t>
  </si>
  <si>
    <t>P0496</t>
  </si>
  <si>
    <t>P0497</t>
  </si>
  <si>
    <t>SMArDT modeling for automotive software testing</t>
  </si>
  <si>
    <t xml:space="preserve">The authors developed a method to manage requirements, design, and test in automotive industry. The specification method for requirements, design, and test (SMArDT) leverages model-based software engineering techniques with the aim of mitigating the deficiencies of the established V-Model. The method is based on the premise that consistency checking between layers and test case generation (and regeneration) helps developers and testers cope with the bureaucracy imposed by the classical V-Model. As a result, the method emphasizes the technical aspects of the models in the different layers in the V-Model in hopes of ensuring traceable, verifiable, and testable artifacts throughout the development process. Moreover, the authors posit that consistency among specification artifacts between layers enables automatic transformation of tests to lower levels. To realize the method in a modeling environment agnostic fashion, the authors put together a configurable tool chain that can turn functional requirements modeled using activity diagrams, state charts, sequence diagrams, and internal block diagrams from various formats into executable test cases for various output formats. The authors carried out a case study to compare model-based tests derived in the context of the proposed approach and manually created tests. According to the results from such a case study, the proposed MBT approach generated tests that detected more defects than the traditional hand-crafted tests. The MBT approach was especially effective at generating test cases that uncover defects caused by inconsistent requirements. Nevertheless, neither the traditional nor the model-based tests uncovered all defects. 
</t>
  </si>
  <si>
    <t xml:space="preserve">This paper also describes SMArDT. Thus, since P0497 presents a more in-depth discussion of the proposed approach, we decided to not include this paper.  </t>
  </si>
  <si>
    <t>Improving model-based testing in automotive software engineering</t>
  </si>
  <si>
    <r>
      <rPr>
        <rFont val="Arial"/>
        <color rgb="FF1155CC"/>
        <u/>
      </rPr>
      <t>https://ieeexplore.ieee.org/document/8449248</t>
    </r>
    <r>
      <rPr>
        <rFont val="Arial"/>
        <color rgb="FF000000"/>
        <u/>
      </rPr>
      <t xml:space="preserve">
</t>
    </r>
    <r>
      <rPr>
        <rFont val="Arial"/>
        <color rgb="FF1155CC"/>
        <u/>
      </rPr>
      <t>https://www.researchgate.net/publication/325728663_Improving_model-based_testing_in_automotive_software_engineering</t>
    </r>
  </si>
  <si>
    <t>P0500</t>
  </si>
  <si>
    <t>P0501</t>
  </si>
  <si>
    <t>P0502</t>
  </si>
  <si>
    <t>P0503</t>
  </si>
  <si>
    <t>P0504</t>
  </si>
  <si>
    <t>P0505</t>
  </si>
  <si>
    <t>P0506</t>
  </si>
  <si>
    <t>P0507</t>
  </si>
  <si>
    <t>P0508</t>
  </si>
  <si>
    <t>P0509</t>
  </si>
  <si>
    <t>P0510</t>
  </si>
  <si>
    <t>P0511</t>
  </si>
  <si>
    <t>P0512</t>
  </si>
  <si>
    <t>P0513</t>
  </si>
  <si>
    <t>P0514</t>
  </si>
  <si>
    <t>P0515</t>
  </si>
  <si>
    <t>P0516</t>
  </si>
  <si>
    <t>P0517</t>
  </si>
  <si>
    <t>P0518</t>
  </si>
  <si>
    <t>P0519</t>
  </si>
  <si>
    <t>P0520</t>
  </si>
  <si>
    <t>P0521</t>
  </si>
  <si>
    <t>P0522</t>
  </si>
  <si>
    <t>P0523</t>
  </si>
  <si>
    <t>P0524</t>
  </si>
  <si>
    <t>P0525</t>
  </si>
  <si>
    <t>P0526</t>
  </si>
  <si>
    <t>P0527</t>
  </si>
  <si>
    <t>P0528</t>
  </si>
  <si>
    <t>P0529</t>
  </si>
  <si>
    <t>P0530</t>
  </si>
  <si>
    <t>P0531</t>
  </si>
  <si>
    <t>P0532</t>
  </si>
  <si>
    <t>P0533</t>
  </si>
  <si>
    <t>P0534</t>
  </si>
  <si>
    <t>P0535</t>
  </si>
  <si>
    <t>P0536</t>
  </si>
  <si>
    <t>P0537</t>
  </si>
  <si>
    <t>P0538</t>
  </si>
  <si>
    <t>P0539</t>
  </si>
  <si>
    <t>P0540</t>
  </si>
  <si>
    <t>P0541</t>
  </si>
  <si>
    <t>P0542</t>
  </si>
  <si>
    <t>P0543</t>
  </si>
  <si>
    <t>P0544</t>
  </si>
  <si>
    <t>P0545</t>
  </si>
  <si>
    <t>P0546</t>
  </si>
  <si>
    <t>P0547</t>
  </si>
  <si>
    <t>P0548</t>
  </si>
  <si>
    <t>P0549</t>
  </si>
  <si>
    <t>P0550</t>
  </si>
  <si>
    <t>P0551</t>
  </si>
  <si>
    <t>P0552</t>
  </si>
  <si>
    <t>P0553</t>
  </si>
  <si>
    <t>P0554</t>
  </si>
  <si>
    <t>P0555</t>
  </si>
  <si>
    <t>P0556</t>
  </si>
  <si>
    <t>P0557</t>
  </si>
  <si>
    <t>P0558</t>
  </si>
  <si>
    <t>P0559</t>
  </si>
  <si>
    <t>P0560</t>
  </si>
  <si>
    <t>P0561</t>
  </si>
  <si>
    <t>P0562</t>
  </si>
  <si>
    <t>P0563</t>
  </si>
  <si>
    <t>P0564</t>
  </si>
  <si>
    <t>P0565</t>
  </si>
  <si>
    <t>P0566</t>
  </si>
  <si>
    <t>P0567</t>
  </si>
  <si>
    <t>P0568</t>
  </si>
  <si>
    <t>P0569</t>
  </si>
  <si>
    <t>P0570</t>
  </si>
  <si>
    <t>P0571</t>
  </si>
  <si>
    <t>P0572</t>
  </si>
  <si>
    <t>P0573</t>
  </si>
  <si>
    <t>P0574</t>
  </si>
  <si>
    <t>P0575</t>
  </si>
  <si>
    <t>P0576</t>
  </si>
  <si>
    <t>P0577</t>
  </si>
  <si>
    <t>P0578</t>
  </si>
  <si>
    <t>P0579</t>
  </si>
  <si>
    <t>P0580</t>
  </si>
  <si>
    <t>P0581</t>
  </si>
  <si>
    <t>P0582</t>
  </si>
  <si>
    <t>P0583</t>
  </si>
  <si>
    <t>P0584</t>
  </si>
  <si>
    <t>P0585</t>
  </si>
  <si>
    <t>P0586</t>
  </si>
  <si>
    <t>P0587</t>
  </si>
  <si>
    <t>P0588</t>
  </si>
  <si>
    <t>P0589</t>
  </si>
  <si>
    <t>P0590</t>
  </si>
  <si>
    <t>P0591</t>
  </si>
  <si>
    <t>P0592</t>
  </si>
  <si>
    <t>P0593</t>
  </si>
  <si>
    <t>P0594</t>
  </si>
  <si>
    <t>P0595</t>
  </si>
  <si>
    <t>P0596</t>
  </si>
  <si>
    <t>P0597</t>
  </si>
  <si>
    <t>P0598</t>
  </si>
  <si>
    <t>P0599</t>
  </si>
  <si>
    <t>P0600</t>
  </si>
  <si>
    <t>P0601</t>
  </si>
  <si>
    <t>P0602</t>
  </si>
  <si>
    <t>P0603</t>
  </si>
  <si>
    <t>P0604</t>
  </si>
  <si>
    <t>P0605</t>
  </si>
  <si>
    <t>P0606</t>
  </si>
  <si>
    <t>P0607</t>
  </si>
  <si>
    <t>P0608</t>
  </si>
  <si>
    <t>P0609</t>
  </si>
  <si>
    <t>P0610</t>
  </si>
  <si>
    <t>P0611</t>
  </si>
  <si>
    <t>P0612</t>
  </si>
  <si>
    <t>P0613</t>
  </si>
  <si>
    <t>P0614</t>
  </si>
  <si>
    <t>P0615</t>
  </si>
  <si>
    <t>P0616</t>
  </si>
  <si>
    <t>P0617</t>
  </si>
  <si>
    <t>P0618</t>
  </si>
  <si>
    <t>P0619</t>
  </si>
  <si>
    <t>P0620</t>
  </si>
  <si>
    <t>P0621</t>
  </si>
  <si>
    <t>P0622</t>
  </si>
  <si>
    <t>P0623</t>
  </si>
  <si>
    <t>P0624</t>
  </si>
  <si>
    <t>P0625</t>
  </si>
  <si>
    <t>P0626</t>
  </si>
  <si>
    <t>P0627</t>
  </si>
  <si>
    <t>P0628</t>
  </si>
  <si>
    <t>P0629</t>
  </si>
  <si>
    <t>P0630</t>
  </si>
  <si>
    <t>P0631</t>
  </si>
  <si>
    <t>P0632</t>
  </si>
  <si>
    <t>P0633</t>
  </si>
  <si>
    <t>P0634</t>
  </si>
  <si>
    <t>P0635</t>
  </si>
  <si>
    <t>P0636</t>
  </si>
  <si>
    <t>P0637</t>
  </si>
  <si>
    <t>P0638</t>
  </si>
  <si>
    <t>P0639</t>
  </si>
  <si>
    <t>P0640</t>
  </si>
  <si>
    <t>P0641</t>
  </si>
  <si>
    <t>P0642</t>
  </si>
  <si>
    <t>P0643</t>
  </si>
  <si>
    <t>P0644</t>
  </si>
  <si>
    <t>P0645</t>
  </si>
  <si>
    <t>P0646</t>
  </si>
  <si>
    <t>P0647</t>
  </si>
  <si>
    <t>P0648</t>
  </si>
  <si>
    <t>P0649</t>
  </si>
  <si>
    <t>P0650</t>
  </si>
  <si>
    <t>P0651</t>
  </si>
  <si>
    <t>P0652</t>
  </si>
  <si>
    <t>P0653</t>
  </si>
  <si>
    <t>P0654</t>
  </si>
  <si>
    <t>P0655</t>
  </si>
  <si>
    <t>P0656</t>
  </si>
  <si>
    <t>P0657</t>
  </si>
  <si>
    <t>P0658</t>
  </si>
  <si>
    <t>P0659</t>
  </si>
  <si>
    <t>P0660</t>
  </si>
  <si>
    <t>P0661</t>
  </si>
  <si>
    <t>P0662</t>
  </si>
  <si>
    <t>P0663</t>
  </si>
  <si>
    <t>P0664</t>
  </si>
  <si>
    <t>P0665</t>
  </si>
  <si>
    <t>P0666</t>
  </si>
  <si>
    <t>P0667</t>
  </si>
  <si>
    <t>P0668</t>
  </si>
  <si>
    <t>P0669</t>
  </si>
  <si>
    <t>P0670</t>
  </si>
  <si>
    <t>P0671</t>
  </si>
  <si>
    <t>P0672</t>
  </si>
  <si>
    <t>P0673</t>
  </si>
  <si>
    <t>P0674</t>
  </si>
  <si>
    <t>P0675</t>
  </si>
  <si>
    <t>P0676</t>
  </si>
  <si>
    <t>P0677</t>
  </si>
  <si>
    <t>P0678</t>
  </si>
  <si>
    <t>P0679</t>
  </si>
  <si>
    <t>P0680</t>
  </si>
  <si>
    <t>P0681</t>
  </si>
  <si>
    <t>P0682</t>
  </si>
  <si>
    <t>P0683</t>
  </si>
  <si>
    <t>P0684</t>
  </si>
  <si>
    <t>P0685</t>
  </si>
  <si>
    <t>P0686</t>
  </si>
  <si>
    <t>P0687</t>
  </si>
  <si>
    <t>P0688</t>
  </si>
  <si>
    <t>P0689</t>
  </si>
  <si>
    <t>P0690</t>
  </si>
  <si>
    <t>P0691</t>
  </si>
  <si>
    <t>P0692</t>
  </si>
  <si>
    <t>P0693</t>
  </si>
  <si>
    <t>P0694</t>
  </si>
  <si>
    <t>P0695</t>
  </si>
  <si>
    <t>P0696</t>
  </si>
  <si>
    <t>P0697</t>
  </si>
  <si>
    <t>P0698</t>
  </si>
  <si>
    <t>P0699</t>
  </si>
  <si>
    <t>P0700</t>
  </si>
  <si>
    <t>P0701</t>
  </si>
  <si>
    <t>P0702</t>
  </si>
  <si>
    <t>P0703</t>
  </si>
  <si>
    <t>P0704</t>
  </si>
  <si>
    <t>P0705</t>
  </si>
  <si>
    <t>P0706</t>
  </si>
  <si>
    <t>P0707</t>
  </si>
  <si>
    <t>P0708</t>
  </si>
  <si>
    <t>P0709</t>
  </si>
  <si>
    <t>P0710</t>
  </si>
  <si>
    <t>P0711</t>
  </si>
  <si>
    <t>P0712</t>
  </si>
  <si>
    <t>P0713</t>
  </si>
  <si>
    <t>P0714</t>
  </si>
  <si>
    <t>P0715</t>
  </si>
  <si>
    <t>P0716</t>
  </si>
  <si>
    <t>P0717</t>
  </si>
  <si>
    <t>P0718</t>
  </si>
  <si>
    <t>P0719</t>
  </si>
  <si>
    <t>P0720</t>
  </si>
  <si>
    <t>P0721</t>
  </si>
  <si>
    <t>P0722</t>
  </si>
  <si>
    <t>P0723</t>
  </si>
  <si>
    <t>P0724</t>
  </si>
  <si>
    <t>P0725</t>
  </si>
  <si>
    <t>P0726</t>
  </si>
  <si>
    <t>P0727</t>
  </si>
  <si>
    <t>P0728</t>
  </si>
  <si>
    <t>P0729</t>
  </si>
  <si>
    <t>P0730</t>
  </si>
  <si>
    <t>P0731</t>
  </si>
  <si>
    <t>P0732</t>
  </si>
  <si>
    <t>P0733</t>
  </si>
  <si>
    <t>P0734</t>
  </si>
  <si>
    <t>P0735</t>
  </si>
  <si>
    <t>P0736</t>
  </si>
  <si>
    <t>P0737</t>
  </si>
  <si>
    <t>P0738</t>
  </si>
  <si>
    <t>P0739</t>
  </si>
  <si>
    <t>P0740</t>
  </si>
  <si>
    <t>P0741</t>
  </si>
  <si>
    <t>P0742</t>
  </si>
  <si>
    <t>P0743</t>
  </si>
  <si>
    <t>P0744</t>
  </si>
  <si>
    <t>P0745</t>
  </si>
  <si>
    <t>P0746</t>
  </si>
  <si>
    <t>P0747</t>
  </si>
  <si>
    <t>P0748</t>
  </si>
  <si>
    <t>P0749</t>
  </si>
  <si>
    <t>P0750</t>
  </si>
  <si>
    <t>P0751</t>
  </si>
  <si>
    <t>P0752</t>
  </si>
  <si>
    <t>P0753</t>
  </si>
  <si>
    <t>P0754</t>
  </si>
  <si>
    <t>P0755</t>
  </si>
  <si>
    <t>P0756</t>
  </si>
  <si>
    <t>P0757</t>
  </si>
  <si>
    <t>P0758</t>
  </si>
  <si>
    <t>P0759</t>
  </si>
  <si>
    <t>P0760</t>
  </si>
  <si>
    <t>P0761</t>
  </si>
  <si>
    <t>P0762</t>
  </si>
  <si>
    <t>P0763</t>
  </si>
  <si>
    <t>P0764</t>
  </si>
  <si>
    <t>P0765</t>
  </si>
  <si>
    <t>P0766</t>
  </si>
  <si>
    <t>P0767</t>
  </si>
  <si>
    <t>P0768</t>
  </si>
  <si>
    <t>P0769</t>
  </si>
  <si>
    <t>P0770</t>
  </si>
  <si>
    <t>P0771</t>
  </si>
  <si>
    <t>P0772</t>
  </si>
  <si>
    <t>P0773</t>
  </si>
  <si>
    <t>P0774</t>
  </si>
  <si>
    <t>P0775</t>
  </si>
  <si>
    <t>P0776</t>
  </si>
  <si>
    <t>P0777</t>
  </si>
  <si>
    <t>P0778</t>
  </si>
  <si>
    <t>P0779</t>
  </si>
  <si>
    <t>P0780</t>
  </si>
  <si>
    <t>P0781</t>
  </si>
  <si>
    <t>P0782</t>
  </si>
  <si>
    <t>P0783</t>
  </si>
  <si>
    <t>P0784</t>
  </si>
  <si>
    <t>P0785</t>
  </si>
  <si>
    <t>P0786</t>
  </si>
  <si>
    <t>P0787</t>
  </si>
  <si>
    <t>P0788</t>
  </si>
  <si>
    <t>P0789</t>
  </si>
  <si>
    <t>P0790</t>
  </si>
  <si>
    <t>P0791</t>
  </si>
  <si>
    <t>P0792</t>
  </si>
  <si>
    <t>P0793</t>
  </si>
  <si>
    <t>P0794</t>
  </si>
  <si>
    <t>P0795</t>
  </si>
  <si>
    <t>P0796</t>
  </si>
  <si>
    <t>P0797</t>
  </si>
  <si>
    <t>P0798</t>
  </si>
  <si>
    <t>P0799</t>
  </si>
  <si>
    <t>P0800</t>
  </si>
  <si>
    <t>P0801</t>
  </si>
  <si>
    <t>P0802</t>
  </si>
  <si>
    <t>P0803</t>
  </si>
  <si>
    <t>P0804</t>
  </si>
  <si>
    <t>P0805</t>
  </si>
  <si>
    <t>P0806</t>
  </si>
  <si>
    <t>P0807</t>
  </si>
  <si>
    <t>P0808</t>
  </si>
  <si>
    <t>P0809</t>
  </si>
  <si>
    <t>P0810</t>
  </si>
  <si>
    <t>P0811</t>
  </si>
  <si>
    <t>P0812</t>
  </si>
  <si>
    <t>P0813</t>
  </si>
  <si>
    <t>P0814</t>
  </si>
  <si>
    <t>P0815</t>
  </si>
  <si>
    <t>P0816</t>
  </si>
  <si>
    <t>P0817</t>
  </si>
  <si>
    <t>P0818</t>
  </si>
  <si>
    <t>P0819</t>
  </si>
  <si>
    <t>P0820</t>
  </si>
  <si>
    <t>P0821</t>
  </si>
  <si>
    <t>P0822</t>
  </si>
  <si>
    <t>P0823</t>
  </si>
  <si>
    <t>P0824</t>
  </si>
  <si>
    <t>P0825</t>
  </si>
  <si>
    <t>P0826</t>
  </si>
  <si>
    <t>P0827</t>
  </si>
  <si>
    <t>P0828</t>
  </si>
  <si>
    <t>P0829</t>
  </si>
  <si>
    <t>P0830</t>
  </si>
  <si>
    <t>P0831</t>
  </si>
  <si>
    <t>P0832</t>
  </si>
  <si>
    <t>P0833</t>
  </si>
  <si>
    <t>P0834</t>
  </si>
  <si>
    <t>P0835</t>
  </si>
  <si>
    <t>P0836</t>
  </si>
  <si>
    <t>P0837</t>
  </si>
  <si>
    <t>P0838</t>
  </si>
  <si>
    <t>P0839</t>
  </si>
  <si>
    <t>P0840</t>
  </si>
  <si>
    <t>P0841</t>
  </si>
  <si>
    <t>P0842</t>
  </si>
  <si>
    <t>P0843</t>
  </si>
  <si>
    <t>P0844</t>
  </si>
  <si>
    <t>P0845</t>
  </si>
  <si>
    <t>P0846</t>
  </si>
  <si>
    <t>P0847</t>
  </si>
  <si>
    <t>P0848</t>
  </si>
  <si>
    <t>P0849</t>
  </si>
  <si>
    <t>P0850</t>
  </si>
  <si>
    <t>P0851</t>
  </si>
  <si>
    <t>P0852</t>
  </si>
  <si>
    <t>P0853</t>
  </si>
  <si>
    <t>P0854</t>
  </si>
  <si>
    <t>P0855</t>
  </si>
  <si>
    <t>P0856</t>
  </si>
  <si>
    <t>P0857</t>
  </si>
  <si>
    <t>P0858</t>
  </si>
  <si>
    <t>P0859</t>
  </si>
  <si>
    <t>P0860</t>
  </si>
  <si>
    <t>P0861</t>
  </si>
  <si>
    <t>P0862</t>
  </si>
  <si>
    <t>P0863</t>
  </si>
  <si>
    <t>P0864</t>
  </si>
  <si>
    <t>P0865</t>
  </si>
  <si>
    <t>P0866</t>
  </si>
  <si>
    <t>P0867</t>
  </si>
  <si>
    <t>P0868</t>
  </si>
  <si>
    <t>P0869</t>
  </si>
  <si>
    <t>P0870</t>
  </si>
  <si>
    <t>P0871</t>
  </si>
  <si>
    <t>P0872</t>
  </si>
  <si>
    <t>P0873</t>
  </si>
  <si>
    <t>P0874</t>
  </si>
  <si>
    <t>P0875</t>
  </si>
  <si>
    <t>P0876</t>
  </si>
  <si>
    <t>P0877</t>
  </si>
  <si>
    <t>P0878</t>
  </si>
  <si>
    <t>P0879</t>
  </si>
  <si>
    <t>P0880</t>
  </si>
  <si>
    <t>P0881</t>
  </si>
  <si>
    <t>P0882</t>
  </si>
  <si>
    <t>P0883</t>
  </si>
  <si>
    <t>P0884</t>
  </si>
  <si>
    <t>P0885</t>
  </si>
  <si>
    <t>P0886</t>
  </si>
  <si>
    <t>P0887</t>
  </si>
  <si>
    <t>P0888</t>
  </si>
  <si>
    <t>P0889</t>
  </si>
  <si>
    <t>P0890</t>
  </si>
  <si>
    <t>P0891</t>
  </si>
  <si>
    <t>P0892</t>
  </si>
  <si>
    <t>P0893</t>
  </si>
  <si>
    <t>P0894</t>
  </si>
  <si>
    <t>P0895</t>
  </si>
  <si>
    <t>P0896</t>
  </si>
  <si>
    <t>P0897</t>
  </si>
  <si>
    <t>P0898</t>
  </si>
  <si>
    <t>P0899</t>
  </si>
  <si>
    <t>P0900</t>
  </si>
  <si>
    <t>P0901</t>
  </si>
  <si>
    <t>P0902</t>
  </si>
  <si>
    <t>P0903</t>
  </si>
  <si>
    <t>P0904</t>
  </si>
  <si>
    <t>P0905</t>
  </si>
  <si>
    <t>P0906</t>
  </si>
  <si>
    <t>P0907</t>
  </si>
  <si>
    <t>P0908</t>
  </si>
  <si>
    <t>P0909</t>
  </si>
  <si>
    <t>P0910</t>
  </si>
  <si>
    <t>P0911</t>
  </si>
  <si>
    <t>P0912</t>
  </si>
  <si>
    <t>P0913</t>
  </si>
  <si>
    <t>P0914</t>
  </si>
  <si>
    <t>P0915</t>
  </si>
  <si>
    <t>P0916</t>
  </si>
  <si>
    <t>P0917</t>
  </si>
  <si>
    <t>P0918</t>
  </si>
  <si>
    <t>P0919</t>
  </si>
  <si>
    <t>P0920</t>
  </si>
  <si>
    <t>P0921</t>
  </si>
  <si>
    <t>P0922</t>
  </si>
  <si>
    <t>P0923</t>
  </si>
  <si>
    <t>P0924</t>
  </si>
  <si>
    <t>P0925</t>
  </si>
  <si>
    <t>P0926</t>
  </si>
  <si>
    <t>P0927</t>
  </si>
  <si>
    <t>P0928</t>
  </si>
  <si>
    <t>P0929</t>
  </si>
  <si>
    <t>P0930</t>
  </si>
  <si>
    <t>P0931</t>
  </si>
  <si>
    <t>P0932</t>
  </si>
  <si>
    <t>P0933</t>
  </si>
  <si>
    <t>P0934</t>
  </si>
  <si>
    <t>P0935</t>
  </si>
  <si>
    <t>P0936</t>
  </si>
  <si>
    <t>P0937</t>
  </si>
  <si>
    <t>P0938</t>
  </si>
  <si>
    <t>P0939</t>
  </si>
  <si>
    <t>P0940</t>
  </si>
  <si>
    <t>P0941</t>
  </si>
  <si>
    <t>P0942</t>
  </si>
  <si>
    <t>P0943</t>
  </si>
  <si>
    <t>P0944</t>
  </si>
  <si>
    <t>P0945</t>
  </si>
  <si>
    <t>P0946</t>
  </si>
  <si>
    <t>P0947</t>
  </si>
  <si>
    <t>P0948</t>
  </si>
  <si>
    <t>P0949</t>
  </si>
  <si>
    <t>P0950</t>
  </si>
  <si>
    <t>P0951</t>
  </si>
  <si>
    <t>P0952</t>
  </si>
  <si>
    <t>P0953</t>
  </si>
  <si>
    <t>P0954</t>
  </si>
  <si>
    <t>P0955</t>
  </si>
  <si>
    <t>P0956</t>
  </si>
  <si>
    <t>P0957</t>
  </si>
  <si>
    <t>P0958</t>
  </si>
  <si>
    <t>P0959</t>
  </si>
  <si>
    <t>P0960</t>
  </si>
  <si>
    <t>P0961</t>
  </si>
  <si>
    <t>P0962</t>
  </si>
  <si>
    <t>P0963</t>
  </si>
  <si>
    <t>P0964</t>
  </si>
  <si>
    <t>P0965</t>
  </si>
  <si>
    <t>P0966</t>
  </si>
  <si>
    <t>P0967</t>
  </si>
  <si>
    <t>P0968</t>
  </si>
  <si>
    <t>P0969</t>
  </si>
  <si>
    <t>P0970</t>
  </si>
  <si>
    <t>P0971</t>
  </si>
  <si>
    <t>P0972</t>
  </si>
  <si>
    <t>P0973</t>
  </si>
  <si>
    <t>P0974</t>
  </si>
  <si>
    <t>P0975</t>
  </si>
  <si>
    <t>P0976</t>
  </si>
  <si>
    <t>P0977</t>
  </si>
  <si>
    <t>P0978</t>
  </si>
  <si>
    <t>P0979</t>
  </si>
  <si>
    <t>P0980</t>
  </si>
  <si>
    <t>P0981</t>
  </si>
  <si>
    <t>P0982</t>
  </si>
  <si>
    <t>P0983</t>
  </si>
  <si>
    <t>P0984</t>
  </si>
  <si>
    <t>P0985</t>
  </si>
  <si>
    <t>P0986</t>
  </si>
  <si>
    <t>P0987</t>
  </si>
  <si>
    <t>P0988</t>
  </si>
  <si>
    <t>P0989</t>
  </si>
  <si>
    <t>P0990</t>
  </si>
  <si>
    <t>P0991</t>
  </si>
  <si>
    <t>P0992</t>
  </si>
  <si>
    <t>P0993</t>
  </si>
  <si>
    <t>P0994</t>
  </si>
  <si>
    <t>P0995</t>
  </si>
  <si>
    <t>P0996</t>
  </si>
  <si>
    <t>P0997</t>
  </si>
  <si>
    <t>P0998</t>
  </si>
  <si>
    <t>P0999</t>
  </si>
  <si>
    <t>P1000</t>
  </si>
  <si>
    <t>P1001</t>
  </si>
  <si>
    <t>P1002</t>
  </si>
  <si>
    <t>P1003</t>
  </si>
  <si>
    <t>P1004</t>
  </si>
  <si>
    <t>P1005</t>
  </si>
  <si>
    <t>P1006</t>
  </si>
  <si>
    <t>P1007</t>
  </si>
  <si>
    <t>P1008</t>
  </si>
  <si>
    <t>P1009</t>
  </si>
  <si>
    <t>P1010</t>
  </si>
  <si>
    <t>P1011</t>
  </si>
  <si>
    <t>P1012</t>
  </si>
  <si>
    <t>P1013</t>
  </si>
  <si>
    <t>P1014</t>
  </si>
  <si>
    <t>P1015</t>
  </si>
  <si>
    <t>P1016</t>
  </si>
  <si>
    <t>P1017</t>
  </si>
  <si>
    <t>P1018</t>
  </si>
  <si>
    <t>P1019</t>
  </si>
  <si>
    <t>P1020</t>
  </si>
  <si>
    <t>P1021</t>
  </si>
  <si>
    <t>P1022</t>
  </si>
  <si>
    <t>P1023</t>
  </si>
  <si>
    <t>P1024</t>
  </si>
  <si>
    <t>P1025</t>
  </si>
  <si>
    <t>P1026</t>
  </si>
  <si>
    <t>P1027</t>
  </si>
  <si>
    <t>P1028</t>
  </si>
  <si>
    <t>P1029</t>
  </si>
  <si>
    <t>P1030</t>
  </si>
  <si>
    <t>P1031</t>
  </si>
  <si>
    <t>P1032</t>
  </si>
  <si>
    <t>P1033</t>
  </si>
  <si>
    <t>P1034</t>
  </si>
  <si>
    <t>P1035</t>
  </si>
  <si>
    <t>P1036</t>
  </si>
  <si>
    <t>P1037</t>
  </si>
  <si>
    <t>P1038</t>
  </si>
  <si>
    <t>P1039</t>
  </si>
  <si>
    <t>P1040</t>
  </si>
  <si>
    <t>P1041</t>
  </si>
  <si>
    <t>P1042</t>
  </si>
  <si>
    <t>P1043</t>
  </si>
  <si>
    <t>P1044</t>
  </si>
  <si>
    <t>P1045</t>
  </si>
  <si>
    <t>P1046</t>
  </si>
  <si>
    <t>P1047</t>
  </si>
  <si>
    <t>P1048</t>
  </si>
  <si>
    <t>P1049</t>
  </si>
  <si>
    <t>P1050</t>
  </si>
  <si>
    <t>P1051</t>
  </si>
  <si>
    <t>P1052</t>
  </si>
  <si>
    <t>P1053</t>
  </si>
  <si>
    <t>P1054</t>
  </si>
  <si>
    <t>P1055</t>
  </si>
  <si>
    <t>P1056</t>
  </si>
  <si>
    <t>P1057</t>
  </si>
  <si>
    <t>P1058</t>
  </si>
  <si>
    <t>P1059</t>
  </si>
  <si>
    <t>P1060</t>
  </si>
  <si>
    <t>P1061</t>
  </si>
  <si>
    <t>P1062</t>
  </si>
  <si>
    <t>P1063</t>
  </si>
  <si>
    <t>P1064</t>
  </si>
  <si>
    <t>P1065</t>
  </si>
  <si>
    <t>P1066</t>
  </si>
  <si>
    <t>P1067</t>
  </si>
  <si>
    <t>P1068</t>
  </si>
  <si>
    <t>P1069</t>
  </si>
  <si>
    <t>P1070</t>
  </si>
  <si>
    <t>P1071</t>
  </si>
  <si>
    <t>P1072</t>
  </si>
  <si>
    <t>P1073</t>
  </si>
  <si>
    <t>P1074</t>
  </si>
  <si>
    <t>P1075</t>
  </si>
  <si>
    <t>P1076</t>
  </si>
  <si>
    <t>P1077</t>
  </si>
  <si>
    <t>P1078</t>
  </si>
  <si>
    <t>P1079</t>
  </si>
  <si>
    <t>P1080</t>
  </si>
  <si>
    <t>P1081</t>
  </si>
  <si>
    <t>P1082</t>
  </si>
  <si>
    <t>P1083</t>
  </si>
  <si>
    <t>P1084</t>
  </si>
  <si>
    <t>P1085</t>
  </si>
  <si>
    <t>P1086</t>
  </si>
  <si>
    <t>P1087</t>
  </si>
  <si>
    <t>P1088</t>
  </si>
  <si>
    <t>P1089</t>
  </si>
  <si>
    <t>P1090</t>
  </si>
  <si>
    <t>P1091</t>
  </si>
  <si>
    <t>P1092</t>
  </si>
  <si>
    <t>P1093</t>
  </si>
  <si>
    <t>P1094</t>
  </si>
  <si>
    <t>P1095</t>
  </si>
  <si>
    <t>P1096</t>
  </si>
  <si>
    <t>P1097</t>
  </si>
  <si>
    <t>P1098</t>
  </si>
  <si>
    <t>P1099</t>
  </si>
  <si>
    <t>P1100</t>
  </si>
  <si>
    <t>P1101</t>
  </si>
  <si>
    <t>P1102</t>
  </si>
  <si>
    <t>P1103</t>
  </si>
  <si>
    <t>P1104</t>
  </si>
  <si>
    <t>P1105</t>
  </si>
  <si>
    <t>P1106</t>
  </si>
  <si>
    <t>P1107</t>
  </si>
  <si>
    <t>P1108</t>
  </si>
  <si>
    <t>P1109</t>
  </si>
  <si>
    <t>P1110</t>
  </si>
  <si>
    <t>P1111</t>
  </si>
  <si>
    <t>P1112</t>
  </si>
  <si>
    <t>P1113</t>
  </si>
  <si>
    <t>P1114</t>
  </si>
  <si>
    <t>P1115</t>
  </si>
  <si>
    <t>P1116</t>
  </si>
  <si>
    <t>P1117</t>
  </si>
  <si>
    <t>P1118</t>
  </si>
  <si>
    <t>P1119</t>
  </si>
  <si>
    <t>P1120</t>
  </si>
  <si>
    <t>P1121</t>
  </si>
  <si>
    <t>P1122</t>
  </si>
  <si>
    <t>P1123</t>
  </si>
  <si>
    <t>P1124</t>
  </si>
  <si>
    <t>P1125</t>
  </si>
  <si>
    <t>P1126</t>
  </si>
  <si>
    <t>P1127</t>
  </si>
  <si>
    <t>P1128</t>
  </si>
  <si>
    <t>P1129</t>
  </si>
  <si>
    <t>P1130</t>
  </si>
  <si>
    <t>P1131</t>
  </si>
  <si>
    <t>P1132</t>
  </si>
  <si>
    <t>P1133</t>
  </si>
  <si>
    <t>P1134</t>
  </si>
  <si>
    <t>P1135</t>
  </si>
  <si>
    <t>P1136</t>
  </si>
  <si>
    <t>P1137</t>
  </si>
  <si>
    <t>P1138</t>
  </si>
  <si>
    <t>P1139</t>
  </si>
  <si>
    <t>P1140</t>
  </si>
  <si>
    <t>P1141</t>
  </si>
  <si>
    <t>P1142</t>
  </si>
  <si>
    <t>P1143</t>
  </si>
  <si>
    <t>P1144</t>
  </si>
  <si>
    <t>P1145</t>
  </si>
  <si>
    <t>P1146</t>
  </si>
  <si>
    <t>P1147</t>
  </si>
  <si>
    <t>P1148</t>
  </si>
  <si>
    <t>P1149</t>
  </si>
  <si>
    <t>P1150</t>
  </si>
  <si>
    <t>P1151</t>
  </si>
  <si>
    <t>P1152</t>
  </si>
  <si>
    <t>P1153</t>
  </si>
  <si>
    <t>P1154</t>
  </si>
  <si>
    <t>P1155</t>
  </si>
  <si>
    <t>P1156</t>
  </si>
  <si>
    <t>P1157</t>
  </si>
  <si>
    <t>P1158</t>
  </si>
  <si>
    <t>P1159</t>
  </si>
  <si>
    <t>P1160</t>
  </si>
  <si>
    <t>P1161</t>
  </si>
  <si>
    <t>P1162</t>
  </si>
  <si>
    <t>P1163</t>
  </si>
  <si>
    <t>P1164</t>
  </si>
  <si>
    <t>P1165</t>
  </si>
  <si>
    <t>P1166</t>
  </si>
  <si>
    <t>P1167</t>
  </si>
  <si>
    <t>P1168</t>
  </si>
  <si>
    <t>P1169</t>
  </si>
  <si>
    <t>P1170</t>
  </si>
  <si>
    <t>P1171</t>
  </si>
  <si>
    <t>P1172</t>
  </si>
  <si>
    <t>P1173</t>
  </si>
  <si>
    <t>P1174</t>
  </si>
  <si>
    <t>P1175</t>
  </si>
  <si>
    <t>P1176</t>
  </si>
  <si>
    <t>P1177</t>
  </si>
  <si>
    <t>P1178</t>
  </si>
  <si>
    <t>P1179</t>
  </si>
  <si>
    <t>P1180</t>
  </si>
  <si>
    <t>P1181</t>
  </si>
  <si>
    <t>P1182</t>
  </si>
  <si>
    <t>P1183</t>
  </si>
  <si>
    <t>P1184</t>
  </si>
  <si>
    <t>P1185</t>
  </si>
  <si>
    <t>P1186</t>
  </si>
  <si>
    <t>P1187</t>
  </si>
  <si>
    <t>P1188</t>
  </si>
  <si>
    <t>P1189</t>
  </si>
  <si>
    <t>P1190</t>
  </si>
  <si>
    <t>P1191</t>
  </si>
  <si>
    <t>P1192</t>
  </si>
  <si>
    <t>P1193</t>
  </si>
  <si>
    <t>P1194</t>
  </si>
  <si>
    <t>P1195</t>
  </si>
  <si>
    <t>P1196</t>
  </si>
  <si>
    <t>P1197</t>
  </si>
  <si>
    <t>P1198</t>
  </si>
  <si>
    <t>P1199</t>
  </si>
  <si>
    <t>P1200</t>
  </si>
  <si>
    <t>P1201</t>
  </si>
  <si>
    <t>P1202</t>
  </si>
  <si>
    <t>P1203</t>
  </si>
  <si>
    <t>P1204</t>
  </si>
  <si>
    <t>P1205</t>
  </si>
  <si>
    <t>P1206</t>
  </si>
  <si>
    <t>P1207</t>
  </si>
  <si>
    <t>P1208</t>
  </si>
  <si>
    <t>P1209</t>
  </si>
  <si>
    <t>P1210</t>
  </si>
  <si>
    <t>P1211</t>
  </si>
  <si>
    <t>P1212</t>
  </si>
  <si>
    <t>P1213</t>
  </si>
  <si>
    <t>P1214</t>
  </si>
  <si>
    <t>P1215</t>
  </si>
  <si>
    <t>P1216</t>
  </si>
  <si>
    <t>P1217</t>
  </si>
  <si>
    <t>P1218</t>
  </si>
  <si>
    <t>P1219</t>
  </si>
  <si>
    <t>P1220</t>
  </si>
  <si>
    <t>P1221</t>
  </si>
  <si>
    <t>P1222</t>
  </si>
  <si>
    <t>P1223</t>
  </si>
  <si>
    <t>P1224</t>
  </si>
  <si>
    <t>P1225</t>
  </si>
  <si>
    <t>P1226</t>
  </si>
  <si>
    <t>P1227</t>
  </si>
  <si>
    <t>P1228</t>
  </si>
  <si>
    <t>P1229</t>
  </si>
  <si>
    <t>P1230</t>
  </si>
  <si>
    <t>P1231</t>
  </si>
  <si>
    <t>P1232</t>
  </si>
  <si>
    <t>P1233</t>
  </si>
  <si>
    <t>P1234</t>
  </si>
  <si>
    <t>P1235</t>
  </si>
  <si>
    <t>Classification Criterion 1
Input technology (language for models)</t>
  </si>
  <si>
    <t>Classification Criterion 2
Output technology (language for automatically generated code)</t>
  </si>
  <si>
    <t>Classification Criterion 3
Used framework
(generalisation)</t>
  </si>
  <si>
    <t>Classification Criterion 3
Used framework
(specific)</t>
  </si>
  <si>
    <t>Classification Criterion 4
Level of automation for model-based test generation</t>
  </si>
  <si>
    <t>Classification Criterion 5
Level of automation for test re-execution (model → code)</t>
  </si>
  <si>
    <t>Classification Criterion 6
Level of traceability of model elements → code elements
(Full = allows for coverage inference)</t>
  </si>
  <si>
    <t>Classification Criterion 7
Level of automation for traceability of model elements → code elements</t>
  </si>
  <si>
    <t>Classification Criterion 1
(Testing technique)</t>
  </si>
  <si>
    <t>Classification Criterion ...
(Type of study)</t>
  </si>
  <si>
    <t>Quality Criteria</t>
  </si>
  <si>
    <t>Quality evaluation scale</t>
  </si>
  <si>
    <t>BibTeX entry type</t>
  </si>
  <si>
    <t>publisher</t>
  </si>
  <si>
    <t>Yes/No (binary) answers</t>
  </si>
  <si>
    <t>Snowballing step
Backward (B) or
Forward (F)</t>
  </si>
  <si>
    <t>Requires Consensus answers</t>
  </si>
  <si>
    <t>Modeling</t>
  </si>
  <si>
    <t>Functional Testing - EP/BVA</t>
  </si>
  <si>
    <t>Validation study</t>
  </si>
  <si>
    <t>1. Is there a clear statement of the aims of the research, particularly regarding ...?</t>
  </si>
  <si>
    <t>Test generation (model)</t>
  </si>
  <si>
    <t>Functional Testing - others</t>
  </si>
  <si>
    <t>Evaluation study</t>
  </si>
  <si>
    <t>2. Was the research design appropriate to address the aims of the research, particularly regarding ...?</t>
  </si>
  <si>
    <t>Test generation (code)</t>
  </si>
  <si>
    <t>Structural Testing - control flow</t>
  </si>
  <si>
    <t>citerion 2 - etc...</t>
  </si>
  <si>
    <t>3. Did the authors clearly describe the used dataset (this includes the target systems and the test suites, when applicable)?</t>
  </si>
  <si>
    <t>incollection</t>
  </si>
  <si>
    <t>Test execution (model)</t>
  </si>
  <si>
    <t>Structural Testing - data flow</t>
  </si>
  <si>
    <t>4. Did the authors appropriately measure the savings regarding the applied cost reduction techniques?</t>
  </si>
  <si>
    <t>etc...</t>
  </si>
  <si>
    <t>Test execution (code)</t>
  </si>
  <si>
    <t>Structural Testing - others</t>
  </si>
  <si>
    <t>5. Are the obtained results comparable with respect to other studies that applied the same technique?</t>
  </si>
  <si>
    <t>Test coverage (model)</t>
  </si>
  <si>
    <t>Fault-based Testing - mutation testing</t>
  </si>
  <si>
    <t>6. Are the obtained results comparable with respect to other studies that applied similar techniques?</t>
  </si>
  <si>
    <t>Test coverage (code)</t>
  </si>
  <si>
    <t>Fault-based Testing - others</t>
  </si>
  <si>
    <t>7. Is there a clear statement of findings, particularly regarding ... ?</t>
  </si>
  <si>
    <t>Hindawi Publishing Corporation</t>
  </si>
  <si>
    <t>Test transformation (M2C)</t>
  </si>
  <si>
    <t>State-based Testing</t>
  </si>
  <si>
    <t>8. etc...</t>
  </si>
  <si>
    <t>Code generation (M2C)</t>
  </si>
  <si>
    <t>Others</t>
  </si>
  <si>
    <t>citerion 1 - etc...</t>
  </si>
  <si>
    <t>AbsCon</t>
  </si>
  <si>
    <t>Do not insert new categories in this sheet
To do so, use the "Configurations" sheet</t>
  </si>
  <si>
    <t>Count per Venue
(full paper)</t>
  </si>
  <si>
    <t>Count per Venue
(short paper)</t>
  </si>
  <si>
    <t>Publication
Type</t>
  </si>
  <si>
    <r>
      <rPr>
        <b/>
        <color rgb="FFFF0000"/>
      </rPr>
      <t xml:space="preserve">THIS VENUE LIST MUST BE APPENDED WITH ITEMS NOT YET PRESENT IN THE LIST
Note: To insert a new venue, insert a new row between the second-to-last and the last row of the venue type
</t>
    </r>
    <r>
      <rPr>
        <b/>
      </rPr>
      <t>Journal / Conference Title</t>
    </r>
  </si>
  <si>
    <t>Quality Level
(for journals)
3: impact factor &gt;= 2.0
2: 2.0 &lt; impact factor &lt;= 1.0
1: impact factor &lt; 1.0
(for conferences)
3: impact factor &gt;= X
2: X &lt; impact factor &lt;= Y
1: impact factor &lt; Y</t>
  </si>
  <si>
    <t>Impact factor
JCR (2016) for journals 
(https://jcr.incites.thomsonreuters.com)
H-Index for conferences
(http://www.guide2research.com/topconf/)</t>
  </si>
  <si>
    <t>Additional Notes</t>
  </si>
  <si>
    <t>J</t>
  </si>
  <si>
    <t>ACM Transactions on Software Engineering and Methodology</t>
  </si>
  <si>
    <t>Summary</t>
  </si>
  <si>
    <t>Advanced Engineering Informatics</t>
  </si>
  <si>
    <t>Publications per Venue</t>
  </si>
  <si>
    <t>CLEI Electronic Journal</t>
  </si>
  <si>
    <t>in Journal</t>
  </si>
  <si>
    <t>Computer Journal</t>
  </si>
  <si>
    <t>in Conference</t>
  </si>
  <si>
    <t>Electronic Notes in Theoretical Computer Science</t>
  </si>
  <si>
    <t>full paper</t>
  </si>
  <si>
    <t>Empirical Software Engineering</t>
  </si>
  <si>
    <t>short paper</t>
  </si>
  <si>
    <t>IEEE Access</t>
  </si>
  <si>
    <t>Venues</t>
  </si>
  <si>
    <t>IEEE Software</t>
  </si>
  <si>
    <t># of Journals</t>
  </si>
  <si>
    <t># of Conferences</t>
  </si>
  <si>
    <t>IEEE Transactions on Software Reliability</t>
  </si>
  <si>
    <t>IET Software</t>
  </si>
  <si>
    <t>Information Sciences</t>
  </si>
  <si>
    <t>International Journal of Innovative Research in Computer and Communication Engineering</t>
  </si>
  <si>
    <t>International Journal of Intelligent Systems and Applications</t>
  </si>
  <si>
    <t>International Journal of Natural Computing Research</t>
  </si>
  <si>
    <t>International Journal of Software Engineering and Knowledge Engineering</t>
  </si>
  <si>
    <t>Journal of Systems and Software</t>
  </si>
  <si>
    <t>Procedia Computer Science</t>
  </si>
  <si>
    <t>Science of Computer Programming</t>
  </si>
  <si>
    <t>SIGSOFT Software Engineering Notes</t>
  </si>
  <si>
    <t>Software Quality and Productivity: Theory, Practice and Training</t>
  </si>
  <si>
    <t>Software Quality Journal</t>
  </si>
  <si>
    <t>Automated Software Engineering</t>
  </si>
  <si>
    <t>SpringerPlus</t>
  </si>
  <si>
    <t>ACM Symposium on Applied Computing (SAC)</t>
  </si>
  <si>
    <t>Advanced Computer Systems Conference (ACS)</t>
  </si>
  <si>
    <t>Annual Conference on Computer Assurance (COMPASS)</t>
  </si>
  <si>
    <t>Annual Southeast Regional Conference (ACM-SE)</t>
  </si>
  <si>
    <t>Asia-Pacific Software Engineering Conference (APSEC)</t>
  </si>
  <si>
    <t>Brazilian Symposium on Software Engineering (SBES)</t>
  </si>
  <si>
    <t>Brazilian Symposium on Systematic and Automated Software Testing (SAST)</t>
  </si>
  <si>
    <t>Computer Science On-line Conference Software Engineering in Intelligent Systems (CSOC)</t>
  </si>
  <si>
    <t>Conference on Current Trends in Theory and Practice of Computer Science (SOFSEM)</t>
  </si>
  <si>
    <t>Dagstuhl Seminar 13021: Symbolic Methods in Testing</t>
  </si>
  <si>
    <t>European Conference on Model Driven Architecture - Foundations and Applications (ECMDA-FA)</t>
  </si>
  <si>
    <t>Federated Conference on Computer Science and Information Systems (ACSIS)</t>
  </si>
  <si>
    <t>Genetic and Evolutionary Computation Conference (GECCO)</t>
  </si>
  <si>
    <t>IEEE Annual Computer Software and Applications Conference (COMPSAC)</t>
  </si>
  <si>
    <t>IEEE Congress on Evolutionary Computation (CEC)</t>
  </si>
  <si>
    <t>IEEE European Conference on Web Services (ECOWS)</t>
  </si>
  <si>
    <t>IEEE International Conference on Secure Software Integration and Reliability Improvement (SSIRI)</t>
  </si>
  <si>
    <t>IEEE International Workshop on Software Test Automation (STA)</t>
  </si>
  <si>
    <t>IFIP Conference on Approving Software Products (ASP)</t>
  </si>
  <si>
    <t>IFIP Working Conference on Software Engineering Techniques: Design for Quality (SET)</t>
  </si>
  <si>
    <t>International Conference Advances in Software Engineering (ASEA)</t>
  </si>
  <si>
    <t>International Conference Extreme Programming and Agile Processes in Software Engineering (XP)</t>
  </si>
  <si>
    <t>International Conference on Automated Software Engineering (ASE)</t>
  </si>
  <si>
    <t>International Conference on Dependability and Complex Systems (DepCoS-RELCOMEX)</t>
  </si>
  <si>
    <t>International Conference on Electronics, Information, and Communications (ICEIC)</t>
  </si>
  <si>
    <t>International Conference on Emerging Technologies (ICET)</t>
  </si>
  <si>
    <t>International Conference on Evaluation and Assessment in Software Engineering (EASE)</t>
  </si>
  <si>
    <t>International Conference on Generative Programming: Concepts and Experiences (GPCE)</t>
  </si>
  <si>
    <t>International Conference on Modelling Techniques and Tools for Computer Performance Evaluation (TOOLS)</t>
  </si>
  <si>
    <t>International Conference on Parallel Processing (ICPP)</t>
  </si>
  <si>
    <t>International Conference on Quality Software (QSIC)</t>
  </si>
  <si>
    <t>International Conference on Software Engineering and Applications (ICSOFT-EA)</t>
  </si>
  <si>
    <t>International Conference on Software Engineering and Knowledge Engineering (SEKE)</t>
  </si>
  <si>
    <t>International Conference on Software Maintenance (ICSM)</t>
  </si>
  <si>
    <t>includes ICSME (E = Evolution)</t>
  </si>
  <si>
    <t>International Conference on Software Product Line (SPLC)</t>
  </si>
  <si>
    <t>International Conference on Testing Software and Systems (ICTSS)</t>
  </si>
  <si>
    <t>International Conference Tests and Proofs (TAP)</t>
  </si>
  <si>
    <t>International Modeling Security Workshop (MODSEC)</t>
  </si>
  <si>
    <t>International Symposium NASA Formal Methods (NFM)</t>
  </si>
  <si>
    <t>International Symposium on Computer Vision and the Internet (VisionNet)</t>
  </si>
  <si>
    <t>International Symposium on Empirical Software Engineering and Measurement (ESEM)</t>
  </si>
  <si>
    <t>International Symposium on Software Reliability Engineering (ISSRE)</t>
  </si>
  <si>
    <t>International Symposium on Software Testing and Analysis (ISSTA)</t>
  </si>
  <si>
    <t>International Symposium on the Foundations of Software Engineering (FSE)</t>
  </si>
  <si>
    <t>includes ESEC/FSE - Joint Meeting</t>
  </si>
  <si>
    <t>International Symposium Search-Based Software Engineering (SSBSE)</t>
  </si>
  <si>
    <t>International Test Conference (ITC)</t>
  </si>
  <si>
    <t>International Work-Conference on Artificial Neural Networks (IWANN)</t>
  </si>
  <si>
    <t>International Working Conference on Source Code Analysis and Manipulation (SCAM)</t>
  </si>
  <si>
    <t>International Workshop on Automation of Software Test (AST)</t>
  </si>
  <si>
    <t>International Workshop on Mutation Analysis (Mutation)</t>
  </si>
  <si>
    <t>International Workshop on Variability and Complexity in Software Design (VACE)</t>
  </si>
  <si>
    <t>Mutation 2000 Symposium</t>
  </si>
  <si>
    <t>Validation Strategies for Software Evolution Workshop (VSSE)</t>
  </si>
  <si>
    <t>Workshop on Automated Software Testing (A-TEST)</t>
  </si>
  <si>
    <t>International Workshop on Modelling in Software Engineering (MiSE)</t>
  </si>
  <si>
    <t>Workshop on Software Testing, Verification, and Analysis</t>
  </si>
</sst>
</file>

<file path=xl/styles.xml><?xml version="1.0" encoding="utf-8"?>
<styleSheet xmlns="http://schemas.openxmlformats.org/spreadsheetml/2006/main" xmlns:x14ac="http://schemas.microsoft.com/office/spreadsheetml/2009/9/ac" xmlns:mc="http://schemas.openxmlformats.org/markup-compatibility/2006">
  <numFmts count="3">
    <numFmt numFmtId="164" formatCode="0.0000"/>
    <numFmt numFmtId="165" formatCode="d&quot;-&quot;mmm&quot;-&quot;yyyy"/>
    <numFmt numFmtId="166" formatCode="d-mmm-yyyy"/>
  </numFmts>
  <fonts count="55">
    <font>
      <sz val="10.0"/>
      <color rgb="FF000000"/>
      <name val="Arial"/>
    </font>
    <font>
      <sz val="7.0"/>
      <name val="Arial"/>
    </font>
    <font>
      <name val="Arial"/>
    </font>
    <font/>
    <font>
      <sz val="7.0"/>
    </font>
    <font>
      <b/>
      <name val="Arial"/>
    </font>
    <font>
      <b/>
      <sz val="10.0"/>
      <name val="Arial"/>
    </font>
    <font>
      <b/>
      <color rgb="FF000000"/>
      <name val="Arial"/>
    </font>
    <font>
      <b/>
    </font>
    <font>
      <b/>
      <color rgb="FF38761D"/>
      <name val="Arial"/>
    </font>
    <font>
      <b/>
      <name val="Courier New"/>
    </font>
    <font>
      <sz val="7.0"/>
      <color rgb="FF38761D"/>
      <name val="Arial"/>
    </font>
    <font>
      <color rgb="FF000000"/>
      <name val="Arial"/>
    </font>
    <font>
      <u/>
      <color rgb="FF0000FF"/>
    </font>
    <font>
      <b/>
      <color rgb="FF38761D"/>
    </font>
    <font>
      <u/>
      <color rgb="FF0000FF"/>
    </font>
    <font>
      <sz val="10.0"/>
    </font>
    <font>
      <u/>
      <color rgb="FF1155CC"/>
      <name val="Arial"/>
    </font>
    <font>
      <u/>
      <color rgb="FF0000FF"/>
      <name val="Arial"/>
    </font>
    <font>
      <sz val="10.0"/>
      <name val="Arial"/>
    </font>
    <font>
      <u/>
      <color rgb="FF1155CC"/>
    </font>
    <font>
      <u/>
      <color rgb="FF1155CC"/>
    </font>
    <font>
      <sz val="7.0"/>
      <color rgb="FF38761D"/>
    </font>
    <font>
      <sz val="7.0"/>
      <color rgb="FF000000"/>
      <name val="Arial"/>
    </font>
    <font>
      <sz val="8.0"/>
      <name val="Arial"/>
    </font>
    <font>
      <u/>
      <color rgb="FF0000FF"/>
    </font>
    <font>
      <u/>
      <color rgb="FF0000FF"/>
    </font>
    <font>
      <u/>
      <color rgb="FF0000FF"/>
    </font>
    <font>
      <u/>
      <color rgb="FF0000FF"/>
    </font>
    <font>
      <u/>
      <color rgb="FF1155CC"/>
    </font>
    <font>
      <u/>
      <color rgb="FF1155CC"/>
    </font>
    <font>
      <u/>
      <color rgb="FF0000FF"/>
    </font>
    <font>
      <u/>
      <color rgb="FF0000FF"/>
    </font>
    <font>
      <u/>
      <color rgb="FF1155CC"/>
    </font>
    <font>
      <u/>
      <color rgb="FF1155CC"/>
    </font>
    <font>
      <color rgb="FF000000"/>
    </font>
    <font>
      <u/>
      <color rgb="FF0000FF"/>
    </font>
    <font>
      <u/>
      <color rgb="FF0000FF"/>
    </font>
    <font>
      <u/>
      <color rgb="FF1155CC"/>
      <name val="Arial"/>
    </font>
    <font>
      <u/>
      <color rgb="FF1155CC"/>
      <name val="Arial"/>
    </font>
    <font>
      <u/>
      <color rgb="FF1155CC"/>
      <name val="Arial"/>
    </font>
    <font>
      <u/>
      <color rgb="FF1155CC"/>
      <name val="Arial"/>
    </font>
    <font>
      <u/>
      <color rgb="FF1155CC"/>
      <name val="Arial"/>
    </font>
    <font>
      <u/>
      <color rgb="FF1155CC"/>
      <name val="Arial"/>
    </font>
    <font>
      <u/>
      <color rgb="FF1155CC"/>
      <name val="Arial"/>
    </font>
    <font>
      <b/>
      <color rgb="FF999999"/>
    </font>
    <font>
      <color rgb="FF999999"/>
      <name val="Sans-serif"/>
    </font>
    <font>
      <color rgb="FF999999"/>
      <name val="Arial"/>
    </font>
    <font>
      <b/>
      <sz val="12.0"/>
      <color rgb="FFFF0000"/>
    </font>
    <font>
      <sz val="11.0"/>
      <color rgb="FF000000"/>
      <name val="Arial"/>
    </font>
    <font>
      <color rgb="FF0000FF"/>
      <name val="Arial"/>
    </font>
    <font>
      <b/>
      <color rgb="FF0000FF"/>
      <name val="Arial"/>
    </font>
    <font>
      <b/>
      <color rgb="FFFF0000"/>
      <name val="Arial"/>
    </font>
    <font>
      <color rgb="FFFF0000"/>
      <name val="Arial"/>
    </font>
    <font>
      <strike/>
      <color rgb="FFFF0000"/>
      <name val="Arial"/>
    </font>
  </fonts>
  <fills count="22">
    <fill>
      <patternFill patternType="none"/>
    </fill>
    <fill>
      <patternFill patternType="lightGray"/>
    </fill>
    <fill>
      <patternFill patternType="solid">
        <fgColor rgb="FFB7B7B7"/>
        <bgColor rgb="FFB7B7B7"/>
      </patternFill>
    </fill>
    <fill>
      <patternFill patternType="solid">
        <fgColor rgb="FFD9EAD3"/>
        <bgColor rgb="FFD9EAD3"/>
      </patternFill>
    </fill>
    <fill>
      <patternFill patternType="solid">
        <fgColor rgb="FFB6D7A8"/>
        <bgColor rgb="FFB6D7A8"/>
      </patternFill>
    </fill>
    <fill>
      <patternFill patternType="solid">
        <fgColor rgb="FFEAD1DC"/>
        <bgColor rgb="FFEAD1DC"/>
      </patternFill>
    </fill>
    <fill>
      <patternFill patternType="solid">
        <fgColor rgb="FFFFF2CC"/>
        <bgColor rgb="FFFFF2CC"/>
      </patternFill>
    </fill>
    <fill>
      <patternFill patternType="solid">
        <fgColor rgb="FF9FC5E8"/>
        <bgColor rgb="FF9FC5E8"/>
      </patternFill>
    </fill>
    <fill>
      <patternFill patternType="solid">
        <fgColor rgb="FFFFFF00"/>
        <bgColor rgb="FFFFFF00"/>
      </patternFill>
    </fill>
    <fill>
      <patternFill patternType="solid">
        <fgColor rgb="FFD9D2E9"/>
        <bgColor rgb="FFD9D2E9"/>
      </patternFill>
    </fill>
    <fill>
      <patternFill patternType="solid">
        <fgColor rgb="FFCFE2F3"/>
        <bgColor rgb="FFCFE2F3"/>
      </patternFill>
    </fill>
    <fill>
      <patternFill patternType="solid">
        <fgColor rgb="FFFFD966"/>
        <bgColor rgb="FFFFD966"/>
      </patternFill>
    </fill>
    <fill>
      <patternFill patternType="solid">
        <fgColor rgb="FFF4CCCC"/>
        <bgColor rgb="FFF4CCCC"/>
      </patternFill>
    </fill>
    <fill>
      <patternFill patternType="solid">
        <fgColor rgb="FFD9D9D9"/>
        <bgColor rgb="FFD9D9D9"/>
      </patternFill>
    </fill>
    <fill>
      <patternFill patternType="solid">
        <fgColor rgb="FFFFE599"/>
        <bgColor rgb="FFFFE599"/>
      </patternFill>
    </fill>
    <fill>
      <patternFill patternType="solid">
        <fgColor rgb="FFB7E1CD"/>
        <bgColor rgb="FFB7E1CD"/>
      </patternFill>
    </fill>
    <fill>
      <patternFill patternType="solid">
        <fgColor rgb="FFFFFFFF"/>
        <bgColor rgb="FFFFFFFF"/>
      </patternFill>
    </fill>
    <fill>
      <patternFill patternType="solid">
        <fgColor rgb="FF999999"/>
        <bgColor rgb="FF999999"/>
      </patternFill>
    </fill>
    <fill>
      <patternFill patternType="solid">
        <fgColor rgb="FFD5A6BD"/>
        <bgColor rgb="FFD5A6BD"/>
      </patternFill>
    </fill>
    <fill>
      <patternFill patternType="solid">
        <fgColor rgb="FFFF9900"/>
        <bgColor rgb="FFFF9900"/>
      </patternFill>
    </fill>
    <fill>
      <patternFill patternType="solid">
        <fgColor rgb="FFC27BA0"/>
        <bgColor rgb="FFC27BA0"/>
      </patternFill>
    </fill>
    <fill>
      <patternFill patternType="solid">
        <fgColor rgb="FFCCCCCC"/>
        <bgColor rgb="FFCCCCCC"/>
      </patternFill>
    </fill>
  </fills>
  <borders count="14">
    <border/>
    <border>
      <left style="thin">
        <color rgb="FF000000"/>
      </left>
      <right style="thin">
        <color rgb="FF000000"/>
      </right>
      <top style="thin">
        <color rgb="FF000000"/>
      </top>
      <bottom style="thin">
        <color rgb="FF000000"/>
      </bottom>
    </border>
    <border>
      <left style="thick">
        <color rgb="FF980000"/>
      </left>
      <top style="thick">
        <color rgb="FF980000"/>
      </top>
    </border>
    <border>
      <right style="thick">
        <color rgb="FF980000"/>
      </right>
      <top style="thick">
        <color rgb="FF980000"/>
      </top>
    </border>
    <border>
      <left style="thick">
        <color rgb="FF980000"/>
      </left>
      <right style="thick">
        <color rgb="FF980000"/>
      </right>
      <top style="thick">
        <color rgb="FF980000"/>
      </top>
    </border>
    <border>
      <left style="thin">
        <color rgb="FF000000"/>
      </left>
      <right style="thin">
        <color rgb="FF000000"/>
      </right>
      <bottom style="thin">
        <color rgb="FF000000"/>
      </bottom>
    </border>
    <border>
      <left style="thin">
        <color rgb="FF000000"/>
      </left>
      <top style="thin">
        <color rgb="FF000000"/>
      </top>
      <bottom style="thin">
        <color rgb="FF000000"/>
      </bottom>
    </border>
    <border>
      <left style="thick">
        <color rgb="FF980000"/>
      </left>
      <right style="thick">
        <color rgb="FF980000"/>
      </right>
      <top style="thick">
        <color rgb="FF980000"/>
      </top>
      <bottom style="thick">
        <color rgb="FF980000"/>
      </bottom>
    </border>
    <border>
      <left style="thin">
        <color rgb="FF000000"/>
      </left>
      <right style="thin">
        <color rgb="FF000000"/>
      </right>
      <top style="thin">
        <color rgb="FF000000"/>
      </top>
    </border>
    <border>
      <left style="thin">
        <color rgb="FF000000"/>
      </left>
      <right style="thin">
        <color rgb="FF000000"/>
      </right>
      <top style="thick">
        <color rgb="FFFF0000"/>
      </top>
      <bottom style="thin">
        <color rgb="FF000000"/>
      </bottom>
    </border>
    <border>
      <left style="thin">
        <color rgb="FF000000"/>
      </left>
      <right style="thin">
        <color rgb="FF000000"/>
      </right>
      <top style="thick">
        <color rgb="FFFF0000"/>
      </top>
    </border>
    <border>
      <top style="thick">
        <color rgb="FFFF0000"/>
      </top>
    </border>
    <border>
      <left style="thin">
        <color rgb="FF000000"/>
      </left>
      <right style="thin">
        <color rgb="FF000000"/>
      </right>
      <top style="thin">
        <color rgb="FF000000"/>
      </top>
      <bottom style="thick">
        <color rgb="FFFF0000"/>
      </bottom>
    </border>
    <border>
      <right style="thin">
        <color rgb="FF000000"/>
      </right>
      <top style="thin">
        <color rgb="FF000000"/>
      </top>
      <bottom style="thin">
        <color rgb="FF000000"/>
      </bottom>
    </border>
  </borders>
  <cellStyleXfs count="1">
    <xf borderId="0" fillId="0" fontId="0" numFmtId="0" applyAlignment="1" applyFont="1"/>
  </cellStyleXfs>
  <cellXfs count="302">
    <xf borderId="0" fillId="0" fontId="0" numFmtId="0" xfId="0" applyAlignment="1" applyFont="1">
      <alignment readingOrder="0" shrinkToFit="0" vertical="bottom" wrapText="0"/>
    </xf>
    <xf borderId="0" fillId="0" fontId="1" numFmtId="0" xfId="0" applyAlignment="1" applyFont="1">
      <alignment horizontal="left" readingOrder="0" shrinkToFit="0" vertical="top" wrapText="0"/>
    </xf>
    <xf borderId="0" fillId="0" fontId="2" numFmtId="0" xfId="0" applyAlignment="1" applyFont="1">
      <alignment horizontal="center" readingOrder="0" shrinkToFit="0" vertical="top" wrapText="0"/>
    </xf>
    <xf borderId="0" fillId="0" fontId="1" numFmtId="0" xfId="0" applyAlignment="1" applyFont="1">
      <alignment horizontal="left" readingOrder="0" shrinkToFit="0" vertical="top" wrapText="1"/>
    </xf>
    <xf borderId="0" fillId="0" fontId="2" numFmtId="0" xfId="0" applyAlignment="1" applyFont="1">
      <alignment horizontal="center" readingOrder="0" shrinkToFit="0" vertical="top" wrapText="1"/>
    </xf>
    <xf borderId="0" fillId="0" fontId="3" numFmtId="0" xfId="0" applyAlignment="1" applyFont="1">
      <alignment horizontal="center" shrinkToFit="0" vertical="top" wrapText="0"/>
    </xf>
    <xf borderId="0" fillId="0" fontId="4" numFmtId="4" xfId="0" applyAlignment="1" applyFont="1" applyNumberFormat="1">
      <alignment horizontal="left" readingOrder="0" shrinkToFit="0" vertical="top" wrapText="1"/>
    </xf>
    <xf borderId="0" fillId="0" fontId="3" numFmtId="49" xfId="0" applyAlignment="1" applyFont="1" applyNumberFormat="1">
      <alignment horizontal="center" readingOrder="0" shrinkToFit="0" vertical="top" wrapText="0"/>
    </xf>
    <xf borderId="0" fillId="0" fontId="3" numFmtId="4" xfId="0" applyAlignment="1" applyFont="1" applyNumberFormat="1">
      <alignment horizontal="left" readingOrder="0" shrinkToFit="0" vertical="top" wrapText="0"/>
    </xf>
    <xf borderId="0" fillId="0" fontId="3" numFmtId="4" xfId="0" applyAlignment="1" applyFont="1" applyNumberFormat="1">
      <alignment horizontal="center" readingOrder="0" shrinkToFit="0" vertical="top" wrapText="0"/>
    </xf>
    <xf borderId="0" fillId="0" fontId="4" numFmtId="4" xfId="0" applyAlignment="1" applyFont="1" applyNumberFormat="1">
      <alignment horizontal="left" readingOrder="0" shrinkToFit="0" vertical="top" wrapText="1"/>
    </xf>
    <xf borderId="1" fillId="0" fontId="2" numFmtId="0" xfId="0" applyAlignment="1" applyBorder="1" applyFont="1">
      <alignment vertical="top"/>
    </xf>
    <xf borderId="0" fillId="0" fontId="3" numFmtId="0" xfId="0" applyAlignment="1" applyFont="1">
      <alignment shrinkToFit="0" vertical="top" wrapText="1"/>
    </xf>
    <xf borderId="2" fillId="2" fontId="5" numFmtId="0" xfId="0" applyAlignment="1" applyBorder="1" applyFill="1" applyFont="1">
      <alignment horizontal="center" readingOrder="0" shrinkToFit="0" vertical="top" wrapText="1"/>
    </xf>
    <xf borderId="3" fillId="0" fontId="3" numFmtId="0" xfId="0" applyBorder="1" applyFont="1"/>
    <xf borderId="4" fillId="2" fontId="6" numFmtId="0" xfId="0" applyAlignment="1" applyBorder="1" applyFont="1">
      <alignment horizontal="center" readingOrder="0" shrinkToFit="0" vertical="top" wrapText="1"/>
    </xf>
    <xf borderId="4" fillId="2" fontId="5" numFmtId="0" xfId="0" applyAlignment="1" applyBorder="1" applyFont="1">
      <alignment horizontal="center" readingOrder="0" shrinkToFit="0" vertical="top" wrapText="1"/>
    </xf>
    <xf borderId="4" fillId="2" fontId="7" numFmtId="0" xfId="0" applyAlignment="1" applyBorder="1" applyFont="1">
      <alignment horizontal="center" readingOrder="0" shrinkToFit="0" vertical="top" wrapText="1"/>
    </xf>
    <xf borderId="4" fillId="3" fontId="8" numFmtId="4" xfId="0" applyAlignment="1" applyBorder="1" applyFill="1" applyFont="1" applyNumberFormat="1">
      <alignment horizontal="center" readingOrder="0" shrinkToFit="0" vertical="top" wrapText="1"/>
    </xf>
    <xf borderId="4" fillId="3" fontId="8" numFmtId="49" xfId="0" applyAlignment="1" applyBorder="1" applyFont="1" applyNumberFormat="1">
      <alignment horizontal="center" readingOrder="0" shrinkToFit="0" vertical="top" wrapText="1"/>
    </xf>
    <xf borderId="4" fillId="3" fontId="7" numFmtId="0" xfId="0" applyAlignment="1" applyBorder="1" applyFont="1">
      <alignment horizontal="left" readingOrder="0" shrinkToFit="0" vertical="top" wrapText="1"/>
    </xf>
    <xf borderId="4" fillId="4" fontId="8" numFmtId="4" xfId="0" applyAlignment="1" applyBorder="1" applyFill="1" applyFont="1" applyNumberFormat="1">
      <alignment horizontal="center" readingOrder="0" shrinkToFit="0" vertical="top" wrapText="1"/>
    </xf>
    <xf borderId="4" fillId="5" fontId="8" numFmtId="4" xfId="0" applyAlignment="1" applyBorder="1" applyFill="1" applyFont="1" applyNumberFormat="1">
      <alignment horizontal="center" readingOrder="0" shrinkToFit="0" vertical="top" wrapText="1"/>
    </xf>
    <xf borderId="4" fillId="6" fontId="8" numFmtId="164" xfId="0" applyAlignment="1" applyBorder="1" applyFill="1" applyFont="1" applyNumberFormat="1">
      <alignment horizontal="center" readingOrder="0" shrinkToFit="0" vertical="top" wrapText="1"/>
    </xf>
    <xf borderId="4" fillId="7" fontId="8" numFmtId="0" xfId="0" applyAlignment="1" applyBorder="1" applyFill="1" applyFont="1">
      <alignment horizontal="center" readingOrder="0" shrinkToFit="0" vertical="top" wrapText="1"/>
    </xf>
    <xf borderId="4" fillId="8" fontId="8" numFmtId="0" xfId="0" applyAlignment="1" applyBorder="1" applyFill="1" applyFont="1">
      <alignment horizontal="center" readingOrder="0" shrinkToFit="0" vertical="top" wrapText="1"/>
    </xf>
    <xf borderId="4" fillId="9" fontId="8" numFmtId="0" xfId="0" applyAlignment="1" applyBorder="1" applyFill="1" applyFont="1">
      <alignment horizontal="center" readingOrder="0" shrinkToFit="0" vertical="top" wrapText="1"/>
    </xf>
    <xf borderId="4" fillId="10" fontId="8" numFmtId="0" xfId="0" applyAlignment="1" applyBorder="1" applyFill="1" applyFont="1">
      <alignment horizontal="center" readingOrder="0" shrinkToFit="0" vertical="top" wrapText="1"/>
    </xf>
    <xf borderId="4" fillId="11" fontId="8" numFmtId="0" xfId="0" applyAlignment="1" applyBorder="1" applyFill="1" applyFont="1">
      <alignment horizontal="center" readingOrder="0" shrinkToFit="0" vertical="top" wrapText="1"/>
    </xf>
    <xf borderId="4" fillId="12" fontId="8" numFmtId="0" xfId="0" applyAlignment="1" applyBorder="1" applyFill="1" applyFont="1">
      <alignment horizontal="center" readingOrder="0" shrinkToFit="0" vertical="top" wrapText="1"/>
    </xf>
    <xf borderId="4" fillId="13" fontId="8" numFmtId="0" xfId="0" applyAlignment="1" applyBorder="1" applyFill="1" applyFont="1">
      <alignment horizontal="center" readingOrder="0" shrinkToFit="0" vertical="top" wrapText="1"/>
    </xf>
    <xf borderId="1" fillId="14" fontId="7" numFmtId="0" xfId="0" applyAlignment="1" applyBorder="1" applyFill="1" applyFont="1">
      <alignment horizontal="center" shrinkToFit="0" vertical="top" wrapText="1"/>
    </xf>
    <xf borderId="4" fillId="14" fontId="7" numFmtId="0" xfId="0" applyAlignment="1" applyBorder="1" applyFont="1">
      <alignment horizontal="center" readingOrder="0" shrinkToFit="0" vertical="top" wrapText="1"/>
    </xf>
    <xf borderId="1" fillId="0" fontId="9" numFmtId="0" xfId="0" applyAlignment="1" applyBorder="1" applyFont="1">
      <alignment horizontal="center" readingOrder="0" shrinkToFit="0" vertical="top" wrapText="0"/>
    </xf>
    <xf borderId="1" fillId="0" fontId="5" numFmtId="0" xfId="0" applyAlignment="1" applyBorder="1" applyFont="1">
      <alignment horizontal="center" readingOrder="0" shrinkToFit="0" vertical="top" wrapText="0"/>
    </xf>
    <xf borderId="1" fillId="0" fontId="2" numFmtId="0" xfId="0" applyAlignment="1" applyBorder="1" applyFont="1">
      <alignment horizontal="center" readingOrder="0" shrinkToFit="0" vertical="top" wrapText="1"/>
    </xf>
    <xf borderId="1" fillId="0" fontId="2" numFmtId="0" xfId="0" applyAlignment="1" applyBorder="1" applyFont="1">
      <alignment horizontal="center" readingOrder="0" shrinkToFit="0" vertical="top" wrapText="0"/>
    </xf>
    <xf borderId="1" fillId="0" fontId="10" numFmtId="0" xfId="0" applyAlignment="1" applyBorder="1" applyFont="1">
      <alignment readingOrder="0" shrinkToFit="0" vertical="top" wrapText="0"/>
    </xf>
    <xf borderId="1" fillId="0" fontId="11" numFmtId="0" xfId="0" applyAlignment="1" applyBorder="1" applyFont="1">
      <alignment readingOrder="0" shrinkToFit="0" vertical="top" wrapText="0"/>
    </xf>
    <xf borderId="1" fillId="0" fontId="2" numFmtId="0" xfId="0" applyAlignment="1" applyBorder="1" applyFont="1">
      <alignment readingOrder="0" shrinkToFit="0" vertical="top" wrapText="1"/>
    </xf>
    <xf borderId="1" fillId="0" fontId="12" numFmtId="0" xfId="0" applyAlignment="1" applyBorder="1" applyFont="1">
      <alignment horizontal="center" readingOrder="0" shrinkToFit="0" vertical="top" wrapText="1"/>
    </xf>
    <xf borderId="1" fillId="0" fontId="3" numFmtId="4" xfId="0" applyAlignment="1" applyBorder="1" applyFont="1" applyNumberFormat="1">
      <alignment horizontal="right" readingOrder="0" shrinkToFit="0" vertical="top" wrapText="1"/>
    </xf>
    <xf borderId="1" fillId="0" fontId="3" numFmtId="4" xfId="0" applyAlignment="1" applyBorder="1" applyFont="1" applyNumberFormat="1">
      <alignment horizontal="left" readingOrder="0" shrinkToFit="0" vertical="top" wrapText="1"/>
    </xf>
    <xf borderId="1" fillId="0" fontId="3" numFmtId="4" xfId="0" applyAlignment="1" applyBorder="1" applyFont="1" applyNumberFormat="1">
      <alignment horizontal="center" readingOrder="0" shrinkToFit="0" vertical="top" wrapText="1"/>
    </xf>
    <xf borderId="1" fillId="0" fontId="3" numFmtId="49" xfId="0" applyAlignment="1" applyBorder="1" applyFont="1" applyNumberFormat="1">
      <alignment horizontal="center" readingOrder="0" shrinkToFit="0" vertical="top" wrapText="1"/>
    </xf>
    <xf borderId="1" fillId="0" fontId="13" numFmtId="4" xfId="0" applyAlignment="1" applyBorder="1" applyFont="1" applyNumberFormat="1">
      <alignment horizontal="left" readingOrder="0" shrinkToFit="0" vertical="top" wrapText="1"/>
    </xf>
    <xf borderId="1" fillId="0" fontId="12" numFmtId="0" xfId="0" applyAlignment="1" applyBorder="1" applyFont="1">
      <alignment horizontal="left" readingOrder="0" shrinkToFit="0" vertical="top" wrapText="1"/>
    </xf>
    <xf borderId="1" fillId="0" fontId="14" numFmtId="4" xfId="0" applyAlignment="1" applyBorder="1" applyFont="1" applyNumberFormat="1">
      <alignment horizontal="right" readingOrder="0" shrinkToFit="0" vertical="top" wrapText="1"/>
    </xf>
    <xf borderId="1" fillId="0" fontId="15" numFmtId="4" xfId="0" applyAlignment="1" applyBorder="1" applyFont="1" applyNumberFormat="1">
      <alignment horizontal="right" readingOrder="0" shrinkToFit="0" vertical="top" wrapText="1"/>
    </xf>
    <xf borderId="1" fillId="0" fontId="16" numFmtId="164" xfId="0" applyAlignment="1" applyBorder="1" applyFont="1" applyNumberFormat="1">
      <alignment horizontal="center" readingOrder="0" shrinkToFit="0" vertical="top" wrapText="1"/>
    </xf>
    <xf borderId="1" fillId="0" fontId="16" numFmtId="0" xfId="0" applyAlignment="1" applyBorder="1" applyFont="1">
      <alignment horizontal="center" readingOrder="0" shrinkToFit="0" vertical="top" wrapText="1"/>
    </xf>
    <xf borderId="1" fillId="15" fontId="2" numFmtId="0" xfId="0" applyAlignment="1" applyBorder="1" applyFill="1" applyFont="1">
      <alignment shrinkToFit="0" vertical="top" wrapText="1"/>
    </xf>
    <xf borderId="1" fillId="0" fontId="3" numFmtId="0" xfId="0" applyAlignment="1" applyBorder="1" applyFont="1">
      <alignment horizontal="center" shrinkToFit="0" vertical="top" wrapText="1"/>
    </xf>
    <xf borderId="1" fillId="0" fontId="8" numFmtId="0" xfId="0" applyAlignment="1" applyBorder="1" applyFont="1">
      <alignment horizontal="center" readingOrder="0" vertical="top"/>
    </xf>
    <xf borderId="1" fillId="0" fontId="3" numFmtId="0" xfId="0" applyAlignment="1" applyBorder="1" applyFont="1">
      <alignment horizontal="center" readingOrder="0" shrinkToFit="0" vertical="top" wrapText="1"/>
    </xf>
    <xf borderId="1" fillId="0" fontId="3" numFmtId="0" xfId="0" applyAlignment="1" applyBorder="1" applyFont="1">
      <alignment horizontal="center" readingOrder="0" vertical="top"/>
    </xf>
    <xf borderId="1" fillId="0" fontId="3" numFmtId="0" xfId="0" applyAlignment="1" applyBorder="1" applyFont="1">
      <alignment readingOrder="0" shrinkToFit="0" vertical="top" wrapText="1"/>
    </xf>
    <xf borderId="1" fillId="0" fontId="3" numFmtId="49" xfId="0" applyAlignment="1" applyBorder="1" applyFont="1" applyNumberFormat="1">
      <alignment horizontal="center" shrinkToFit="0" vertical="top" wrapText="1"/>
    </xf>
    <xf borderId="1" fillId="0" fontId="3" numFmtId="0" xfId="0" applyAlignment="1" applyBorder="1" applyFont="1">
      <alignment horizontal="left" readingOrder="0" vertical="top"/>
    </xf>
    <xf borderId="1" fillId="0" fontId="3" numFmtId="4" xfId="0" applyAlignment="1" applyBorder="1" applyFont="1" applyNumberFormat="1">
      <alignment horizontal="left" shrinkToFit="0" vertical="top" wrapText="1"/>
    </xf>
    <xf borderId="1" fillId="0" fontId="3" numFmtId="4" xfId="0" applyAlignment="1" applyBorder="1" applyFont="1" applyNumberFormat="1">
      <alignment horizontal="right" shrinkToFit="0" vertical="top" wrapText="1"/>
    </xf>
    <xf borderId="1" fillId="0" fontId="14" numFmtId="4" xfId="0" applyAlignment="1" applyBorder="1" applyFont="1" applyNumberFormat="1">
      <alignment horizontal="right" shrinkToFit="0" vertical="top" wrapText="1"/>
    </xf>
    <xf borderId="1" fillId="0" fontId="16" numFmtId="0" xfId="0" applyAlignment="1" applyBorder="1" applyFont="1">
      <alignment horizontal="center" shrinkToFit="0" vertical="top" wrapText="1"/>
    </xf>
    <xf borderId="1" fillId="0" fontId="3" numFmtId="0" xfId="0" applyAlignment="1" applyBorder="1" applyFont="1">
      <alignment shrinkToFit="0" vertical="top" wrapText="1"/>
    </xf>
    <xf borderId="1" fillId="16" fontId="12" numFmtId="0" xfId="0" applyAlignment="1" applyBorder="1" applyFill="1" applyFont="1">
      <alignment horizontal="left" readingOrder="0" shrinkToFit="0" vertical="top" wrapText="1"/>
    </xf>
    <xf borderId="1" fillId="0" fontId="16" numFmtId="164" xfId="0" applyAlignment="1" applyBorder="1" applyFont="1" applyNumberFormat="1">
      <alignment horizontal="center" shrinkToFit="0" vertical="top" wrapText="1"/>
    </xf>
    <xf borderId="1" fillId="0" fontId="14" numFmtId="0" xfId="0" applyAlignment="1" applyBorder="1" applyFont="1">
      <alignment horizontal="center" vertical="top"/>
    </xf>
    <xf borderId="1" fillId="0" fontId="3" numFmtId="4" xfId="0" applyAlignment="1" applyBorder="1" applyFont="1" applyNumberFormat="1">
      <alignment horizontal="center" shrinkToFit="0" vertical="top" wrapText="1"/>
    </xf>
    <xf borderId="1" fillId="15" fontId="2" numFmtId="0" xfId="0" applyAlignment="1" applyBorder="1" applyFont="1">
      <alignment shrinkToFit="0" vertical="top" wrapText="1"/>
    </xf>
    <xf borderId="1" fillId="0" fontId="9" numFmtId="0" xfId="0" applyAlignment="1" applyBorder="1" applyFont="1">
      <alignment horizontal="center" vertical="top"/>
    </xf>
    <xf borderId="1" fillId="0" fontId="5" numFmtId="0" xfId="0" applyAlignment="1" applyBorder="1" applyFont="1">
      <alignment horizontal="center" readingOrder="0" vertical="top"/>
    </xf>
    <xf borderId="1" fillId="0" fontId="2" numFmtId="0" xfId="0" applyAlignment="1" applyBorder="1" applyFont="1">
      <alignment horizontal="center" shrinkToFit="0" vertical="top" wrapText="1"/>
    </xf>
    <xf borderId="1" fillId="0" fontId="2" numFmtId="0" xfId="0" applyAlignment="1" applyBorder="1" applyFont="1">
      <alignment horizontal="center" vertical="top"/>
    </xf>
    <xf borderId="1" fillId="0" fontId="2" numFmtId="0" xfId="0" applyAlignment="1" applyBorder="1" applyFont="1">
      <alignment readingOrder="0" shrinkToFit="0" vertical="top" wrapText="1"/>
    </xf>
    <xf borderId="1" fillId="0" fontId="2" numFmtId="0" xfId="0" applyAlignment="1" applyBorder="1" applyFont="1">
      <alignment horizontal="center" readingOrder="0" vertical="top"/>
    </xf>
    <xf borderId="1" fillId="0" fontId="2" numFmtId="4" xfId="0" applyAlignment="1" applyBorder="1" applyFont="1" applyNumberFormat="1">
      <alignment horizontal="right" readingOrder="0" shrinkToFit="0" vertical="top" wrapText="1"/>
    </xf>
    <xf borderId="1" fillId="0" fontId="2" numFmtId="4" xfId="0" applyAlignment="1" applyBorder="1" applyFont="1" applyNumberFormat="1">
      <alignment readingOrder="0" shrinkToFit="0" vertical="top" wrapText="1"/>
    </xf>
    <xf borderId="1" fillId="0" fontId="2" numFmtId="4" xfId="0" applyAlignment="1" applyBorder="1" applyFont="1" applyNumberFormat="1">
      <alignment horizontal="center" shrinkToFit="0" vertical="top" wrapText="1"/>
    </xf>
    <xf borderId="1" fillId="0" fontId="2" numFmtId="49" xfId="0" applyAlignment="1" applyBorder="1" applyFont="1" applyNumberFormat="1">
      <alignment horizontal="center" readingOrder="0" shrinkToFit="0" vertical="top" wrapText="1"/>
    </xf>
    <xf borderId="1" fillId="0" fontId="2" numFmtId="49" xfId="0" applyAlignment="1" applyBorder="1" applyFont="1" applyNumberFormat="1">
      <alignment vertical="top"/>
    </xf>
    <xf borderId="1" fillId="0" fontId="2" numFmtId="4" xfId="0" applyAlignment="1" applyBorder="1" applyFont="1" applyNumberFormat="1">
      <alignment shrinkToFit="0" vertical="top" wrapText="1"/>
    </xf>
    <xf borderId="1" fillId="0" fontId="17" numFmtId="4" xfId="0" applyAlignment="1" applyBorder="1" applyFont="1" applyNumberFormat="1">
      <alignment readingOrder="0" shrinkToFit="0" vertical="top" wrapText="1"/>
    </xf>
    <xf borderId="1" fillId="0" fontId="2" numFmtId="0" xfId="0" applyAlignment="1" applyBorder="1" applyFont="1">
      <alignment readingOrder="0" vertical="top"/>
    </xf>
    <xf borderId="1" fillId="0" fontId="2" numFmtId="4" xfId="0" applyAlignment="1" applyBorder="1" applyFont="1" applyNumberFormat="1">
      <alignment vertical="top"/>
    </xf>
    <xf borderId="1" fillId="0" fontId="9" numFmtId="4" xfId="0" applyAlignment="1" applyBorder="1" applyFont="1" applyNumberFormat="1">
      <alignment horizontal="right" shrinkToFit="0" vertical="top" wrapText="1"/>
    </xf>
    <xf borderId="1" fillId="0" fontId="18" numFmtId="4" xfId="0" applyAlignment="1" applyBorder="1" applyFont="1" applyNumberFormat="1">
      <alignment readingOrder="0" shrinkToFit="0" vertical="top" wrapText="1"/>
    </xf>
    <xf borderId="1" fillId="0" fontId="19" numFmtId="164" xfId="0" applyAlignment="1" applyBorder="1" applyFont="1" applyNumberFormat="1">
      <alignment horizontal="center" readingOrder="0" vertical="top"/>
    </xf>
    <xf borderId="1" fillId="0" fontId="19" numFmtId="164" xfId="0" applyAlignment="1" applyBorder="1" applyFont="1" applyNumberFormat="1">
      <alignment horizontal="center" vertical="top"/>
    </xf>
    <xf borderId="1" fillId="0" fontId="19" numFmtId="0" xfId="0" applyAlignment="1" applyBorder="1" applyFont="1">
      <alignment horizontal="center" readingOrder="0" vertical="top"/>
    </xf>
    <xf borderId="1" fillId="0" fontId="19" numFmtId="0" xfId="0" applyAlignment="1" applyBorder="1" applyFont="1">
      <alignment horizontal="center" vertical="top"/>
    </xf>
    <xf borderId="1" fillId="0" fontId="2" numFmtId="0" xfId="0" applyAlignment="1" applyBorder="1" applyFont="1">
      <alignment vertical="top"/>
    </xf>
    <xf borderId="1" fillId="0" fontId="3" numFmtId="0" xfId="0" applyAlignment="1" applyBorder="1" applyFont="1">
      <alignment horizontal="center" vertical="top"/>
    </xf>
    <xf borderId="1" fillId="17" fontId="2" numFmtId="0" xfId="0" applyAlignment="1" applyBorder="1" applyFill="1" applyFont="1">
      <alignment vertical="top"/>
    </xf>
    <xf borderId="1" fillId="0" fontId="0" numFmtId="0" xfId="0" applyAlignment="1" applyBorder="1" applyFont="1">
      <alignment horizontal="center" readingOrder="0" vertical="top"/>
    </xf>
    <xf borderId="1" fillId="18" fontId="2" numFmtId="0" xfId="0" applyAlignment="1" applyBorder="1" applyFill="1" applyFont="1">
      <alignment vertical="top"/>
    </xf>
    <xf borderId="1" fillId="15" fontId="12" numFmtId="0" xfId="0" applyAlignment="1" applyBorder="1" applyFont="1">
      <alignment horizontal="center" readingOrder="0" vertical="top"/>
    </xf>
    <xf borderId="1" fillId="0" fontId="0" numFmtId="164" xfId="0" applyAlignment="1" applyBorder="1" applyFont="1" applyNumberFormat="1">
      <alignment horizontal="center" readingOrder="0" vertical="top"/>
    </xf>
    <xf borderId="1" fillId="0" fontId="0" numFmtId="0" xfId="0" applyAlignment="1" applyBorder="1" applyFont="1">
      <alignment readingOrder="0" vertical="top"/>
    </xf>
    <xf borderId="1" fillId="0" fontId="20" numFmtId="4" xfId="0" applyAlignment="1" applyBorder="1" applyFont="1" applyNumberFormat="1">
      <alignment horizontal="left" readingOrder="0" shrinkToFit="0" vertical="top" wrapText="1"/>
    </xf>
    <xf borderId="1" fillId="0" fontId="21" numFmtId="4" xfId="0" applyAlignment="1" applyBorder="1" applyFont="1" applyNumberFormat="1">
      <alignment horizontal="right" readingOrder="0" shrinkToFit="0" vertical="top" wrapText="1"/>
    </xf>
    <xf borderId="5" fillId="0" fontId="10" numFmtId="0" xfId="0" applyAlignment="1" applyBorder="1" applyFont="1">
      <alignment readingOrder="0" shrinkToFit="0" vertical="top" wrapText="0"/>
    </xf>
    <xf borderId="6" fillId="0" fontId="16" numFmtId="0" xfId="0" applyAlignment="1" applyBorder="1" applyFont="1">
      <alignment horizontal="center" shrinkToFit="0" vertical="top" wrapText="1"/>
    </xf>
    <xf borderId="6" fillId="0" fontId="16" numFmtId="0" xfId="0" applyAlignment="1" applyBorder="1" applyFont="1">
      <alignment horizontal="center" readingOrder="0" shrinkToFit="0" vertical="top" wrapText="1"/>
    </xf>
    <xf borderId="1" fillId="0" fontId="2" numFmtId="0" xfId="0" applyAlignment="1" applyBorder="1" applyFont="1">
      <alignment readingOrder="0" shrinkToFit="0" vertical="top" wrapText="1"/>
    </xf>
    <xf borderId="1" fillId="0" fontId="8" numFmtId="0" xfId="0" applyAlignment="1" applyBorder="1" applyFont="1">
      <alignment horizontal="center" vertical="top"/>
    </xf>
    <xf borderId="1" fillId="0" fontId="22" numFmtId="0" xfId="0" applyAlignment="1" applyBorder="1" applyFont="1">
      <alignment shrinkToFit="0" vertical="top" wrapText="0"/>
    </xf>
    <xf borderId="1" fillId="0" fontId="3" numFmtId="0" xfId="0" applyAlignment="1" applyBorder="1" applyFont="1">
      <alignment horizontal="left" vertical="top"/>
    </xf>
    <xf borderId="0" fillId="0" fontId="1" numFmtId="0" xfId="0" applyAlignment="1" applyFont="1">
      <alignment horizontal="left" readingOrder="0" shrinkToFit="0" vertical="bottom" wrapText="0"/>
    </xf>
    <xf borderId="0" fillId="0" fontId="4" numFmtId="0" xfId="0" applyAlignment="1" applyFont="1">
      <alignment horizontal="center"/>
    </xf>
    <xf borderId="0" fillId="0" fontId="1" numFmtId="0" xfId="0" applyAlignment="1" applyFont="1">
      <alignment horizontal="center" readingOrder="0" shrinkToFit="0" vertical="top" wrapText="0"/>
    </xf>
    <xf borderId="0" fillId="0" fontId="23" numFmtId="0" xfId="0" applyAlignment="1" applyFont="1">
      <alignment horizontal="center" readingOrder="0" shrinkToFit="0" vertical="top" wrapText="0"/>
    </xf>
    <xf borderId="0" fillId="0" fontId="23" numFmtId="165" xfId="0" applyAlignment="1" applyFont="1" applyNumberFormat="1">
      <alignment horizontal="center" readingOrder="0" shrinkToFit="0" vertical="top" wrapText="0"/>
    </xf>
    <xf borderId="0" fillId="0" fontId="23" numFmtId="0" xfId="0" applyAlignment="1" applyFont="1">
      <alignment horizontal="left" readingOrder="0" shrinkToFit="0" vertical="bottom" wrapText="1"/>
    </xf>
    <xf borderId="0" fillId="0" fontId="24" numFmtId="0" xfId="0" applyAlignment="1" applyFont="1">
      <alignment horizontal="left" readingOrder="0" shrinkToFit="0" vertical="top" wrapText="1"/>
    </xf>
    <xf borderId="0" fillId="0" fontId="24" numFmtId="0" xfId="0" applyAlignment="1" applyFont="1">
      <alignment horizontal="left" readingOrder="0" shrinkToFit="0" vertical="bottom" wrapText="1"/>
    </xf>
    <xf borderId="4" fillId="2" fontId="5" numFmtId="0" xfId="0" applyAlignment="1" applyBorder="1" applyFont="1">
      <alignment horizontal="left" readingOrder="0" shrinkToFit="0" vertical="top" wrapText="0"/>
    </xf>
    <xf borderId="7" fillId="2" fontId="5" numFmtId="0" xfId="0" applyAlignment="1" applyBorder="1" applyFont="1">
      <alignment horizontal="center" readingOrder="0" shrinkToFit="0" vertical="top" wrapText="0"/>
    </xf>
    <xf borderId="7" fillId="2" fontId="6" numFmtId="0" xfId="0" applyAlignment="1" applyBorder="1" applyFont="1">
      <alignment horizontal="center" readingOrder="0" shrinkToFit="0" vertical="top" wrapText="1"/>
    </xf>
    <xf borderId="7" fillId="2" fontId="12" numFmtId="0" xfId="0" applyAlignment="1" applyBorder="1" applyFont="1">
      <alignment horizontal="center" readingOrder="0" shrinkToFit="0" vertical="top" wrapText="0"/>
    </xf>
    <xf borderId="7" fillId="2" fontId="12" numFmtId="165" xfId="0" applyAlignment="1" applyBorder="1" applyFont="1" applyNumberFormat="1">
      <alignment horizontal="center" readingOrder="0" shrinkToFit="0" vertical="top" wrapText="0"/>
    </xf>
    <xf borderId="7" fillId="2" fontId="2" numFmtId="0" xfId="0" applyAlignment="1" applyBorder="1" applyFont="1">
      <alignment horizontal="center" readingOrder="0" shrinkToFit="0" vertical="top" wrapText="0"/>
    </xf>
    <xf borderId="7" fillId="2" fontId="5" numFmtId="0" xfId="0" applyAlignment="1" applyBorder="1" applyFont="1">
      <alignment horizontal="center" readingOrder="0" shrinkToFit="0" vertical="top" wrapText="1"/>
    </xf>
    <xf borderId="7" fillId="2" fontId="6" numFmtId="0" xfId="0" applyAlignment="1" applyBorder="1" applyFont="1">
      <alignment horizontal="center" readingOrder="0" shrinkToFit="0" vertical="top" wrapText="0"/>
    </xf>
    <xf borderId="1" fillId="0" fontId="2" numFmtId="0" xfId="0" applyAlignment="1" applyBorder="1" applyFont="1">
      <alignment horizontal="left" readingOrder="0" shrinkToFit="0" vertical="top" wrapText="1"/>
    </xf>
    <xf borderId="5" fillId="0" fontId="2" numFmtId="0" xfId="0" applyAlignment="1" applyBorder="1" applyFont="1">
      <alignment horizontal="center" readingOrder="0" shrinkToFit="0" vertical="top" wrapText="0"/>
    </xf>
    <xf borderId="5" fillId="0" fontId="19" numFmtId="0" xfId="0" applyAlignment="1" applyBorder="1" applyFont="1">
      <alignment horizontal="center" readingOrder="0" shrinkToFit="0" vertical="top" wrapText="1"/>
    </xf>
    <xf borderId="5" fillId="0" fontId="12" numFmtId="0" xfId="0" applyAlignment="1" applyBorder="1" applyFont="1">
      <alignment horizontal="center" readingOrder="0" shrinkToFit="0" vertical="top" wrapText="0"/>
    </xf>
    <xf borderId="5" fillId="0" fontId="12" numFmtId="165" xfId="0" applyAlignment="1" applyBorder="1" applyFont="1" applyNumberFormat="1">
      <alignment horizontal="center" readingOrder="0" shrinkToFit="0" vertical="top" wrapText="0"/>
    </xf>
    <xf borderId="5" fillId="0" fontId="2" numFmtId="0" xfId="0" applyAlignment="1" applyBorder="1" applyFont="1">
      <alignment horizontal="center" readingOrder="0" shrinkToFit="0" vertical="top" wrapText="1"/>
    </xf>
    <xf borderId="5" fillId="0" fontId="2" numFmtId="0" xfId="0" applyAlignment="1" applyBorder="1" applyFont="1">
      <alignment horizontal="left" readingOrder="0" shrinkToFit="0" vertical="top" wrapText="1"/>
    </xf>
    <xf borderId="5" fillId="0" fontId="24" numFmtId="0" xfId="0" applyAlignment="1" applyBorder="1" applyFont="1">
      <alignment horizontal="left" readingOrder="0" shrinkToFit="0" vertical="top" wrapText="0"/>
    </xf>
    <xf borderId="5" fillId="0" fontId="24" numFmtId="0" xfId="0" applyAlignment="1" applyBorder="1" applyFont="1">
      <alignment horizontal="left" readingOrder="0" shrinkToFit="0" vertical="top" wrapText="1"/>
    </xf>
    <xf borderId="1" fillId="0" fontId="3" numFmtId="0" xfId="0" applyAlignment="1" applyBorder="1" applyFont="1">
      <alignment readingOrder="0"/>
    </xf>
    <xf borderId="1" fillId="0" fontId="3" numFmtId="0" xfId="0" applyBorder="1" applyFont="1"/>
    <xf borderId="1" fillId="0" fontId="3" numFmtId="165" xfId="0" applyBorder="1" applyFont="1" applyNumberFormat="1"/>
    <xf borderId="1" fillId="0" fontId="3" numFmtId="0" xfId="0" applyAlignment="1" applyBorder="1" applyFont="1">
      <alignment shrinkToFit="0" wrapText="1"/>
    </xf>
    <xf borderId="1" fillId="0" fontId="3" numFmtId="0" xfId="0" applyBorder="1" applyFont="1"/>
    <xf borderId="1" fillId="0" fontId="3" numFmtId="0" xfId="0" applyAlignment="1" applyBorder="1" applyFont="1">
      <alignment readingOrder="0" shrinkToFit="0" wrapText="1"/>
    </xf>
    <xf borderId="1" fillId="0" fontId="25" numFmtId="0" xfId="0" applyBorder="1" applyFont="1"/>
    <xf borderId="1" fillId="0" fontId="3" numFmtId="166" xfId="0" applyBorder="1" applyFont="1" applyNumberFormat="1"/>
    <xf borderId="1" fillId="0" fontId="3" numFmtId="0" xfId="0" applyAlignment="1" applyBorder="1" applyFont="1">
      <alignment shrinkToFit="0" wrapText="1"/>
    </xf>
    <xf borderId="1" fillId="0" fontId="3" numFmtId="165" xfId="0" applyAlignment="1" applyBorder="1" applyFont="1" applyNumberFormat="1">
      <alignment readingOrder="0"/>
    </xf>
    <xf borderId="1" fillId="0" fontId="26" numFmtId="0" xfId="0" applyAlignment="1" applyBorder="1" applyFont="1">
      <alignment readingOrder="0"/>
    </xf>
    <xf borderId="8" fillId="0" fontId="3" numFmtId="0" xfId="0" applyAlignment="1" applyBorder="1" applyFont="1">
      <alignment readingOrder="0"/>
    </xf>
    <xf borderId="8" fillId="0" fontId="3" numFmtId="0" xfId="0" applyBorder="1" applyFont="1"/>
    <xf borderId="8" fillId="0" fontId="3" numFmtId="0" xfId="0" applyBorder="1" applyFont="1"/>
    <xf borderId="8" fillId="0" fontId="3" numFmtId="165" xfId="0" applyAlignment="1" applyBorder="1" applyFont="1" applyNumberFormat="1">
      <alignment readingOrder="0"/>
    </xf>
    <xf borderId="8" fillId="0" fontId="3" numFmtId="0" xfId="0" applyAlignment="1" applyBorder="1" applyFont="1">
      <alignment readingOrder="0" shrinkToFit="0" wrapText="1"/>
    </xf>
    <xf borderId="9" fillId="0" fontId="3" numFmtId="0" xfId="0" applyAlignment="1" applyBorder="1" applyFont="1">
      <alignment readingOrder="0"/>
    </xf>
    <xf borderId="9" fillId="0" fontId="3" numFmtId="0" xfId="0" applyBorder="1" applyFont="1"/>
    <xf borderId="9" fillId="0" fontId="3" numFmtId="0" xfId="0" applyBorder="1" applyFont="1"/>
    <xf borderId="9" fillId="0" fontId="3" numFmtId="165" xfId="0" applyAlignment="1" applyBorder="1" applyFont="1" applyNumberFormat="1">
      <alignment readingOrder="0"/>
    </xf>
    <xf borderId="9" fillId="0" fontId="3" numFmtId="0" xfId="0" applyAlignment="1" applyBorder="1" applyFont="1">
      <alignment readingOrder="0" shrinkToFit="0" wrapText="1"/>
    </xf>
    <xf borderId="0" fillId="0" fontId="27" numFmtId="0" xfId="0" applyAlignment="1" applyFont="1">
      <alignment readingOrder="0"/>
    </xf>
    <xf borderId="10" fillId="0" fontId="3" numFmtId="0" xfId="0" applyAlignment="1" applyBorder="1" applyFont="1">
      <alignment readingOrder="0"/>
    </xf>
    <xf borderId="10" fillId="0" fontId="3" numFmtId="0" xfId="0" applyBorder="1" applyFont="1"/>
    <xf borderId="10" fillId="0" fontId="3" numFmtId="0" xfId="0" applyBorder="1" applyFont="1"/>
    <xf borderId="10" fillId="0" fontId="3" numFmtId="165" xfId="0" applyAlignment="1" applyBorder="1" applyFont="1" applyNumberFormat="1">
      <alignment readingOrder="0"/>
    </xf>
    <xf borderId="10" fillId="0" fontId="3" numFmtId="0" xfId="0" applyAlignment="1" applyBorder="1" applyFont="1">
      <alignment readingOrder="0" shrinkToFit="0" wrapText="1"/>
    </xf>
    <xf borderId="10" fillId="0" fontId="28" numFmtId="0" xfId="0" applyAlignment="1" applyBorder="1" applyFont="1">
      <alignment readingOrder="0"/>
    </xf>
    <xf borderId="10" fillId="0" fontId="29" numFmtId="0" xfId="0" applyAlignment="1" applyBorder="1" applyFont="1">
      <alignment readingOrder="0"/>
    </xf>
    <xf borderId="11" fillId="0" fontId="30" numFmtId="0" xfId="0" applyAlignment="1" applyBorder="1" applyFont="1">
      <alignment readingOrder="0"/>
    </xf>
    <xf borderId="9" fillId="0" fontId="3" numFmtId="0" xfId="0" applyAlignment="1" applyBorder="1" applyFont="1">
      <alignment readingOrder="0" shrinkToFit="0" wrapText="1"/>
    </xf>
    <xf borderId="9" fillId="0" fontId="31" numFmtId="0" xfId="0" applyAlignment="1" applyBorder="1" applyFont="1">
      <alignment readingOrder="0"/>
    </xf>
    <xf borderId="1" fillId="0" fontId="3" numFmtId="0" xfId="0" applyAlignment="1" applyBorder="1" applyFont="1">
      <alignment readingOrder="0" shrinkToFit="0" wrapText="1"/>
    </xf>
    <xf borderId="1" fillId="0" fontId="32" numFmtId="0" xfId="0" applyAlignment="1" applyBorder="1" applyFont="1">
      <alignment readingOrder="0"/>
    </xf>
    <xf borderId="1" fillId="0" fontId="33" numFmtId="0" xfId="0" applyAlignment="1" applyBorder="1" applyFont="1">
      <alignment readingOrder="0"/>
    </xf>
    <xf borderId="8" fillId="0" fontId="3" numFmtId="0" xfId="0" applyAlignment="1" applyBorder="1" applyFont="1">
      <alignment readingOrder="0" shrinkToFit="0" wrapText="1"/>
    </xf>
    <xf borderId="0" fillId="0" fontId="34" numFmtId="0" xfId="0" applyAlignment="1" applyFont="1">
      <alignment readingOrder="0"/>
    </xf>
    <xf borderId="1" fillId="0" fontId="35" numFmtId="0" xfId="0" applyAlignment="1" applyBorder="1" applyFont="1">
      <alignment readingOrder="0"/>
    </xf>
    <xf borderId="9" fillId="0" fontId="36" numFmtId="0" xfId="0" applyAlignment="1" applyBorder="1" applyFont="1">
      <alignment readingOrder="0"/>
    </xf>
    <xf borderId="8" fillId="0" fontId="37" numFmtId="0" xfId="0" applyAlignment="1" applyBorder="1" applyFont="1">
      <alignment readingOrder="0"/>
    </xf>
    <xf borderId="12" fillId="0" fontId="3" numFmtId="0" xfId="0" applyAlignment="1" applyBorder="1" applyFont="1">
      <alignment readingOrder="0"/>
    </xf>
    <xf borderId="12" fillId="0" fontId="3" numFmtId="0" xfId="0" applyBorder="1" applyFont="1"/>
    <xf borderId="12" fillId="0" fontId="3" numFmtId="0" xfId="0" applyBorder="1" applyFont="1"/>
    <xf borderId="12" fillId="0" fontId="3" numFmtId="165" xfId="0" applyAlignment="1" applyBorder="1" applyFont="1" applyNumberFormat="1">
      <alignment readingOrder="0"/>
    </xf>
    <xf borderId="12" fillId="0" fontId="3" numFmtId="0" xfId="0" applyAlignment="1" applyBorder="1" applyFont="1">
      <alignment readingOrder="0" shrinkToFit="0" wrapText="1"/>
    </xf>
    <xf borderId="5" fillId="19" fontId="2" numFmtId="0" xfId="0" applyAlignment="1" applyBorder="1" applyFill="1" applyFont="1">
      <alignment readingOrder="0" vertical="bottom"/>
    </xf>
    <xf borderId="5" fillId="19" fontId="2" numFmtId="0" xfId="0" applyAlignment="1" applyBorder="1" applyFont="1">
      <alignment vertical="bottom"/>
    </xf>
    <xf borderId="5" fillId="19" fontId="2" numFmtId="0" xfId="0" applyAlignment="1" applyBorder="1" applyFont="1">
      <alignment vertical="bottom"/>
    </xf>
    <xf borderId="5" fillId="19" fontId="2" numFmtId="0" xfId="0" applyAlignment="1" applyBorder="1" applyFont="1">
      <alignment horizontal="center" vertical="bottom"/>
    </xf>
    <xf borderId="5" fillId="19" fontId="2" numFmtId="0" xfId="0" applyAlignment="1" applyBorder="1" applyFont="1">
      <alignment horizontal="right" vertical="bottom"/>
    </xf>
    <xf borderId="5" fillId="19" fontId="2" numFmtId="165" xfId="0" applyAlignment="1" applyBorder="1" applyFont="1" applyNumberFormat="1">
      <alignment vertical="bottom"/>
    </xf>
    <xf borderId="5" fillId="19" fontId="2" numFmtId="0" xfId="0" applyAlignment="1" applyBorder="1" applyFont="1">
      <alignment shrinkToFit="0" vertical="bottom" wrapText="1"/>
    </xf>
    <xf borderId="5" fillId="19" fontId="38" numFmtId="0" xfId="0" applyAlignment="1" applyBorder="1" applyFont="1">
      <alignment vertical="bottom"/>
    </xf>
    <xf borderId="5" fillId="19" fontId="2" numFmtId="0" xfId="0" applyAlignment="1" applyBorder="1" applyFont="1">
      <alignment shrinkToFit="0" vertical="bottom" wrapText="1"/>
    </xf>
    <xf borderId="1" fillId="19" fontId="2" numFmtId="0" xfId="0" applyAlignment="1" applyBorder="1" applyFont="1">
      <alignment vertical="bottom"/>
    </xf>
    <xf borderId="1" fillId="19" fontId="2" numFmtId="0" xfId="0" applyAlignment="1" applyBorder="1" applyFont="1">
      <alignment vertical="bottom"/>
    </xf>
    <xf borderId="1" fillId="19" fontId="2" numFmtId="0" xfId="0" applyAlignment="1" applyBorder="1" applyFont="1">
      <alignment horizontal="center" vertical="bottom"/>
    </xf>
    <xf borderId="1" fillId="19" fontId="2" numFmtId="0" xfId="0" applyAlignment="1" applyBorder="1" applyFont="1">
      <alignment horizontal="right" vertical="bottom"/>
    </xf>
    <xf borderId="1" fillId="19" fontId="2" numFmtId="165" xfId="0" applyAlignment="1" applyBorder="1" applyFont="1" applyNumberFormat="1">
      <alignment vertical="bottom"/>
    </xf>
    <xf borderId="1" fillId="19" fontId="2" numFmtId="0" xfId="0" applyAlignment="1" applyBorder="1" applyFont="1">
      <alignment shrinkToFit="0" vertical="bottom" wrapText="1"/>
    </xf>
    <xf borderId="1" fillId="19" fontId="39" numFmtId="0" xfId="0" applyAlignment="1" applyBorder="1" applyFont="1">
      <alignment vertical="bottom"/>
    </xf>
    <xf borderId="1" fillId="19" fontId="2" numFmtId="0" xfId="0" applyAlignment="1" applyBorder="1" applyFont="1">
      <alignment shrinkToFit="0" vertical="bottom" wrapText="1"/>
    </xf>
    <xf borderId="1" fillId="19" fontId="40" numFmtId="0" xfId="0" applyAlignment="1" applyBorder="1" applyFont="1">
      <alignment vertical="bottom"/>
    </xf>
    <xf borderId="1" fillId="20" fontId="2" numFmtId="0" xfId="0" applyAlignment="1" applyBorder="1" applyFill="1" applyFont="1">
      <alignment readingOrder="0" vertical="bottom"/>
    </xf>
    <xf borderId="1" fillId="20" fontId="2" numFmtId="0" xfId="0" applyAlignment="1" applyBorder="1" applyFont="1">
      <alignment vertical="bottom"/>
    </xf>
    <xf borderId="1" fillId="20" fontId="2" numFmtId="0" xfId="0" applyAlignment="1" applyBorder="1" applyFont="1">
      <alignment vertical="bottom"/>
    </xf>
    <xf borderId="1" fillId="20" fontId="2" numFmtId="0" xfId="0" applyAlignment="1" applyBorder="1" applyFont="1">
      <alignment horizontal="center" vertical="bottom"/>
    </xf>
    <xf borderId="1" fillId="20" fontId="2" numFmtId="0" xfId="0" applyAlignment="1" applyBorder="1" applyFont="1">
      <alignment horizontal="right" vertical="bottom"/>
    </xf>
    <xf borderId="1" fillId="20" fontId="2" numFmtId="165" xfId="0" applyAlignment="1" applyBorder="1" applyFont="1" applyNumberFormat="1">
      <alignment vertical="bottom"/>
    </xf>
    <xf borderId="1" fillId="20" fontId="2" numFmtId="0" xfId="0" applyAlignment="1" applyBorder="1" applyFont="1">
      <alignment shrinkToFit="0" vertical="bottom" wrapText="1"/>
    </xf>
    <xf borderId="1" fillId="20" fontId="41" numFmtId="0" xfId="0" applyAlignment="1" applyBorder="1" applyFont="1">
      <alignment vertical="bottom"/>
    </xf>
    <xf borderId="1" fillId="20" fontId="2" numFmtId="0" xfId="0" applyAlignment="1" applyBorder="1" applyFont="1">
      <alignment shrinkToFit="0" vertical="bottom" wrapText="1"/>
    </xf>
    <xf borderId="1" fillId="15" fontId="2" numFmtId="0" xfId="0" applyAlignment="1" applyBorder="1" applyFont="1">
      <alignment readingOrder="0" vertical="bottom"/>
    </xf>
    <xf borderId="1" fillId="15" fontId="2" numFmtId="0" xfId="0" applyAlignment="1" applyBorder="1" applyFont="1">
      <alignment vertical="bottom"/>
    </xf>
    <xf borderId="1" fillId="15" fontId="2" numFmtId="0" xfId="0" applyAlignment="1" applyBorder="1" applyFont="1">
      <alignment vertical="bottom"/>
    </xf>
    <xf borderId="1" fillId="15" fontId="2" numFmtId="0" xfId="0" applyAlignment="1" applyBorder="1" applyFont="1">
      <alignment horizontal="center" vertical="bottom"/>
    </xf>
    <xf borderId="1" fillId="15" fontId="2" numFmtId="0" xfId="0" applyAlignment="1" applyBorder="1" applyFont="1">
      <alignment horizontal="right" vertical="bottom"/>
    </xf>
    <xf borderId="1" fillId="15" fontId="2" numFmtId="165" xfId="0" applyAlignment="1" applyBorder="1" applyFont="1" applyNumberFormat="1">
      <alignment vertical="bottom"/>
    </xf>
    <xf borderId="1" fillId="15" fontId="2" numFmtId="0" xfId="0" applyAlignment="1" applyBorder="1" applyFont="1">
      <alignment shrinkToFit="0" vertical="bottom" wrapText="1"/>
    </xf>
    <xf borderId="1" fillId="15" fontId="42" numFmtId="0" xfId="0" applyAlignment="1" applyBorder="1" applyFont="1">
      <alignment vertical="bottom"/>
    </xf>
    <xf borderId="1" fillId="15" fontId="2" numFmtId="0" xfId="0" applyAlignment="1" applyBorder="1" applyFont="1">
      <alignment shrinkToFit="0" vertical="bottom" wrapText="1"/>
    </xf>
    <xf borderId="1" fillId="17" fontId="2" numFmtId="0" xfId="0" applyAlignment="1" applyBorder="1" applyFont="1">
      <alignment vertical="bottom"/>
    </xf>
    <xf borderId="1" fillId="17" fontId="2" numFmtId="0" xfId="0" applyAlignment="1" applyBorder="1" applyFont="1">
      <alignment vertical="bottom"/>
    </xf>
    <xf borderId="1" fillId="17" fontId="2" numFmtId="0" xfId="0" applyAlignment="1" applyBorder="1" applyFont="1">
      <alignment horizontal="center" vertical="bottom"/>
    </xf>
    <xf borderId="1" fillId="17" fontId="2" numFmtId="0" xfId="0" applyAlignment="1" applyBorder="1" applyFont="1">
      <alignment horizontal="right" vertical="bottom"/>
    </xf>
    <xf borderId="1" fillId="17" fontId="2" numFmtId="165" xfId="0" applyAlignment="1" applyBorder="1" applyFont="1" applyNumberFormat="1">
      <alignment vertical="bottom"/>
    </xf>
    <xf borderId="1" fillId="17" fontId="2" numFmtId="0" xfId="0" applyAlignment="1" applyBorder="1" applyFont="1">
      <alignment shrinkToFit="0" vertical="bottom" wrapText="1"/>
    </xf>
    <xf borderId="1" fillId="17" fontId="43" numFmtId="0" xfId="0" applyAlignment="1" applyBorder="1" applyFont="1">
      <alignment vertical="bottom"/>
    </xf>
    <xf borderId="1" fillId="17" fontId="2" numFmtId="0" xfId="0" applyAlignment="1" applyBorder="1" applyFont="1">
      <alignment shrinkToFit="0" vertical="bottom" wrapText="1"/>
    </xf>
    <xf borderId="12" fillId="17" fontId="2" numFmtId="0" xfId="0" applyAlignment="1" applyBorder="1" applyFont="1">
      <alignment vertical="bottom"/>
    </xf>
    <xf borderId="12" fillId="17" fontId="2" numFmtId="0" xfId="0" applyAlignment="1" applyBorder="1" applyFont="1">
      <alignment vertical="bottom"/>
    </xf>
    <xf borderId="12" fillId="17" fontId="2" numFmtId="0" xfId="0" applyAlignment="1" applyBorder="1" applyFont="1">
      <alignment horizontal="center" vertical="bottom"/>
    </xf>
    <xf borderId="12" fillId="17" fontId="2" numFmtId="0" xfId="0" applyAlignment="1" applyBorder="1" applyFont="1">
      <alignment horizontal="right" vertical="bottom"/>
    </xf>
    <xf borderId="12" fillId="17" fontId="2" numFmtId="165" xfId="0" applyAlignment="1" applyBorder="1" applyFont="1" applyNumberFormat="1">
      <alignment vertical="bottom"/>
    </xf>
    <xf borderId="12" fillId="17" fontId="2" numFmtId="0" xfId="0" applyAlignment="1" applyBorder="1" applyFont="1">
      <alignment shrinkToFit="0" vertical="bottom" wrapText="1"/>
    </xf>
    <xf borderId="12" fillId="17" fontId="44" numFmtId="0" xfId="0" applyAlignment="1" applyBorder="1" applyFont="1">
      <alignment vertical="bottom"/>
    </xf>
    <xf borderId="12" fillId="17" fontId="2" numFmtId="0" xfId="0" applyAlignment="1" applyBorder="1" applyFont="1">
      <alignment shrinkToFit="0" vertical="bottom" wrapText="1"/>
    </xf>
    <xf borderId="5" fillId="0" fontId="3" numFmtId="0" xfId="0" applyBorder="1" applyFont="1"/>
    <xf borderId="5" fillId="0" fontId="3" numFmtId="0" xfId="0" applyBorder="1" applyFont="1"/>
    <xf borderId="5" fillId="0" fontId="3" numFmtId="165" xfId="0" applyBorder="1" applyFont="1" applyNumberFormat="1"/>
    <xf borderId="5" fillId="0" fontId="3" numFmtId="0" xfId="0" applyAlignment="1" applyBorder="1" applyFont="1">
      <alignment shrinkToFit="0" wrapText="1"/>
    </xf>
    <xf borderId="1" fillId="4" fontId="8" numFmtId="0" xfId="0" applyAlignment="1" applyBorder="1" applyFont="1">
      <alignment horizontal="center" readingOrder="0" shrinkToFit="0" vertical="top" wrapText="1"/>
    </xf>
    <xf borderId="0" fillId="0" fontId="8" numFmtId="0" xfId="0" applyAlignment="1" applyFont="1">
      <alignment horizontal="center" vertical="top"/>
    </xf>
    <xf borderId="1" fillId="8" fontId="8" numFmtId="0" xfId="0" applyAlignment="1" applyBorder="1" applyFont="1">
      <alignment horizontal="center" readingOrder="0" shrinkToFit="0" vertical="top" wrapText="1"/>
    </xf>
    <xf borderId="0" fillId="0" fontId="3" numFmtId="0" xfId="0" applyAlignment="1" applyFont="1">
      <alignment vertical="top"/>
    </xf>
    <xf borderId="1" fillId="4" fontId="8" numFmtId="0" xfId="0" applyAlignment="1" applyBorder="1" applyFont="1">
      <alignment horizontal="center" readingOrder="0" vertical="top"/>
    </xf>
    <xf borderId="1" fillId="4" fontId="45" numFmtId="0" xfId="0" applyAlignment="1" applyBorder="1" applyFont="1">
      <alignment horizontal="center" readingOrder="0" shrinkToFit="0" vertical="top" wrapText="1"/>
    </xf>
    <xf borderId="0" fillId="0" fontId="8" numFmtId="0" xfId="0" applyAlignment="1" applyFont="1">
      <alignment horizontal="center" readingOrder="0" vertical="top"/>
    </xf>
    <xf borderId="0" fillId="4" fontId="2" numFmtId="0" xfId="0" applyAlignment="1" applyFont="1">
      <alignment shrinkToFit="0" vertical="bottom" wrapText="1"/>
    </xf>
    <xf borderId="0" fillId="8" fontId="2" numFmtId="0" xfId="0" applyAlignment="1" applyFont="1">
      <alignment shrinkToFit="0" vertical="bottom" wrapText="1"/>
    </xf>
    <xf borderId="1" fillId="4" fontId="2" numFmtId="0" xfId="0" applyAlignment="1" applyBorder="1" applyFont="1">
      <alignment readingOrder="0" shrinkToFit="0" vertical="bottom" wrapText="1"/>
    </xf>
    <xf borderId="1" fillId="4" fontId="46" numFmtId="0" xfId="0" applyAlignment="1" applyBorder="1" applyFont="1">
      <alignment readingOrder="0" shrinkToFit="0" vertical="bottom" wrapText="1"/>
    </xf>
    <xf borderId="1" fillId="4" fontId="47" numFmtId="0" xfId="0" applyAlignment="1" applyBorder="1" applyFont="1">
      <alignment readingOrder="0" shrinkToFit="0" vertical="bottom" wrapText="1"/>
    </xf>
    <xf borderId="0" fillId="0" fontId="3" numFmtId="0" xfId="0" applyAlignment="1" applyFont="1">
      <alignment horizontal="center" readingOrder="0"/>
    </xf>
    <xf borderId="1" fillId="4" fontId="3" numFmtId="0" xfId="0" applyAlignment="1" applyBorder="1" applyFont="1">
      <alignment horizontal="center" readingOrder="0"/>
    </xf>
    <xf borderId="1" fillId="4" fontId="3" numFmtId="0" xfId="0" applyAlignment="1" applyBorder="1" applyFont="1">
      <alignment horizontal="center" readingOrder="0" shrinkToFit="0" wrapText="1"/>
    </xf>
    <xf borderId="1" fillId="4" fontId="2" numFmtId="0" xfId="0" applyAlignment="1" applyBorder="1" applyFont="1">
      <alignment shrinkToFit="0" vertical="bottom" wrapText="1"/>
    </xf>
    <xf borderId="1" fillId="8" fontId="2" numFmtId="0" xfId="0" applyAlignment="1" applyBorder="1" applyFont="1">
      <alignment shrinkToFit="0" vertical="bottom" wrapText="1"/>
    </xf>
    <xf borderId="5" fillId="4" fontId="2" numFmtId="0" xfId="0" applyAlignment="1" applyBorder="1" applyFont="1">
      <alignment readingOrder="0" shrinkToFit="0" vertical="bottom" wrapText="1"/>
    </xf>
    <xf borderId="5" fillId="4" fontId="47" numFmtId="0" xfId="0" applyAlignment="1" applyBorder="1" applyFont="1">
      <alignment readingOrder="0" shrinkToFit="0" vertical="bottom" wrapText="1"/>
    </xf>
    <xf borderId="0" fillId="0" fontId="3" numFmtId="0" xfId="0" applyAlignment="1" applyFont="1">
      <alignment shrinkToFit="0" wrapText="1"/>
    </xf>
    <xf borderId="1" fillId="4" fontId="2" numFmtId="0" xfId="0" applyAlignment="1" applyBorder="1" applyFont="1">
      <alignment shrinkToFit="0" vertical="bottom" wrapText="1"/>
    </xf>
    <xf borderId="0" fillId="0" fontId="48" numFmtId="0" xfId="0" applyAlignment="1" applyFont="1">
      <alignment horizontal="center" readingOrder="0" shrinkToFit="0" wrapText="1"/>
    </xf>
    <xf borderId="0" fillId="4" fontId="8" numFmtId="0" xfId="0" applyAlignment="1" applyFont="1">
      <alignment horizontal="center"/>
    </xf>
    <xf borderId="0" fillId="8" fontId="8" numFmtId="0" xfId="0" applyAlignment="1" applyFont="1">
      <alignment horizontal="center"/>
    </xf>
    <xf borderId="0" fillId="4" fontId="3" numFmtId="0" xfId="0" applyFont="1"/>
    <xf borderId="0" fillId="8" fontId="2" numFmtId="0" xfId="0" applyAlignment="1" applyFont="1">
      <alignment vertical="bottom"/>
    </xf>
    <xf borderId="0" fillId="0" fontId="49" numFmtId="0" xfId="0" applyAlignment="1" applyFont="1">
      <alignment readingOrder="0"/>
    </xf>
    <xf borderId="0" fillId="0" fontId="3" numFmtId="0" xfId="0" applyAlignment="1" applyFont="1">
      <alignment readingOrder="0"/>
    </xf>
    <xf borderId="0" fillId="8" fontId="2" numFmtId="0" xfId="0" applyAlignment="1" applyFont="1">
      <alignment vertical="bottom"/>
    </xf>
    <xf borderId="0" fillId="4" fontId="2" numFmtId="0" xfId="0" applyAlignment="1" applyFont="1">
      <alignment vertical="bottom"/>
    </xf>
    <xf borderId="1" fillId="21" fontId="8" numFmtId="0" xfId="0" applyAlignment="1" applyBorder="1" applyFill="1" applyFont="1">
      <alignment horizontal="center" readingOrder="0" shrinkToFit="0" wrapText="1"/>
    </xf>
    <xf borderId="1" fillId="21" fontId="8" numFmtId="0" xfId="0" applyAlignment="1" applyBorder="1" applyFont="1">
      <alignment horizontal="center" readingOrder="0"/>
    </xf>
    <xf borderId="1" fillId="21" fontId="8" numFmtId="0" xfId="0" applyAlignment="1" applyBorder="1" applyFont="1">
      <alignment readingOrder="0"/>
    </xf>
    <xf borderId="1" fillId="21" fontId="8" numFmtId="2" xfId="0" applyAlignment="1" applyBorder="1" applyFont="1" applyNumberFormat="1">
      <alignment horizontal="center" readingOrder="0"/>
    </xf>
    <xf borderId="0" fillId="0" fontId="3" numFmtId="0" xfId="0" applyAlignment="1" applyFont="1">
      <alignment horizontal="left"/>
    </xf>
    <xf borderId="0" fillId="0" fontId="50" numFmtId="0" xfId="0" applyAlignment="1" applyFont="1">
      <alignment horizontal="center" vertical="bottom"/>
    </xf>
    <xf borderId="1" fillId="21" fontId="2" numFmtId="0" xfId="0" applyAlignment="1" applyBorder="1" applyFont="1">
      <alignment vertical="bottom"/>
    </xf>
    <xf borderId="1" fillId="0" fontId="50" numFmtId="0" xfId="0" applyAlignment="1" applyBorder="1" applyFont="1">
      <alignment horizontal="center" vertical="bottom"/>
    </xf>
    <xf borderId="1" fillId="0" fontId="50" numFmtId="0" xfId="0" applyAlignment="1" applyBorder="1" applyFont="1">
      <alignment vertical="bottom"/>
    </xf>
    <xf borderId="1" fillId="0" fontId="50" numFmtId="2" xfId="0" applyAlignment="1" applyBorder="1" applyFont="1" applyNumberFormat="1">
      <alignment horizontal="right" vertical="bottom"/>
    </xf>
    <xf borderId="1" fillId="0" fontId="50" numFmtId="2" xfId="0" applyAlignment="1" applyBorder="1" applyFont="1" applyNumberFormat="1">
      <alignment horizontal="center" vertical="bottom"/>
    </xf>
    <xf borderId="1" fillId="0" fontId="2" numFmtId="0" xfId="0" applyAlignment="1" applyBorder="1" applyFont="1">
      <alignment vertical="bottom"/>
    </xf>
    <xf borderId="6" fillId="21" fontId="5" numFmtId="0" xfId="0" applyAlignment="1" applyBorder="1" applyFont="1">
      <alignment horizontal="center" shrinkToFit="0" vertical="bottom" wrapText="1"/>
    </xf>
    <xf borderId="13" fillId="0" fontId="3" numFmtId="0" xfId="0" applyBorder="1" applyFont="1"/>
    <xf borderId="1" fillId="0" fontId="5" numFmtId="0" xfId="0" applyAlignment="1" applyBorder="1" applyFont="1">
      <alignment vertical="bottom"/>
    </xf>
    <xf borderId="1" fillId="0" fontId="5" numFmtId="0" xfId="0" applyAlignment="1" applyBorder="1" applyFont="1">
      <alignment horizontal="right" vertical="bottom"/>
    </xf>
    <xf borderId="1" fillId="0" fontId="51" numFmtId="0" xfId="0" applyAlignment="1" applyBorder="1" applyFont="1">
      <alignment vertical="bottom"/>
    </xf>
    <xf borderId="1" fillId="0" fontId="51" numFmtId="0" xfId="0" applyAlignment="1" applyBorder="1" applyFont="1">
      <alignment horizontal="right" vertical="bottom"/>
    </xf>
    <xf borderId="1" fillId="0" fontId="52" numFmtId="0" xfId="0" applyAlignment="1" applyBorder="1" applyFont="1">
      <alignment vertical="bottom"/>
    </xf>
    <xf borderId="1" fillId="0" fontId="52" numFmtId="0" xfId="0" applyAlignment="1" applyBorder="1" applyFont="1">
      <alignment horizontal="right" vertical="bottom"/>
    </xf>
    <xf borderId="1" fillId="0" fontId="47" numFmtId="2" xfId="0" applyAlignment="1" applyBorder="1" applyFont="1" applyNumberFormat="1">
      <alignment horizontal="center" vertical="bottom"/>
    </xf>
    <xf borderId="1" fillId="0" fontId="53" numFmtId="0" xfId="0" applyAlignment="1" applyBorder="1" applyFont="1">
      <alignment horizontal="right" vertical="bottom"/>
    </xf>
    <xf borderId="1" fillId="0" fontId="53" numFmtId="0" xfId="0" applyAlignment="1" applyBorder="1" applyFont="1">
      <alignment horizontal="right" vertical="bottom"/>
    </xf>
    <xf borderId="1" fillId="0" fontId="54" numFmtId="0" xfId="0" applyAlignment="1" applyBorder="1" applyFont="1">
      <alignment vertical="bottom"/>
    </xf>
    <xf borderId="1" fillId="0" fontId="2" numFmtId="0" xfId="0" applyAlignment="1" applyBorder="1" applyFont="1">
      <alignment vertical="bottom"/>
    </xf>
    <xf borderId="1" fillId="0" fontId="51" numFmtId="0" xfId="0" applyAlignment="1" applyBorder="1" applyFont="1">
      <alignment vertical="bottom"/>
    </xf>
    <xf borderId="0" fillId="0" fontId="2" numFmtId="0" xfId="0" applyAlignment="1" applyFont="1">
      <alignment vertical="bottom"/>
    </xf>
    <xf borderId="1" fillId="0" fontId="2" numFmtId="2" xfId="0" applyAlignment="1" applyBorder="1" applyFont="1" applyNumberFormat="1">
      <alignment vertical="bottom"/>
    </xf>
    <xf borderId="1" fillId="0" fontId="53" numFmtId="0" xfId="0" applyAlignment="1" applyBorder="1" applyFont="1">
      <alignment horizontal="center" vertical="bottom"/>
    </xf>
    <xf borderId="1" fillId="0" fontId="53" numFmtId="0" xfId="0" applyAlignment="1" applyBorder="1" applyFont="1">
      <alignment vertical="bottom"/>
    </xf>
    <xf borderId="1" fillId="0" fontId="53" numFmtId="2" xfId="0" applyAlignment="1" applyBorder="1" applyFont="1" applyNumberFormat="1">
      <alignment horizontal="center" vertical="bottom"/>
    </xf>
    <xf borderId="1" fillId="0" fontId="53" numFmtId="0" xfId="0" applyAlignment="1" applyBorder="1" applyFont="1">
      <alignment shrinkToFit="0" vertical="bottom" wrapText="0"/>
    </xf>
    <xf borderId="1" fillId="0" fontId="53" numFmtId="0" xfId="0" applyAlignment="1" applyBorder="1" applyFont="1">
      <alignment shrinkToFit="0" vertical="bottom" wrapText="0"/>
    </xf>
    <xf borderId="1" fillId="0" fontId="53" numFmtId="2" xfId="0" applyAlignment="1" applyBorder="1" applyFont="1" applyNumberFormat="1">
      <alignment horizontal="right" vertical="bottom"/>
    </xf>
    <xf borderId="1" fillId="0" fontId="53" numFmtId="0" xfId="0" applyAlignment="1" applyBorder="1" applyFont="1">
      <alignment horizontal="center" vertical="bottom"/>
    </xf>
    <xf borderId="1" fillId="0" fontId="53" numFmtId="0" xfId="0" applyAlignment="1" applyBorder="1" applyFont="1">
      <alignment vertical="bottom"/>
    </xf>
    <xf borderId="0" fillId="0" fontId="3" numFmtId="0" xfId="0" applyAlignment="1" applyFont="1">
      <alignment horizontal="center"/>
    </xf>
    <xf borderId="0" fillId="0" fontId="3" numFmtId="2" xfId="0" applyFont="1" applyNumberFormat="1"/>
    <xf borderId="0" fillId="0" fontId="3" numFmtId="2" xfId="0" applyAlignment="1" applyFont="1" applyNumberFormat="1">
      <alignment horizontal="center"/>
    </xf>
  </cellXfs>
  <cellStyles count="1">
    <cellStyle xfId="0" name="Normal" builtinId="0"/>
  </cellStyles>
  <dxfs count="7">
    <dxf>
      <font/>
      <fill>
        <patternFill patternType="solid">
          <fgColor rgb="FF999999"/>
          <bgColor rgb="FF999999"/>
        </patternFill>
      </fill>
      <border/>
    </dxf>
    <dxf>
      <font/>
      <fill>
        <patternFill patternType="solid">
          <fgColor rgb="FFB7E1CD"/>
          <bgColor rgb="FFB7E1CD"/>
        </patternFill>
      </fill>
      <border/>
    </dxf>
    <dxf>
      <font/>
      <fill>
        <patternFill patternType="solid">
          <fgColor rgb="FFD5A6BD"/>
          <bgColor rgb="FFD5A6BD"/>
        </patternFill>
      </fill>
      <border/>
    </dxf>
    <dxf>
      <font/>
      <fill>
        <patternFill patternType="solid">
          <fgColor rgb="FFFFFF00"/>
          <bgColor rgb="FFFFFF00"/>
        </patternFill>
      </fill>
      <border/>
    </dxf>
    <dxf>
      <font/>
      <fill>
        <patternFill patternType="solid">
          <fgColor rgb="FFC27BA0"/>
          <bgColor rgb="FFC27BA0"/>
        </patternFill>
      </fill>
      <border/>
    </dxf>
    <dxf>
      <font/>
      <fill>
        <patternFill patternType="solid">
          <fgColor rgb="FFFF9900"/>
          <bgColor rgb="FFFF9900"/>
        </patternFill>
      </fill>
      <border/>
    </dxf>
    <dxf>
      <font/>
      <fill>
        <patternFill patternType="solid">
          <fgColor rgb="FFFF0000"/>
          <bgColor rgb="FFFF0000"/>
        </patternFill>
      </fill>
      <border/>
    </dxf>
  </dxfs>
</styleSheet>
</file>

<file path=xl/_rels/workbook.xml.rels><?xml version="1.0" encoding="UTF-8" standalone="yes"?><Relationships xmlns="http://schemas.openxmlformats.org/package/2006/relationships"><Relationship Id="rId1" Type="http://schemas.openxmlformats.org/officeDocument/2006/relationships/styles" Target="styles.xml"/><Relationship Id="rId2" Type="http://schemas.openxmlformats.org/officeDocument/2006/relationships/sharedStrings" Target="sharedStrings.xml"/><Relationship Id="rId3" Type="http://schemas.openxmlformats.org/officeDocument/2006/relationships/worksheet" Target="worksheets/sheet1.xml"/><Relationship Id="rId4" Type="http://schemas.openxmlformats.org/officeDocument/2006/relationships/worksheet" Target="worksheets/sheet2.xml"/><Relationship Id="rId5" Type="http://schemas.openxmlformats.org/officeDocument/2006/relationships/worksheet" Target="worksheets/sheet3.xml"/><Relationship Id="rId6" Type="http://schemas.openxmlformats.org/officeDocument/2006/relationships/worksheet" Target="worksheets/sheet4.xml"/><Relationship Id="rId7" Type="http://schemas.openxmlformats.org/officeDocument/2006/relationships/worksheet" Target="worksheets/sheet5.xml"/></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10</xdr:col>
      <xdr:colOff>200025</xdr:colOff>
      <xdr:row>0</xdr:row>
      <xdr:rowOff>285750</xdr:rowOff>
    </xdr:from>
    <xdr:ext cx="4486275" cy="657225"/>
    <xdr:grpSp>
      <xdr:nvGrpSpPr>
        <xdr:cNvPr id="2" name="Shape 2" title="Drawing"/>
        <xdr:cNvGrpSpPr/>
      </xdr:nvGrpSpPr>
      <xdr:grpSpPr>
        <a:xfrm>
          <a:off x="123825" y="0"/>
          <a:ext cx="4467300" cy="647700"/>
          <a:chOff x="123825" y="0"/>
          <a:chExt cx="4467300" cy="647700"/>
        </a:xfrm>
      </xdr:grpSpPr>
      <xdr:sp>
        <xdr:nvSpPr>
          <xdr:cNvPr id="3" name="Shape 3"/>
          <xdr:cNvSpPr txBox="1"/>
        </xdr:nvSpPr>
        <xdr:spPr>
          <a:xfrm>
            <a:off x="123825" y="0"/>
            <a:ext cx="4467300" cy="647700"/>
          </a:xfrm>
          <a:prstGeom prst="rect">
            <a:avLst/>
          </a:prstGeom>
          <a:noFill/>
          <a:ln>
            <a:noFill/>
          </a:ln>
        </xdr:spPr>
        <xdr:txBody>
          <a:bodyPr anchorCtr="0" anchor="t" bIns="91425" lIns="91425" spcFirstLastPara="1" rIns="91425" wrap="square" tIns="91425">
            <a:noAutofit/>
          </a:bodyPr>
          <a:lstStyle/>
          <a:p>
            <a:pPr indent="0" lvl="0" marL="0" rtl="0" algn="l">
              <a:spcBef>
                <a:spcPts val="0"/>
              </a:spcBef>
              <a:spcAft>
                <a:spcPts val="0"/>
              </a:spcAft>
              <a:buNone/>
            </a:pPr>
            <a:r>
              <a:rPr lang="en-US" sz="800"/>
              <a:t>Color schema:  	</a:t>
            </a:r>
            <a:r>
              <a:rPr lang="en-US" sz="800">
                <a:highlight>
                  <a:srgbClr val="B6D7A8"/>
                </a:highlight>
              </a:rPr>
              <a:t>Light green - Selected</a:t>
            </a:r>
            <a:r>
              <a:rPr lang="en-US" sz="800"/>
              <a:t> 	</a:t>
            </a:r>
            <a:r>
              <a:rPr lang="en-US" sz="800">
                <a:highlight>
                  <a:srgbClr val="FF9900"/>
                </a:highlight>
              </a:rPr>
              <a:t>Orange - Discarded</a:t>
            </a:r>
            <a:endParaRPr sz="800">
              <a:highlight>
                <a:srgbClr val="FF9900"/>
              </a:highlight>
            </a:endParaRPr>
          </a:p>
          <a:p>
            <a:pPr indent="457200" lvl="0" marL="457200" rtl="0" algn="l">
              <a:spcBef>
                <a:spcPts val="0"/>
              </a:spcBef>
              <a:spcAft>
                <a:spcPts val="0"/>
              </a:spcAft>
              <a:buNone/>
            </a:pPr>
            <a:r>
              <a:rPr lang="en-US" sz="800">
                <a:highlight>
                  <a:srgbClr val="FFFF00"/>
                </a:highlight>
              </a:rPr>
              <a:t>yellow - TO DISCUSS</a:t>
            </a:r>
            <a:r>
              <a:rPr lang="en-US" sz="800"/>
              <a:t> 	</a:t>
            </a:r>
            <a:r>
              <a:rPr lang="en-US" sz="800">
                <a:highlight>
                  <a:srgbClr val="C27BA0"/>
                </a:highlight>
              </a:rPr>
              <a:t>purple</a:t>
            </a:r>
            <a:r>
              <a:rPr lang="en-US" sz="800">
                <a:highlight>
                  <a:srgbClr val="C27BA0"/>
                </a:highlight>
              </a:rPr>
              <a:t> - Secondary study to de analyzed</a:t>
            </a:r>
            <a:endParaRPr sz="800">
              <a:highlight>
                <a:srgbClr val="C27BA0"/>
              </a:highlight>
            </a:endParaRPr>
          </a:p>
          <a:p>
            <a:pPr indent="457200" lvl="0" marL="457200" rtl="0" algn="l">
              <a:spcBef>
                <a:spcPts val="0"/>
              </a:spcBef>
              <a:spcAft>
                <a:spcPts val="0"/>
              </a:spcAft>
              <a:buNone/>
            </a:pPr>
            <a:r>
              <a:rPr lang="en-US" sz="800"/>
              <a:t>White - Not yet analyzed 	</a:t>
            </a:r>
            <a:r>
              <a:rPr lang="en-US" sz="800">
                <a:highlight>
                  <a:srgbClr val="FF0000"/>
                </a:highlight>
              </a:rPr>
              <a:t>Red - No citations (iteration stops)</a:t>
            </a:r>
            <a:endParaRPr sz="800">
              <a:highlight>
                <a:srgbClr val="FF0000"/>
              </a:highlight>
            </a:endParaRPr>
          </a:p>
          <a:p>
            <a:pPr indent="0" lvl="0" marL="914400" rtl="0" algn="l">
              <a:spcBef>
                <a:spcPts val="0"/>
              </a:spcBef>
              <a:spcAft>
                <a:spcPts val="0"/>
              </a:spcAft>
              <a:buNone/>
            </a:pPr>
            <a:r>
              <a:rPr lang="en-US" sz="800">
                <a:highlight>
                  <a:srgbClr val="999999"/>
                </a:highlight>
              </a:rPr>
              <a:t>Gray - Subsumed</a:t>
            </a:r>
            <a:r>
              <a:rPr lang="en-US" sz="800">
                <a:highlight>
                  <a:srgbClr val="B7B7B7"/>
                </a:highlight>
              </a:rPr>
              <a:t> </a:t>
            </a:r>
            <a:r>
              <a:rPr lang="en-US" sz="800"/>
              <a:t>			B</a:t>
            </a:r>
            <a:r>
              <a:rPr lang="en-US" sz="800"/>
              <a:t>oundaries between groups</a:t>
            </a:r>
            <a:endParaRPr sz="800"/>
          </a:p>
        </xdr:txBody>
      </xdr:sp>
      <xdr:cxnSp>
        <xdr:nvCxnSpPr>
          <xdr:cNvPr id="4" name="Shape 4"/>
          <xdr:cNvCxnSpPr/>
        </xdr:nvCxnSpPr>
        <xdr:spPr>
          <a:xfrm>
            <a:off x="2466975" y="530225"/>
            <a:ext cx="447600" cy="0"/>
          </a:xfrm>
          <a:prstGeom prst="straightConnector1">
            <a:avLst/>
          </a:prstGeom>
          <a:noFill/>
          <a:ln cap="flat" cmpd="sng" w="19050">
            <a:solidFill>
              <a:srgbClr val="FF00FF"/>
            </a:solidFill>
            <a:prstDash val="solid"/>
            <a:round/>
            <a:headEnd len="med" w="med" type="none"/>
            <a:tailEnd len="med" w="med" type="none"/>
          </a:ln>
        </xdr:spPr>
      </xdr:cxnSp>
    </xdr:grpSp>
    <xdr:clientData fLocksWithSheet="0"/>
  </xdr:oneCellAnchor>
</xdr:wsDr>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4.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5.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worksheets/_rels/sheet1.xml.rels><?xml version="1.0" encoding="UTF-8" standalone="yes"?><Relationships xmlns="http://schemas.openxmlformats.org/package/2006/relationships"><Relationship Id="rId40" Type="http://schemas.openxmlformats.org/officeDocument/2006/relationships/hyperlink" Target="https://docs.google.com/document/d/1NgChn6Yq6ww-NMgi_3TyWedCw8cldYHTNBz_dqsyqFk/edit" TargetMode="External"/><Relationship Id="rId42" Type="http://schemas.openxmlformats.org/officeDocument/2006/relationships/hyperlink" Target="https://docs.google.com/document/d/1IqZkJuehxL3ynlW23N3tp1wktGOycydVleLWg4vtkXM/edit" TargetMode="External"/><Relationship Id="rId41" Type="http://schemas.openxmlformats.org/officeDocument/2006/relationships/hyperlink" Target="https://doi.org/10.1109/ICST.2016.41" TargetMode="External"/><Relationship Id="rId44" Type="http://schemas.openxmlformats.org/officeDocument/2006/relationships/hyperlink" Target="https://docs.google.com/document/d/1pCNMgaL1F_29sAnGFDBrgEXI6fd8lPokvrxW7DBkXEw/edit?usp=sharing" TargetMode="External"/><Relationship Id="rId43" Type="http://schemas.openxmlformats.org/officeDocument/2006/relationships/hyperlink" Target="https://www.semanticscholar.org/paper/Model-driven-Testing-Transformations-from-Test-to-Lamancha-Mateo/43db2ba488c36ab03da1b719fc34c186095dcf1e" TargetMode="External"/><Relationship Id="rId46" Type="http://schemas.openxmlformats.org/officeDocument/2006/relationships/hyperlink" Target="https://docs.google.com/document/d/1JLP7qB60yuTlJbHFvYZvuwRLsQjA-vuFMAekl6ISw_s/edit?usp=sharing" TargetMode="External"/><Relationship Id="rId45" Type="http://schemas.openxmlformats.org/officeDocument/2006/relationships/hyperlink" Target="https://doi.org/10.1007/978-3-642-13911-6_11" TargetMode="External"/><Relationship Id="rId1" Type="http://schemas.openxmlformats.org/officeDocument/2006/relationships/comments" Target="../comments1.xml"/><Relationship Id="rId2" Type="http://schemas.openxmlformats.org/officeDocument/2006/relationships/hyperlink" Target="http://doi.acm.org/10.1145/2889160.2889212" TargetMode="External"/><Relationship Id="rId3" Type="http://schemas.openxmlformats.org/officeDocument/2006/relationships/hyperlink" Target="https://docs.google.com/document/d/12rNtxJNWmXRTdNR6P13gpdk2Spf8HM-WzstJoxsdUFM/edit?usp=sharing" TargetMode="External"/><Relationship Id="rId4" Type="http://schemas.openxmlformats.org/officeDocument/2006/relationships/hyperlink" Target="https://hal.archives-ouvertes.fr/hal-01262411/" TargetMode="External"/><Relationship Id="rId9" Type="http://schemas.openxmlformats.org/officeDocument/2006/relationships/hyperlink" Target="https://docs.google.com/document/d/1RzNoXX75BDWI_uQhXzxuA6tgc1It_y89_vgfGTYgLkg/edit?usp=sharing" TargetMode="External"/><Relationship Id="rId48" Type="http://schemas.openxmlformats.org/officeDocument/2006/relationships/hyperlink" Target="https://docs.google.com/document/d/12HS4HySNZjafbazQqQauapqFykV7csa7YIABzzSxrzY/edit?usp=sharing" TargetMode="External"/><Relationship Id="rId47" Type="http://schemas.openxmlformats.org/officeDocument/2006/relationships/hyperlink" Target="https://doi.org/10.1109/MODELS-C.2019.00079" TargetMode="External"/><Relationship Id="rId49" Type="http://schemas.openxmlformats.org/officeDocument/2006/relationships/hyperlink" Target="https://dl.acm.org/doi/10.5555/3213214.3213218" TargetMode="External"/><Relationship Id="rId5" Type="http://schemas.openxmlformats.org/officeDocument/2006/relationships/hyperlink" Target="https://drive.google.com/open?id=1Udp0OxyTIwntgAdYWbqhlepu2jcEE5vKYldgsZhbsw8" TargetMode="External"/><Relationship Id="rId6" Type="http://schemas.openxmlformats.org/officeDocument/2006/relationships/hyperlink" Target="http://ieeexplore.ieee.org/document/7954409/" TargetMode="External"/><Relationship Id="rId7" Type="http://schemas.openxmlformats.org/officeDocument/2006/relationships/hyperlink" Target="https://docs.google.com/document/d/1sG6fBAlFcZcTb1w-DLttGKas6fKfJMby_r8zOJKhayE/edit?usp=sharing" TargetMode="External"/><Relationship Id="rId8" Type="http://schemas.openxmlformats.org/officeDocument/2006/relationships/hyperlink" Target="https://doi.org/10.1109/MC.2009.125" TargetMode="External"/><Relationship Id="rId31" Type="http://schemas.openxmlformats.org/officeDocument/2006/relationships/hyperlink" Target="https://doi.org/10.1007/s10703-009-0082-0" TargetMode="External"/><Relationship Id="rId30" Type="http://schemas.openxmlformats.org/officeDocument/2006/relationships/hyperlink" Target="https://docs.google.com/document/d/1eV7j8-wJewkiVWeiyehj_cKFf5bIEMg2iB1cJUAww9k/edit?usp=sharing" TargetMode="External"/><Relationship Id="rId33" Type="http://schemas.openxmlformats.org/officeDocument/2006/relationships/hyperlink" Target="https://doi.org/10.1145/1062455.1062529" TargetMode="External"/><Relationship Id="rId32" Type="http://schemas.openxmlformats.org/officeDocument/2006/relationships/hyperlink" Target="https://docs.google.com/document/d/13o0_eBdQ4yF8TQD2SUl4PY5qDLFb_8YyXuGbwEZj-40/edit?usp=sharing" TargetMode="External"/><Relationship Id="rId35" Type="http://schemas.openxmlformats.org/officeDocument/2006/relationships/hyperlink" Target="https://www.jstor.org/stable/44682468" TargetMode="External"/><Relationship Id="rId34" Type="http://schemas.openxmlformats.org/officeDocument/2006/relationships/hyperlink" Target="https://docs.google.com/document/d/1qXnZFL4rWt17Z9qxbB-0K-hDu64MFy9HJOrKLvXqPBc/edit?usp=sharing" TargetMode="External"/><Relationship Id="rId37" Type="http://schemas.openxmlformats.org/officeDocument/2006/relationships/hyperlink" Target="https://doi.org/10.1109/ASEW.2015.18" TargetMode="External"/><Relationship Id="rId36" Type="http://schemas.openxmlformats.org/officeDocument/2006/relationships/hyperlink" Target="https://docs.google.com/document/d/1PTPI3dKJBLdsk26rZcSb1_bM3tflp5p1j9br4ZXpukg/edit" TargetMode="External"/><Relationship Id="rId39" Type="http://schemas.openxmlformats.org/officeDocument/2006/relationships/hyperlink" Target="https://doi.org/10.1109/TSE.2016.2597136" TargetMode="External"/><Relationship Id="rId38" Type="http://schemas.openxmlformats.org/officeDocument/2006/relationships/hyperlink" Target="https://docs.google.com/document/d/1AI86A9U5M7RnMuN_loTupVR7uUdSxFhxnHvP4e9oewU/edit?usp=sharing" TargetMode="External"/><Relationship Id="rId62" Type="http://schemas.openxmlformats.org/officeDocument/2006/relationships/hyperlink" Target="https://doi.org/10.1145/3183519.3183533" TargetMode="External"/><Relationship Id="rId61" Type="http://schemas.openxmlformats.org/officeDocument/2006/relationships/hyperlink" Target="https://doi.org/10.1109/SEAA.2018.00032" TargetMode="External"/><Relationship Id="rId20" Type="http://schemas.openxmlformats.org/officeDocument/2006/relationships/hyperlink" Target="https://drive.google.com/open?id=13opPv9bB4v_HhdUTQgCbU3aRRDVIkOoh6tZK8kwX8ak" TargetMode="External"/><Relationship Id="rId64" Type="http://schemas.openxmlformats.org/officeDocument/2006/relationships/vmlDrawing" Target="../drawings/vmlDrawing1.vml"/><Relationship Id="rId63" Type="http://schemas.openxmlformats.org/officeDocument/2006/relationships/drawing" Target="../drawings/drawing1.xml"/><Relationship Id="rId22" Type="http://schemas.openxmlformats.org/officeDocument/2006/relationships/hyperlink" Target="https://drive.google.com/open?id=13ER4SbNRQ--L0PSrfcT9ukAmRSn7jE7YGUGGTho6rmI" TargetMode="External"/><Relationship Id="rId21" Type="http://schemas.openxmlformats.org/officeDocument/2006/relationships/hyperlink" Target="https://doi.org/10.1109/COMPSACW.2011.45" TargetMode="External"/><Relationship Id="rId24" Type="http://schemas.openxmlformats.org/officeDocument/2006/relationships/hyperlink" Target="https://drive.google.com/open?id=1ILmcbxMTeL4PbUJ-WBNK55RhA0Yr-ogWUBP2n3-OXg8" TargetMode="External"/><Relationship Id="rId23" Type="http://schemas.openxmlformats.org/officeDocument/2006/relationships/hyperlink" Target="https://doi.org/10.1109/ICSTW.2015.7107402" TargetMode="External"/><Relationship Id="rId60" Type="http://schemas.openxmlformats.org/officeDocument/2006/relationships/hyperlink" Target="https://doi.org/10.1002/spe.2650" TargetMode="External"/><Relationship Id="rId26" Type="http://schemas.openxmlformats.org/officeDocument/2006/relationships/hyperlink" Target="https://doi.org/10.1002/stvr.1489" TargetMode="External"/><Relationship Id="rId25" Type="http://schemas.openxmlformats.org/officeDocument/2006/relationships/hyperlink" Target="https://docs.google.com/document/d/144lL6KA70gonqS9oNiMjfR4O8-NCKdLwGos4wFAjICk/edit?usp=sharing" TargetMode="External"/><Relationship Id="rId28" Type="http://schemas.openxmlformats.org/officeDocument/2006/relationships/hyperlink" Target="https://doi.org/10.5220/0005378501770187" TargetMode="External"/><Relationship Id="rId27" Type="http://schemas.openxmlformats.org/officeDocument/2006/relationships/hyperlink" Target="https://docs.google.com/document/d/1hsPADBfJuntb7IK4GRKUTrEimFyZ3mrSxxDhnKPCp4A/edit" TargetMode="External"/><Relationship Id="rId29" Type="http://schemas.openxmlformats.org/officeDocument/2006/relationships/hyperlink" Target="https://doi.org/10.1109/TSE.2007.70708" TargetMode="External"/><Relationship Id="rId51" Type="http://schemas.openxmlformats.org/officeDocument/2006/relationships/hyperlink" Target="https://dl.acm.org/doi/10.5555/3275382.3275392" TargetMode="External"/><Relationship Id="rId50" Type="http://schemas.openxmlformats.org/officeDocument/2006/relationships/hyperlink" Target="https://docs.google.com/document/d/1_kCWDTS4HlsM1QxmGINOkEJtD_e8wxdcJePvVI3Ls18/edit?usp=sharing" TargetMode="External"/><Relationship Id="rId53" Type="http://schemas.openxmlformats.org/officeDocument/2006/relationships/hyperlink" Target="https://doi.org/10.1002/smr.2171" TargetMode="External"/><Relationship Id="rId52" Type="http://schemas.openxmlformats.org/officeDocument/2006/relationships/hyperlink" Target="https://docs.google.com/document/d/1ANgaymSQpB-lIUPoC_LV7cYpBkPT6JF9Arr9vnLJ1sA/edit?usp=sharing" TargetMode="External"/><Relationship Id="rId11" Type="http://schemas.openxmlformats.org/officeDocument/2006/relationships/hyperlink" Target="https://docs.google.com/document/d/1LKundIDIK9OyZRujgx26a6llGNcBeGxgOU6nNMXWyhQ/edit?usp=sharing" TargetMode="External"/><Relationship Id="rId55" Type="http://schemas.openxmlformats.org/officeDocument/2006/relationships/hyperlink" Target="https://doi.org/10.1109/ICSTW.2019.00027" TargetMode="External"/><Relationship Id="rId10" Type="http://schemas.openxmlformats.org/officeDocument/2006/relationships/hyperlink" Target="https://doi.org/10.1016/j.infsof.2014.05.007" TargetMode="External"/><Relationship Id="rId54" Type="http://schemas.openxmlformats.org/officeDocument/2006/relationships/hyperlink" Target="https://docs.google.com/document/d/15f80BYTzgz8ySL3NcpE-vMhpAhoQh_lk2Z4zsE587ag/edit?usp=sharing" TargetMode="External"/><Relationship Id="rId13" Type="http://schemas.openxmlformats.org/officeDocument/2006/relationships/hyperlink" Target="https://docs.google.com/document/d/1-X27AoYBwEAw-Lbfq7FUHuPBmw4qUFN0tMMuutc1wnw/edit?usp=sharing" TargetMode="External"/><Relationship Id="rId57" Type="http://schemas.openxmlformats.org/officeDocument/2006/relationships/hyperlink" Target="https://doi.org/10.1016/j.infsof.2018.12.001" TargetMode="External"/><Relationship Id="rId12" Type="http://schemas.openxmlformats.org/officeDocument/2006/relationships/hyperlink" Target="https://doi.org/10.1109/ICST.2013.28" TargetMode="External"/><Relationship Id="rId56" Type="http://schemas.openxmlformats.org/officeDocument/2006/relationships/hyperlink" Target="https://docs.google.com/document/d/100Jgi5OoYwt2ZNzJqn9Mjgl5AN1PzKS5cxGQPDqVq-s/edit" TargetMode="External"/><Relationship Id="rId15" Type="http://schemas.openxmlformats.org/officeDocument/2006/relationships/hyperlink" Target="https://drive.google.com/open?id=1kEcMpQIGbr4oWTSXDS0obYB-2flJCaQJVT1ZslpiBGE" TargetMode="External"/><Relationship Id="rId59" Type="http://schemas.openxmlformats.org/officeDocument/2006/relationships/hyperlink" Target="https://doi.org/10.1007/978-3-540-78917-8_2" TargetMode="External"/><Relationship Id="rId14" Type="http://schemas.openxmlformats.org/officeDocument/2006/relationships/hyperlink" Target="https://link.springer.com/article/10.1155/2009/127945" TargetMode="External"/><Relationship Id="rId58" Type="http://schemas.openxmlformats.org/officeDocument/2006/relationships/hyperlink" Target="https://docs.google.com/document/d/1dzNx4bastG2jZOSPnGMBilkiJYXt1fc6XfX5XWX-9FQ/edit" TargetMode="External"/><Relationship Id="rId17" Type="http://schemas.openxmlformats.org/officeDocument/2006/relationships/hyperlink" Target="https://drive.google.com/open?id=1skkd0boLwe0Sfb0NY7rdt7-78XPWWx70IMRxmhFdvjw" TargetMode="External"/><Relationship Id="rId16" Type="http://schemas.openxmlformats.org/officeDocument/2006/relationships/hyperlink" Target="http://doi.acm.org/10.1145/2427376.2427378" TargetMode="External"/><Relationship Id="rId19" Type="http://schemas.openxmlformats.org/officeDocument/2006/relationships/hyperlink" Target="https://doi.org/10.1109/TCE.2012.6227464" TargetMode="External"/><Relationship Id="rId18" Type="http://schemas.openxmlformats.org/officeDocument/2006/relationships/hyperlink" Target="http://doi.acm.org/10.1145/1082983.1083192" TargetMode="External"/></Relationships>
</file>

<file path=xl/worksheets/_rels/sheet2.xml.rels><?xml version="1.0" encoding="UTF-8" standalone="yes"?><Relationships xmlns="http://schemas.openxmlformats.org/package/2006/relationships"><Relationship Id="rId40" Type="http://schemas.openxmlformats.org/officeDocument/2006/relationships/hyperlink" Target="http://eolss.net/ebooks/Sample%20Chapters/C18/E6-43-03-03.pdf" TargetMode="External"/><Relationship Id="rId42" Type="http://schemas.openxmlformats.org/officeDocument/2006/relationships/hyperlink" Target="http://www.isir.upmc.fr/files/esm00.pdf" TargetMode="External"/><Relationship Id="rId41" Type="http://schemas.openxmlformats.org/officeDocument/2006/relationships/hyperlink" Target="http://www.reactive-systems.com/reactis/doc/user/user008.html" TargetMode="External"/><Relationship Id="rId44" Type="http://schemas.openxmlformats.org/officeDocument/2006/relationships/hyperlink" Target="http://crest.cs.ucl.ac.uk/fileadmin/crest/sebasepaper/GhaniCZ09.pdf" TargetMode="External"/><Relationship Id="rId43" Type="http://schemas.openxmlformats.org/officeDocument/2006/relationships/hyperlink" Target="https://depositonce.tu-berlin.de/handle/11303/2423" TargetMode="External"/><Relationship Id="rId46" Type="http://schemas.openxmlformats.org/officeDocument/2006/relationships/hyperlink" Target="https://www.researchgate.net/profile/Michael_Zolda/publication/281650876_Precise_Measurement-Based_Worst-Case_Execution_Time_Estimation/links/55f3074008ae7a10cf87b040.pdf" TargetMode="External"/><Relationship Id="rId45" Type="http://schemas.openxmlformats.org/officeDocument/2006/relationships/hyperlink" Target="http://www.wescottdesign.com/articles/pid/pidWithoutAPhd.pdf" TargetMode="External"/><Relationship Id="rId107" Type="http://schemas.openxmlformats.org/officeDocument/2006/relationships/hyperlink" Target="http://repositorio.utfpr.edu.br/jspui/handle/1/716" TargetMode="External"/><Relationship Id="rId106" Type="http://schemas.openxmlformats.org/officeDocument/2006/relationships/hyperlink" Target="https://zir.nsk.hr/islandora/object/etfos%3A2505" TargetMode="External"/><Relationship Id="rId105" Type="http://schemas.openxmlformats.org/officeDocument/2006/relationships/hyperlink" Target="https://onlinelibrary.wiley.com/doi/pdf/10.1002/9781119357056.ch12" TargetMode="External"/><Relationship Id="rId104" Type="http://schemas.openxmlformats.org/officeDocument/2006/relationships/hyperlink" Target="https://d-nb.info/1166234320/34" TargetMode="External"/><Relationship Id="rId109" Type="http://schemas.openxmlformats.org/officeDocument/2006/relationships/hyperlink" Target="http://www.dbpia.co.kr/Journal/articleDetail?nodeId=NODE07322223" TargetMode="External"/><Relationship Id="rId108" Type="http://schemas.openxmlformats.org/officeDocument/2006/relationships/hyperlink" Target="https://doi.org/10.1007/978-3-658-25939-6_29" TargetMode="External"/><Relationship Id="rId48" Type="http://schemas.openxmlformats.org/officeDocument/2006/relationships/hyperlink" Target="http://dx.doi.org/10.14279/depositonce-4370" TargetMode="External"/><Relationship Id="rId47" Type="http://schemas.openxmlformats.org/officeDocument/2006/relationships/hyperlink" Target="https://books.google.se/books?hl=sv&amp;lr=&amp;id=F-mTrH1NB4UC&amp;oi=fnd&amp;pg=PA110&amp;ots=wGKoHQR299&amp;sig=9G-1uMNESs9aFgZ-w7GYl_16SkA&amp;redir_esc=y" TargetMode="External"/><Relationship Id="rId49" Type="http://schemas.openxmlformats.org/officeDocument/2006/relationships/hyperlink" Target="http://www.idt.mdh.se/utbildning/exjobb/files/TR1499.pdf" TargetMode="External"/><Relationship Id="rId103" Type="http://schemas.openxmlformats.org/officeDocument/2006/relationships/hyperlink" Target="http://www.fedoa.unina.it/12074/1/de_simone_vincenzo_30.pdf" TargetMode="External"/><Relationship Id="rId102" Type="http://schemas.openxmlformats.org/officeDocument/2006/relationships/hyperlink" Target="https://mediatum.ub.tum.de/1464547" TargetMode="External"/><Relationship Id="rId101" Type="http://schemas.openxmlformats.org/officeDocument/2006/relationships/hyperlink" Target="https://www.osti.gov/biblio/1547345" TargetMode="External"/><Relationship Id="rId100" Type="http://schemas.openxmlformats.org/officeDocument/2006/relationships/hyperlink" Target="https://issta2016.cispa.saarland/testing-dynamic-behavior-in-executable-software-models-making-cyber-physical-systems-testable/" TargetMode="External"/><Relationship Id="rId31" Type="http://schemas.openxmlformats.org/officeDocument/2006/relationships/hyperlink" Target="http://bora.uib.no/handle/1956/12352" TargetMode="External"/><Relationship Id="rId30" Type="http://schemas.openxmlformats.org/officeDocument/2006/relationships/hyperlink" Target="https://www.crcpress.com/Model-Based-Testing-for-Embedded-Systems/Zander-Schieferdecker-Mosterman/p/book/9781138076457" TargetMode="External"/><Relationship Id="rId33" Type="http://schemas.openxmlformats.org/officeDocument/2006/relationships/hyperlink" Target="http://hdl.handle.net/11705/JISBD/2017/008" TargetMode="External"/><Relationship Id="rId32" Type="http://schemas.openxmlformats.org/officeDocument/2006/relationships/hyperlink" Target="https://doi.org/10.4028/www.scientific.net/AMR.1092-1093.1104" TargetMode="External"/><Relationship Id="rId35" Type="http://schemas.openxmlformats.org/officeDocument/2006/relationships/hyperlink" Target="https://d-nb.info/1120584493/34" TargetMode="External"/><Relationship Id="rId34" Type="http://schemas.openxmlformats.org/officeDocument/2006/relationships/hyperlink" Target="http://orbilu.uni.lu/handle/10993/31979" TargetMode="External"/><Relationship Id="rId37" Type="http://schemas.openxmlformats.org/officeDocument/2006/relationships/hyperlink" Target="http://nauchkor.ru/pubs/modelirovanie-radioelektronnogo-ustroystva-i-proveryayuschih-testovyh-vozdeystviy-587d36405f1be77c40d58a93" TargetMode="External"/><Relationship Id="rId36" Type="http://schemas.openxmlformats.org/officeDocument/2006/relationships/hyperlink" Target="https://link.springer.com/book/10.1007%2F978-3-319-11743-0" TargetMode="External"/><Relationship Id="rId39" Type="http://schemas.openxmlformats.org/officeDocument/2006/relationships/hyperlink" Target="https://ptolemy.berkeley.edu/books/leeseshia/releases/LeeSeshia_DigitalV2_2.pdf" TargetMode="External"/><Relationship Id="rId38" Type="http://schemas.openxmlformats.org/officeDocument/2006/relationships/hyperlink" Target="https://www.wiley.com/en-us/Control+Systems+Engineering%2C+7th+Edition-p-9781118170519" TargetMode="External"/><Relationship Id="rId20" Type="http://schemas.openxmlformats.org/officeDocument/2006/relationships/hyperlink" Target="https://hal.archives-ouvertes.fr/tel-01598821/" TargetMode="External"/><Relationship Id="rId22" Type="http://schemas.openxmlformats.org/officeDocument/2006/relationships/hyperlink" Target="https://ulir.ul.ie/handle/10344/3612" TargetMode="External"/><Relationship Id="rId21" Type="http://schemas.openxmlformats.org/officeDocument/2006/relationships/hyperlink" Target="http://www.diva-portal.org/smash/record.jsf?pid=diva2%3A622668&amp;dswid=2329" TargetMode="External"/><Relationship Id="rId24" Type="http://schemas.openxmlformats.org/officeDocument/2006/relationships/hyperlink" Target="http://www.diva-portal.org/smash/record.jsf?pid=diva2%3A897599&amp;dswid=-3056" TargetMode="External"/><Relationship Id="rId23" Type="http://schemas.openxmlformats.org/officeDocument/2006/relationships/hyperlink" Target="https://www.erts2018.org/programme-thursday.html" TargetMode="External"/><Relationship Id="rId129" Type="http://schemas.openxmlformats.org/officeDocument/2006/relationships/hyperlink" Target="https://doi.org/10.1016/j.entcs.2015.05.002" TargetMode="External"/><Relationship Id="rId128" Type="http://schemas.openxmlformats.org/officeDocument/2006/relationships/hyperlink" Target="https://doi.org/10.1007/s10270-016-0516-2" TargetMode="External"/><Relationship Id="rId127" Type="http://schemas.openxmlformats.org/officeDocument/2006/relationships/hyperlink" Target="https://www.springerprofessional.de/en/a-survey-on-model-based-testing-tools-for-test-case-generation/15335654" TargetMode="External"/><Relationship Id="rId126" Type="http://schemas.openxmlformats.org/officeDocument/2006/relationships/hyperlink" Target="https://www.google.com/url?sa=t&amp;rct=j&amp;q=&amp;esrc=s&amp;source=web&amp;cd=&amp;ved=2ahUKEwjzo5-8yNTpAhVKGrkGHdboCT0QFjAKegQIAhAB&amp;url=https%3A%2F%2Fcomserv.cs.ut.ee%2Fhome%2Ffiles%2Fomisakin_softwareengineering_2018.pdf%3Fstudy%3DATILoputoo%26reference%3D22C19E3B7B2AFAA8E3E069DA2CBC2C0552EEB081&amp;usg=AOvVaw2Xc3ViBWdi0Czj-EEdbN0O" TargetMode="External"/><Relationship Id="rId26" Type="http://schemas.openxmlformats.org/officeDocument/2006/relationships/hyperlink" Target="http://dergipark.ulakbim.gov.tr/emobd/article/downloadSuppFile/1083000050/1083000046" TargetMode="External"/><Relationship Id="rId121" Type="http://schemas.openxmlformats.org/officeDocument/2006/relationships/hyperlink" Target="http://www.koreascience.or.kr/article/JAKO201919163088507.page" TargetMode="External"/><Relationship Id="rId25" Type="http://schemas.openxmlformats.org/officeDocument/2006/relationships/hyperlink" Target="http://www.cqvip.com/qk/92817x/2016011/670790896.html" TargetMode="External"/><Relationship Id="rId120" Type="http://schemas.openxmlformats.org/officeDocument/2006/relationships/hyperlink" Target="https://www.koreascience.or.kr/article/JAKO201506960268110.page" TargetMode="External"/><Relationship Id="rId28" Type="http://schemas.openxmlformats.org/officeDocument/2006/relationships/hyperlink" Target="http://www.dbpia.co.kr/Journal/ArticleDetail/NODE07322223" TargetMode="External"/><Relationship Id="rId27" Type="http://schemas.openxmlformats.org/officeDocument/2006/relationships/hyperlink" Target="http://dergipark.ulakbim.gov.tr/emobd/article/view/1083000050" TargetMode="External"/><Relationship Id="rId125" Type="http://schemas.openxmlformats.org/officeDocument/2006/relationships/hyperlink" Target="https://arc.aiaa.org/doi/full/10.2514/1.I010630" TargetMode="External"/><Relationship Id="rId29" Type="http://schemas.openxmlformats.org/officeDocument/2006/relationships/hyperlink" Target="http://www.cqvip.com/qk/96569x/201203/40998512.html" TargetMode="External"/><Relationship Id="rId124" Type="http://schemas.openxmlformats.org/officeDocument/2006/relationships/hyperlink" Target="http://studentsrepo.um.edu.my/8134/" TargetMode="External"/><Relationship Id="rId123" Type="http://schemas.openxmlformats.org/officeDocument/2006/relationships/hyperlink" Target="https://search.ieice.org/bin/summary.php?id=e103-a_2_451" TargetMode="External"/><Relationship Id="rId122" Type="http://schemas.openxmlformats.org/officeDocument/2006/relationships/hyperlink" Target="https://qspace.library.queensu.ca/handle/1974/15661" TargetMode="External"/><Relationship Id="rId95" Type="http://schemas.openxmlformats.org/officeDocument/2006/relationships/hyperlink" Target="http://bdtd.ibict.br/vufind/Record/UFJF_79a3fe9e98a29304c9d72be9d249409f" TargetMode="External"/><Relationship Id="rId94" Type="http://schemas.openxmlformats.org/officeDocument/2006/relationships/hyperlink" Target="https://arc.aiaa.org/doi/10.2514/6.2020-2102" TargetMode="External"/><Relationship Id="rId97" Type="http://schemas.openxmlformats.org/officeDocument/2006/relationships/hyperlink" Target="https://www.semanticscholar.org/paper/Defect-based-Quality-Assurance-with-Defect-Models-Holling/4d850fa0d11c00a8d8ba602b7bb379a832f7dc71" TargetMode="External"/><Relationship Id="rId96" Type="http://schemas.openxmlformats.org/officeDocument/2006/relationships/hyperlink" Target="https://digitalcommons.unl.edu/computerscidiss/165/" TargetMode="External"/><Relationship Id="rId11" Type="http://schemas.openxmlformats.org/officeDocument/2006/relationships/hyperlink" Target="http://www.chidiow89.eightynine.axc.nl/official/okwudire_MSc-thesis_v1.1_20100916.pdf" TargetMode="External"/><Relationship Id="rId99" Type="http://schemas.openxmlformats.org/officeDocument/2006/relationships/hyperlink" Target="https://dspace.spbu.ru/bitstream/11701/12194/1/Dissertaciya_Mashhinskij.pdf" TargetMode="External"/><Relationship Id="rId10" Type="http://schemas.openxmlformats.org/officeDocument/2006/relationships/hyperlink" Target="https://cdn.intechopen.com/pdfs/46015.pdf" TargetMode="External"/><Relationship Id="rId98" Type="http://schemas.openxmlformats.org/officeDocument/2006/relationships/hyperlink" Target="https://repositorio.unb.br/handle/10482/33269" TargetMode="External"/><Relationship Id="rId13" Type="http://schemas.openxmlformats.org/officeDocument/2006/relationships/hyperlink" Target="http://www.dbpia.co.kr/Journal/ArticleDetail/NODE01629771" TargetMode="External"/><Relationship Id="rId12" Type="http://schemas.openxmlformats.org/officeDocument/2006/relationships/hyperlink" Target="http://www.dbpia.co.kr/Journal/ArticleDetail/NODE01619620" TargetMode="External"/><Relationship Id="rId91" Type="http://schemas.openxmlformats.org/officeDocument/2006/relationships/hyperlink" Target="https://www.erts2020.org/programme-thursday.html" TargetMode="External"/><Relationship Id="rId90" Type="http://schemas.openxmlformats.org/officeDocument/2006/relationships/hyperlink" Target="http://ethesis.nitrkl.ac.in/8808/" TargetMode="External"/><Relationship Id="rId93" Type="http://schemas.openxmlformats.org/officeDocument/2006/relationships/hyperlink" Target="https://arxiv.org/abs/1910.02837" TargetMode="External"/><Relationship Id="rId92" Type="http://schemas.openxmlformats.org/officeDocument/2006/relationships/hyperlink" Target="https://doi.org/10.1109/MODELS-C.2019.00087" TargetMode="External"/><Relationship Id="rId118" Type="http://schemas.openxmlformats.org/officeDocument/2006/relationships/hyperlink" Target="https://www.cerias.purdue.edu/apps/reports_and_papers/view/5007" TargetMode="External"/><Relationship Id="rId117" Type="http://schemas.openxmlformats.org/officeDocument/2006/relationships/hyperlink" Target="http://tede2.pucrs.br/tede2/handle/tede/9032" TargetMode="External"/><Relationship Id="rId116" Type="http://schemas.openxmlformats.org/officeDocument/2006/relationships/hyperlink" Target="https://pubmed.ncbi.nlm.nih.gov/19808248/" TargetMode="External"/><Relationship Id="rId115" Type="http://schemas.openxmlformats.org/officeDocument/2006/relationships/hyperlink" Target="https://saemobilus.sae.org/content/2016-01-0034/" TargetMode="External"/><Relationship Id="rId119" Type="http://schemas.openxmlformats.org/officeDocument/2006/relationships/hyperlink" Target="https://doi.org/10.1007/s00766-018-0304-3" TargetMode="External"/><Relationship Id="rId15" Type="http://schemas.openxmlformats.org/officeDocument/2006/relationships/hyperlink" Target="http://ceur-ws.org/Vol-1072/submission45.pdf" TargetMode="External"/><Relationship Id="rId110" Type="http://schemas.openxmlformats.org/officeDocument/2006/relationships/hyperlink" Target="https://www.google.com/url?sa=t&amp;rct=j&amp;q=&amp;esrc=s&amp;source=web&amp;cd=&amp;cad=rja&amp;uact=8&amp;ved=2ahUKEwivm8eN2dTpAhUoHrkGHVv2C58QFjAAegQIBBAB&amp;url=https%3A%2F%2Fs3-eu-west-1.amazonaws.com%2Fpfigshare-u-files%2F4912870%2F35Paper29021661IJCSISCameraReadypp.313333.pdf&amp;usg=AOvVaw1OM4bqN7PtZ_YpU8D3djNF" TargetMode="External"/><Relationship Id="rId14" Type="http://schemas.openxmlformats.org/officeDocument/2006/relationships/hyperlink" Target="https://lra.le.ac.uk/handle/2381/10165" TargetMode="External"/><Relationship Id="rId17" Type="http://schemas.openxmlformats.org/officeDocument/2006/relationships/hyperlink" Target="https://www.researchgate.net/profile/Johannes_Bach/publication/320353528_Data-Driven_Development_A_Complementing_Approach_for_Automotive_Systems_Engineering/links/59df7fe545851593bea69820/Data-Driven-Development-A-Complementing-Approach-for-Automotive-Systems-Engineering.pdf" TargetMode="External"/><Relationship Id="rId16" Type="http://schemas.openxmlformats.org/officeDocument/2006/relationships/hyperlink" Target="http://www.diva-portal.org/smash/record.jsf?pid=diva2%3A694684&amp;dswid=-6366" TargetMode="External"/><Relationship Id="rId19" Type="http://schemas.openxmlformats.org/officeDocument/2006/relationships/hyperlink" Target="http://www.diva-portal.org/smash/record.jsf?pid=diva2%3A931380&amp;dswid=-2787" TargetMode="External"/><Relationship Id="rId114" Type="http://schemas.openxmlformats.org/officeDocument/2006/relationships/hyperlink" Target="https://odr.chalmers.se/handle/20.500.12380/250393?mode=full" TargetMode="External"/><Relationship Id="rId18" Type="http://schemas.openxmlformats.org/officeDocument/2006/relationships/hyperlink" Target="http://www.chidiow89.eightynine.axc.nl/official/OkwudireChidi.OOTI-TR.2012.pdf" TargetMode="External"/><Relationship Id="rId113" Type="http://schemas.openxmlformats.org/officeDocument/2006/relationships/hyperlink" Target="https://dl.gi.de/bitstream/handle/20.500.12116/31512/113-117.pdf?sequence=1&amp;isAllowed=y" TargetMode="External"/><Relationship Id="rId112" Type="http://schemas.openxmlformats.org/officeDocument/2006/relationships/hyperlink" Target="https://arc.aiaa.org/doi/abs/10.2514/1.I010159?mobileUi=0&amp;journalCode=jais" TargetMode="External"/><Relationship Id="rId111" Type="http://schemas.openxmlformats.org/officeDocument/2006/relationships/hyperlink" Target="http://kth.diva-portal.org/smash/record.jsf?pid=diva2%3A1383128&amp;dswid=-965" TargetMode="External"/><Relationship Id="rId84" Type="http://schemas.openxmlformats.org/officeDocument/2006/relationships/hyperlink" Target="https://orbilu.uni.lu/handle/10993/39529" TargetMode="External"/><Relationship Id="rId83" Type="http://schemas.openxmlformats.org/officeDocument/2006/relationships/hyperlink" Target="http://folk.uio.no/oysteinh/CONQUEST-FINAL.pdf" TargetMode="External"/><Relationship Id="rId86" Type="http://schemas.openxmlformats.org/officeDocument/2006/relationships/hyperlink" Target="https://uwspace.uwaterloo.ca/handle/10012/13933" TargetMode="External"/><Relationship Id="rId85" Type="http://schemas.openxmlformats.org/officeDocument/2006/relationships/hyperlink" Target="http://nti.khai.edu/ojs/index.php/reks/article/view/896" TargetMode="External"/><Relationship Id="rId88" Type="http://schemas.openxmlformats.org/officeDocument/2006/relationships/hyperlink" Target="https://www.findaphd.com/phds/project/testing-robotics-and-autonomous-systems-using-search-based-techniques/?p117742" TargetMode="External"/><Relationship Id="rId87" Type="http://schemas.openxmlformats.org/officeDocument/2006/relationships/hyperlink" Target="https://arxiv.org/abs/1901.05680" TargetMode="External"/><Relationship Id="rId89" Type="http://schemas.openxmlformats.org/officeDocument/2006/relationships/hyperlink" Target="https://sites.google.com/site/modevva/previous-editions/modevva-2019/modevva-2019-program" TargetMode="External"/><Relationship Id="rId80" Type="http://schemas.openxmlformats.org/officeDocument/2006/relationships/hyperlink" Target="http://tuprints.ulb.tu-darmstadt.de/4678/" TargetMode="External"/><Relationship Id="rId82" Type="http://schemas.openxmlformats.org/officeDocument/2006/relationships/hyperlink" Target="https://www.google.com/url?sa=t&amp;rct=j&amp;q=&amp;esrc=s&amp;source=web&amp;cd=15&amp;ved=2ahUKEwi67Ojl47PeAhUIlpAKHYhNC2wQFjAOegQIBhAC&amp;url=https%3A%2F%2Fwww.researchgate.net%2Fprofile%2FMohamed_Mourad_Lafifi%2Fpost%2FHow_can_add_a_new_method_to_the_solver_of_simulink%2Fattachment%2F5a355b1fb53d2f0bba44d1f9%2FAS%253A572248673456128%25401513446123185%2Fdownload%2FSIMULINK.pdf&amp;usg=AOvVaw2iIPxG-SvBGAkY6-f9MOj4" TargetMode="External"/><Relationship Id="rId81" Type="http://schemas.openxmlformats.org/officeDocument/2006/relationships/hyperlink" Target="https://elib.uni-stuttgart.de/handle/11682/9414" TargetMode="External"/><Relationship Id="rId1" Type="http://schemas.openxmlformats.org/officeDocument/2006/relationships/comments" Target="../comments2.xml"/><Relationship Id="rId2" Type="http://schemas.openxmlformats.org/officeDocument/2006/relationships/hyperlink" Target="http://orbilu.uni.lu/handle/10993/35028" TargetMode="External"/><Relationship Id="rId3" Type="http://schemas.openxmlformats.org/officeDocument/2006/relationships/hyperlink" Target="http://www.xtuml.org" TargetMode="External"/><Relationship Id="rId4" Type="http://schemas.openxmlformats.org/officeDocument/2006/relationships/hyperlink" Target="http://saab.com/air/gripen-fighter-system/gripen/gripen/" TargetMode="External"/><Relationship Id="rId9" Type="http://schemas.openxmlformats.org/officeDocument/2006/relationships/hyperlink" Target="http://bib.irb.hr/datoteka/728042.PhD_JB_print.pdf" TargetMode="External"/><Relationship Id="rId5" Type="http://schemas.openxmlformats.org/officeDocument/2006/relationships/hyperlink" Target="http://www.xtuml.org" TargetMode="External"/><Relationship Id="rId6" Type="http://schemas.openxmlformats.org/officeDocument/2006/relationships/hyperlink" Target="http://www.qa-systems.com/cantata.html" TargetMode="External"/><Relationship Id="rId7" Type="http://schemas.openxmlformats.org/officeDocument/2006/relationships/hyperlink" Target="https://www.omg.org/spec/UML/2.4.1" TargetMode="External"/><Relationship Id="rId8" Type="http://schemas.openxmlformats.org/officeDocument/2006/relationships/hyperlink" Target="http://hdl.handle.net/10344/666" TargetMode="External"/><Relationship Id="rId73" Type="http://schemas.openxmlformats.org/officeDocument/2006/relationships/hyperlink" Target="https://www.researchgate.net/publication/305754647_A_Framework_for_Consumer_Devices_Reliability_Metrics_Estimation" TargetMode="External"/><Relationship Id="rId72" Type="http://schemas.openxmlformats.org/officeDocument/2006/relationships/hyperlink" Target="https://repository.upenn.edu/cis_reports/979/" TargetMode="External"/><Relationship Id="rId75" Type="http://schemas.openxmlformats.org/officeDocument/2006/relationships/hyperlink" Target="http://www.teses.usp.br/teses/disponiveis/3/3142/tde-04072016-111102/en.php" TargetMode="External"/><Relationship Id="rId74" Type="http://schemas.openxmlformats.org/officeDocument/2006/relationships/hyperlink" Target="https://www.researchgate.net/publication/305754734_A_Fast-shooting_Video_Grabbing_System_for_Black_Box_Testing_Based_Frameworks" TargetMode="External"/><Relationship Id="rId77" Type="http://schemas.openxmlformats.org/officeDocument/2006/relationships/hyperlink" Target="https://depositonce.tu-berlin.de/handle/11303/3529" TargetMode="External"/><Relationship Id="rId76" Type="http://schemas.openxmlformats.org/officeDocument/2006/relationships/hyperlink" Target="https://bib.irb.hr/datoteka/728042.PhD_JB_print.pdf" TargetMode="External"/><Relationship Id="rId79" Type="http://schemas.openxmlformats.org/officeDocument/2006/relationships/hyperlink" Target="https://ijireeice.com/wp-content/uploads/2013/03/IJIREEICEAp-s-videet-Search-Based.pdf" TargetMode="External"/><Relationship Id="rId78" Type="http://schemas.openxmlformats.org/officeDocument/2006/relationships/hyperlink" Target="https://depositonce.tu-berlin.de/handle/11303/4667" TargetMode="External"/><Relationship Id="rId71" Type="http://schemas.openxmlformats.org/officeDocument/2006/relationships/hyperlink" Target="https://research.tue.nl/en/publications/automated-model-based-testing-of-hybrid-systems" TargetMode="External"/><Relationship Id="rId70" Type="http://schemas.openxmlformats.org/officeDocument/2006/relationships/hyperlink" Target="https://repositorio.uam.es/bitstream/handle/10486/13997/65663_20130610JoseCarreteroArias.pdf?sequence=1" TargetMode="External"/><Relationship Id="rId138" Type="http://schemas.openxmlformats.org/officeDocument/2006/relationships/vmlDrawing" Target="../drawings/vmlDrawing2.vml"/><Relationship Id="rId137" Type="http://schemas.openxmlformats.org/officeDocument/2006/relationships/drawing" Target="../drawings/drawing2.xml"/><Relationship Id="rId132" Type="http://schemas.openxmlformats.org/officeDocument/2006/relationships/hyperlink" Target="https://doi.org/10.1002/stvr.456" TargetMode="External"/><Relationship Id="rId131" Type="http://schemas.openxmlformats.org/officeDocument/2006/relationships/hyperlink" Target="https://doi.org/10.1007/978-3-319-03077-7_8" TargetMode="External"/><Relationship Id="rId130" Type="http://schemas.openxmlformats.org/officeDocument/2006/relationships/hyperlink" Target="https://link.springer.com/chapter/10.1007/978-3-642-38916-0_3" TargetMode="External"/><Relationship Id="rId136" Type="http://schemas.openxmlformats.org/officeDocument/2006/relationships/hyperlink" Target="https://ieeexplore.ieee.org/document/8449248" TargetMode="External"/><Relationship Id="rId135" Type="http://schemas.openxmlformats.org/officeDocument/2006/relationships/hyperlink" Target="https://doi.org/10.1109/SEAA.2018.00032" TargetMode="External"/><Relationship Id="rId134" Type="http://schemas.openxmlformats.org/officeDocument/2006/relationships/hyperlink" Target="https://doi.org/10.1002/spe.2650" TargetMode="External"/><Relationship Id="rId133" Type="http://schemas.openxmlformats.org/officeDocument/2006/relationships/hyperlink" Target="https://doi.org/10.1007/978-3-540-78917-8_2" TargetMode="External"/><Relationship Id="rId62" Type="http://schemas.openxmlformats.org/officeDocument/2006/relationships/hyperlink" Target="https://patents.google.com/patent/US9292631B1/en" TargetMode="External"/><Relationship Id="rId61" Type="http://schemas.openxmlformats.org/officeDocument/2006/relationships/hyperlink" Target="http://wrap.warwick.ac.uk/3722/" TargetMode="External"/><Relationship Id="rId64" Type="http://schemas.openxmlformats.org/officeDocument/2006/relationships/hyperlink" Target="https://patents.google.com/patent/US8983823B1/en" TargetMode="External"/><Relationship Id="rId63" Type="http://schemas.openxmlformats.org/officeDocument/2006/relationships/hyperlink" Target="http://oatao.univ-toulouse.fr/14265/" TargetMode="External"/><Relationship Id="rId66" Type="http://schemas.openxmlformats.org/officeDocument/2006/relationships/hyperlink" Target="https://mediatum.ub.tum.de/1249772" TargetMode="External"/><Relationship Id="rId65" Type="http://schemas.openxmlformats.org/officeDocument/2006/relationships/hyperlink" Target="https://etd.ohiolink.edu/pg_10?0::NO:10:P10_ACCESSION_NUM:case1291093142" TargetMode="External"/><Relationship Id="rId68" Type="http://schemas.openxmlformats.org/officeDocument/2006/relationships/hyperlink" Target="https://dspace.cc.tut.fi/dpub/handle/123456789/22285" TargetMode="External"/><Relationship Id="rId67" Type="http://schemas.openxmlformats.org/officeDocument/2006/relationships/hyperlink" Target="https://pdfs.semanticscholar.org/fed8/9312c7b4e3b7df266d8fcef10b31262dd6bf.pdf" TargetMode="External"/><Relationship Id="rId60" Type="http://schemas.openxmlformats.org/officeDocument/2006/relationships/hyperlink" Target="https://www.researchgate.net/profile/Ewen_Denney/publication/242746982_A_Software_Safety_Certification_Plug-in_for_Automated_Code_Generators_Feasibility_Study_and_Preliminary_Design/links/56cdd5a908ae059e37534383.pdf" TargetMode="External"/><Relationship Id="rId69" Type="http://schemas.openxmlformats.org/officeDocument/2006/relationships/hyperlink" Target="https://patents.google.com/patent/US9880922B1/en" TargetMode="External"/><Relationship Id="rId51" Type="http://schemas.openxmlformats.org/officeDocument/2006/relationships/hyperlink" Target="http://sesam.smart-lab.se/IG_Prgsak/Publikat/ED12B_DO178B.pdf" TargetMode="External"/><Relationship Id="rId50" Type="http://schemas.openxmlformats.org/officeDocument/2006/relationships/hyperlink" Target="http://aer.ual.es/docencia_es/sr/archivos/simulink.pdf" TargetMode="External"/><Relationship Id="rId53" Type="http://schemas.openxmlformats.org/officeDocument/2006/relationships/hyperlink" Target="https://www.omg.org/spec/FUML/1.0/" TargetMode="External"/><Relationship Id="rId52" Type="http://schemas.openxmlformats.org/officeDocument/2006/relationships/hyperlink" Target="https://www.omg.org/spec/UML/2.3/" TargetMode="External"/><Relationship Id="rId55" Type="http://schemas.openxmlformats.org/officeDocument/2006/relationships/hyperlink" Target="https://uknowledge.uky.edu/cs_etds/21/" TargetMode="External"/><Relationship Id="rId54" Type="http://schemas.openxmlformats.org/officeDocument/2006/relationships/hyperlink" Target="https://www.omg.org/spec/ALF/1.0/Beta1/" TargetMode="External"/><Relationship Id="rId57" Type="http://schemas.openxmlformats.org/officeDocument/2006/relationships/hyperlink" Target="https://www.sciencedirect.com/science/article/pii/S0012821X01005015" TargetMode="External"/><Relationship Id="rId56" Type="http://schemas.openxmlformats.org/officeDocument/2006/relationships/hyperlink" Target="http://tuprints.ulb.tu-darmstadt.de/4678/" TargetMode="External"/><Relationship Id="rId59" Type="http://schemas.openxmlformats.org/officeDocument/2006/relationships/hyperlink" Target="http://citeseerx.ist.psu.edu/viewdoc/download?doi=10.1.1.114.390&amp;rep=rep1&amp;type=pdf" TargetMode="External"/><Relationship Id="rId58" Type="http://schemas.openxmlformats.org/officeDocument/2006/relationships/hyperlink" Target="https://mediatum.ub.tum.de/1094274" TargetMode="Externa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comments" Target="../comments3.xml"/><Relationship Id="rId2" Type="http://schemas.openxmlformats.org/officeDocument/2006/relationships/drawing" Target="../drawings/drawing5.xml"/><Relationship Id="rId3" Type="http://schemas.openxmlformats.org/officeDocument/2006/relationships/vmlDrawing" Target="../drawings/vmlDrawing3.v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pane xSplit="12.0" ySplit="2.0" topLeftCell="M3" activePane="bottomRight" state="frozen"/>
      <selection activeCell="M1" sqref="M1" pane="topRight"/>
      <selection activeCell="A3" sqref="A3" pane="bottomLeft"/>
      <selection activeCell="M3" sqref="M3" pane="bottomRight"/>
    </sheetView>
  </sheetViews>
  <sheetFormatPr customHeight="1" defaultColWidth="12.63" defaultRowHeight="15.75"/>
  <cols>
    <col customWidth="1" min="1" max="2" width="3.0"/>
    <col customWidth="1" min="3" max="3" width="13.13"/>
    <col customWidth="1" min="4" max="9" width="7.5"/>
    <col customWidth="1" min="10" max="10" width="8.13"/>
    <col customWidth="1" min="11" max="11" width="15.63"/>
    <col customWidth="1" min="12" max="12" width="27.63"/>
    <col customWidth="1" min="13" max="13" width="17.25"/>
    <col customWidth="1" min="14" max="14" width="21.25"/>
    <col customWidth="1" min="15" max="15" width="21.63"/>
    <col customWidth="1" min="16" max="16" width="15.13"/>
    <col customWidth="1" min="17" max="17" width="14.13"/>
    <col customWidth="1" min="18" max="18" width="37.25"/>
    <col customWidth="1" min="19" max="24" width="12.63"/>
    <col customWidth="1" min="26" max="26" width="12.63"/>
    <col customWidth="1" hidden="1" min="27" max="33" width="12.63"/>
    <col customWidth="1" hidden="1" min="34" max="34" width="6.25"/>
    <col customWidth="1" min="35" max="35" width="38.88"/>
    <col customWidth="1" min="36" max="36" width="25.13"/>
    <col customWidth="1" min="37" max="37" width="20.38"/>
    <col customWidth="1" min="38" max="39" width="20.13"/>
    <col customWidth="1" min="40" max="46" width="25.13"/>
    <col customWidth="1" min="47" max="47" width="20.75"/>
    <col customWidth="1" min="48" max="49" width="25.13"/>
    <col customWidth="1" min="50" max="50" width="21.75"/>
    <col customWidth="1" min="51" max="51" width="24.63"/>
    <col customWidth="1" min="52" max="52" width="37.63"/>
    <col customWidth="1" min="53" max="53" width="23.88"/>
    <col customWidth="1" min="54" max="54" width="93.5"/>
  </cols>
  <sheetData>
    <row r="1" ht="50.25" customHeight="1">
      <c r="A1" s="1" t="s">
        <v>0</v>
      </c>
      <c r="B1" s="2"/>
      <c r="C1" s="3"/>
      <c r="D1" s="1"/>
      <c r="E1" s="1"/>
      <c r="F1" s="1"/>
      <c r="G1" s="1"/>
      <c r="H1" s="1"/>
      <c r="I1" s="1"/>
      <c r="J1" s="1"/>
      <c r="K1" s="1" t="s">
        <v>1</v>
      </c>
      <c r="L1" s="1" t="s">
        <v>2</v>
      </c>
      <c r="M1" s="4"/>
      <c r="N1" s="2"/>
      <c r="O1" s="5"/>
      <c r="P1" s="2"/>
      <c r="Q1" s="6" t="s">
        <v>3</v>
      </c>
      <c r="R1" s="6" t="s">
        <v>4</v>
      </c>
      <c r="S1" s="6" t="s">
        <v>3</v>
      </c>
      <c r="T1" s="7"/>
      <c r="U1" s="7"/>
      <c r="V1" s="7"/>
      <c r="W1" s="8"/>
      <c r="X1" s="8"/>
      <c r="Y1" s="6" t="s">
        <v>3</v>
      </c>
      <c r="Z1" s="8"/>
      <c r="AA1" s="6" t="s">
        <v>3</v>
      </c>
      <c r="AB1" s="6" t="s">
        <v>3</v>
      </c>
      <c r="AC1" s="6" t="s">
        <v>3</v>
      </c>
      <c r="AD1" s="6" t="s">
        <v>3</v>
      </c>
      <c r="AE1" s="6" t="s">
        <v>3</v>
      </c>
      <c r="AF1" s="6" t="s">
        <v>3</v>
      </c>
      <c r="AG1" s="6" t="s">
        <v>3</v>
      </c>
      <c r="AH1" s="9"/>
      <c r="AI1" s="9"/>
      <c r="AJ1" s="6" t="s">
        <v>3</v>
      </c>
      <c r="AK1" s="6" t="s">
        <v>3</v>
      </c>
      <c r="AL1" s="10" t="s">
        <v>5</v>
      </c>
      <c r="AM1" s="6" t="s">
        <v>3</v>
      </c>
      <c r="AN1" s="6"/>
      <c r="AO1" s="6"/>
      <c r="AP1" s="6"/>
      <c r="AQ1" s="6"/>
      <c r="AR1" s="6"/>
      <c r="AS1" s="6" t="s">
        <v>3</v>
      </c>
      <c r="AT1" s="6" t="s">
        <v>3</v>
      </c>
      <c r="AU1" s="6" t="s">
        <v>3</v>
      </c>
      <c r="AV1" s="6" t="s">
        <v>3</v>
      </c>
      <c r="AW1" s="6" t="s">
        <v>3</v>
      </c>
      <c r="AX1" s="6" t="s">
        <v>3</v>
      </c>
      <c r="AY1" s="6" t="s">
        <v>3</v>
      </c>
      <c r="AZ1" s="6" t="s">
        <v>3</v>
      </c>
      <c r="BA1" s="6" t="s">
        <v>3</v>
      </c>
      <c r="BB1" s="11"/>
      <c r="BC1" s="12"/>
      <c r="BD1" s="12"/>
      <c r="BE1" s="12"/>
      <c r="BF1" s="12"/>
      <c r="BG1" s="12"/>
      <c r="BH1" s="12"/>
      <c r="BI1" s="12"/>
      <c r="BJ1" s="12"/>
      <c r="BK1" s="12"/>
      <c r="BL1" s="12"/>
    </row>
    <row r="2">
      <c r="A2" s="13" t="s">
        <v>6</v>
      </c>
      <c r="B2" s="14"/>
      <c r="C2" s="15" t="s">
        <v>7</v>
      </c>
      <c r="D2" s="15" t="s">
        <v>8</v>
      </c>
      <c r="E2" s="15" t="s">
        <v>9</v>
      </c>
      <c r="F2" s="15" t="s">
        <v>10</v>
      </c>
      <c r="G2" s="15" t="s">
        <v>11</v>
      </c>
      <c r="H2" s="15" t="s">
        <v>12</v>
      </c>
      <c r="I2" s="16" t="s">
        <v>13</v>
      </c>
      <c r="J2" s="16" t="s">
        <v>14</v>
      </c>
      <c r="K2" s="16" t="s">
        <v>15</v>
      </c>
      <c r="L2" s="15" t="s">
        <v>16</v>
      </c>
      <c r="M2" s="16" t="s">
        <v>17</v>
      </c>
      <c r="N2" s="16" t="s">
        <v>18</v>
      </c>
      <c r="O2" s="17" t="s">
        <v>19</v>
      </c>
      <c r="P2" s="16" t="s">
        <v>20</v>
      </c>
      <c r="Q2" s="18" t="str">
        <f>Configurations!AA1</f>
        <v>BibTeX entry type</v>
      </c>
      <c r="R2" s="18" t="s">
        <v>21</v>
      </c>
      <c r="S2" s="18" t="s">
        <v>22</v>
      </c>
      <c r="T2" s="19" t="s">
        <v>23</v>
      </c>
      <c r="U2" s="19" t="s">
        <v>24</v>
      </c>
      <c r="V2" s="19" t="s">
        <v>25</v>
      </c>
      <c r="W2" s="18" t="s">
        <v>26</v>
      </c>
      <c r="X2" s="18" t="s">
        <v>27</v>
      </c>
      <c r="Y2" s="20" t="s">
        <v>28</v>
      </c>
      <c r="Z2" s="18" t="s">
        <v>29</v>
      </c>
      <c r="AA2" s="21" t="str">
        <f>Configurations!U2</f>
        <v>1. Is there a clear statement of the aims of the research, particularly regarding ...?</v>
      </c>
      <c r="AB2" s="21" t="str">
        <f>Configurations!U3</f>
        <v>2. Was the research design appropriate to address the aims of the research, particularly regarding ...?</v>
      </c>
      <c r="AC2" s="21" t="str">
        <f>Configurations!U4</f>
        <v>3. Did the authors clearly describe the used dataset (this includes the target systems and the test suites, when applicable)?</v>
      </c>
      <c r="AD2" s="21" t="str">
        <f>Configurations!U5</f>
        <v>4. Did the authors appropriately measure the savings regarding the applied cost reduction techniques?</v>
      </c>
      <c r="AE2" s="21" t="str">
        <f>Configurations!U6</f>
        <v>5. Are the obtained results comparable with respect to other studies that applied the same technique?</v>
      </c>
      <c r="AF2" s="21" t="str">
        <f>Configurations!U7</f>
        <v>6. Are the obtained results comparable with respect to other studies that applied similar techniques?</v>
      </c>
      <c r="AG2" s="21" t="str">
        <f>Configurations!U8</f>
        <v>7. Is there a clear statement of findings, particularly regarding ... ?</v>
      </c>
      <c r="AH2" s="21" t="s">
        <v>30</v>
      </c>
      <c r="AI2" s="22" t="s">
        <v>31</v>
      </c>
      <c r="AJ2" s="23" t="str">
        <f>CONCATENATE(Configurations!A1," - ","1st option")</f>
        <v>Classification Criterion 1
Input technology (language for models) - 1st option</v>
      </c>
      <c r="AK2" s="23" t="str">
        <f>CONCATENATE(Configurations!A1," - ","2nd option")</f>
        <v>Classification Criterion 1
Input technology (language for models) - 2nd option</v>
      </c>
      <c r="AL2" s="24" t="str">
        <f>CONCATENATE(Configurations!C1," - ","1st option")</f>
        <v>Classification Criterion 2
Output technology (language for automatically generated code) - 1st option</v>
      </c>
      <c r="AM2" s="24" t="str">
        <f>CONCATENATE(Configurations!C1," - ","2nd option")</f>
        <v>Classification Criterion 2
Output technology (language for automatically generated code) - 2nd option</v>
      </c>
      <c r="AN2" s="25" t="str">
        <f>CONCATENATE(Configurations!E1," - ","1st option")</f>
        <v>Classification Criterion 3
Used framework
(generalisation) - 1st option</v>
      </c>
      <c r="AO2" s="25" t="str">
        <f>CONCATENATE(Configurations!E1," - ","2nd option")</f>
        <v>Classification Criterion 3
Used framework
(generalisation) - 2nd option</v>
      </c>
      <c r="AP2" s="25" t="str">
        <f>CONCATENATE(Configurations!E1," - ","3rd option")</f>
        <v>Classification Criterion 3
Used framework
(generalisation) - 3rd option</v>
      </c>
      <c r="AQ2" s="25" t="str">
        <f>CONCATENATE(Configurations!E1," - ","4th option")</f>
        <v>Classification Criterion 3
Used framework
(generalisation) - 4th option</v>
      </c>
      <c r="AR2" s="25" t="str">
        <f>CONCATENATE(Configurations!E1," - ","5th option")</f>
        <v>Classification Criterion 3
Used framework
(generalisation) - 5th option</v>
      </c>
      <c r="AS2" s="26" t="str">
        <f>CONCATENATE(Configurations!G1," - ","1st option")</f>
        <v>Classification Criterion 3
Used framework
(specific) - 1st option</v>
      </c>
      <c r="AT2" s="26" t="str">
        <f>CONCATENATE(Configurations!G1," - ","2nd option")</f>
        <v>Classification Criterion 3
Used framework
(specific) - 2nd option</v>
      </c>
      <c r="AU2" s="26" t="str">
        <f>CONCATENATE(Configurations!G1," - ","3rd option")</f>
        <v>Classification Criterion 3
Used framework
(specific) - 3rd option</v>
      </c>
      <c r="AV2" s="26" t="str">
        <f>CONCATENATE(Configurations!G1," - ","4th option")</f>
        <v>Classification Criterion 3
Used framework
(specific) - 4th option</v>
      </c>
      <c r="AW2" s="26" t="str">
        <f>CONCATENATE(Configurations!G1," - ","5th option")</f>
        <v>Classification Criterion 3
Used framework
(specific) - 5th option</v>
      </c>
      <c r="AX2" s="27" t="str">
        <f>CONCATENATE(Configurations!I1,"")</f>
        <v>Classification Criterion 4
Level of automation for model-based test generation</v>
      </c>
      <c r="AY2" s="28" t="str">
        <f>CONCATENATE(Configurations!K1,"")</f>
        <v>Classification Criterion 5
Level of automation for test re-execution (model → code)</v>
      </c>
      <c r="AZ2" s="29" t="str">
        <f>CONCATENATE(Configurations!M1,"")</f>
        <v>Classification Criterion 6
Level of traceability of model elements → code elements
(Full = allows for coverage inference)</v>
      </c>
      <c r="BA2" s="30" t="str">
        <f>CONCATENATE(Configurations!O1,"")</f>
        <v>Classification Criterion 7
Level of automation for traceability of model elements → code elements</v>
      </c>
      <c r="BB2" s="31" t="s">
        <v>32</v>
      </c>
      <c r="BC2" s="32" t="s">
        <v>33</v>
      </c>
      <c r="BD2" s="32" t="s">
        <v>34</v>
      </c>
      <c r="BE2" s="32" t="s">
        <v>33</v>
      </c>
      <c r="BF2" s="32" t="s">
        <v>34</v>
      </c>
      <c r="BG2" s="32" t="s">
        <v>33</v>
      </c>
      <c r="BH2" s="32" t="s">
        <v>34</v>
      </c>
      <c r="BI2" s="32" t="s">
        <v>33</v>
      </c>
      <c r="BJ2" s="32" t="s">
        <v>34</v>
      </c>
      <c r="BK2" s="32" t="s">
        <v>33</v>
      </c>
      <c r="BL2" s="32" t="s">
        <v>34</v>
      </c>
    </row>
    <row r="3" ht="7.5" customHeight="1">
      <c r="A3" s="33">
        <f t="shared" ref="A3:A256" si="1">IF(B3 = "Y",1,IF(B3 = "S",0,IF(B3 = "R",0,-1)))</f>
        <v>1</v>
      </c>
      <c r="B3" s="34" t="s">
        <v>35</v>
      </c>
      <c r="C3" s="35" t="s">
        <v>36</v>
      </c>
      <c r="D3" s="35" t="str">
        <f>all_studies!C3</f>
        <v>yes</v>
      </c>
      <c r="E3" s="35" t="str">
        <f>all_studies!D3</f>
        <v>yes</v>
      </c>
      <c r="F3" s="35" t="str">
        <f>all_studies!E3</f>
        <v>no</v>
      </c>
      <c r="G3" s="35" t="str">
        <f>all_studies!F3</f>
        <v>yes</v>
      </c>
      <c r="H3" s="36" t="str">
        <f>all_studies!B3</f>
        <v>P0003</v>
      </c>
      <c r="I3" s="36">
        <v>0.0</v>
      </c>
      <c r="J3" s="35" t="str">
        <f>all_studies!M3</f>
        <v/>
      </c>
      <c r="K3" s="37" t="str">
        <f>CONCATENATE(selected_set!$O3,selected_set!$P3)</f>
        <v>Briand2016</v>
      </c>
      <c r="L3" s="38" t="str">
        <f>IF(selected_set!$A3 &gt;= 0,
if(selected_set!$Q3="article",CONCATENATE("@article{",selected_set!$K3,", 
 author = {",selected_set!$N3,"}, ","
 title = {{",selected_set!$M3,"}}, ","
 journal = {",selected_set!$R3,"}, ","
 year = {",selected_set!$P3,"}, ",
 if(T3="","",CONCATENATE("
 volume = {",selected_set!$T3,"}, ")),
 if(U3="","",CONCATENATE("
 number = {",selected_set!$U3,"}, ")),"
 pages = {",selected_set!$V3,"}, ",
 if(W3="","",CONCATENATE("
 address = {",selected_set!$W3,"}, ")),"
 doi = {",selected_set!$X3,"}, ","
 publisher = {",selected_set!$Y3,"}, ","
 summary = {",selected_set!$BB3,"}","
}
"),
if(selected_set!$Q3="inproceedings",CONCATENATE("@inproceedings{",selected_set!$K3,", 
 author = {",selected_set!$N3,"}, ","
 title = {{",selected_set!$M3,"}}, ","
 booktitle = {Proceedings of the ",selected_set!$T3," ",selected_set!$R3,"}, ","
 year = {",selected_set!$P3,"}, ",
 if(V3="","",CONCATENATE("
 pages = {",selected_set!$V3,"}, ")),"
 address = {",selected_set!$W3,"}, ","
 doi = {",selected_set!$X3,"}, ","
 publisher = {",selected_set!$Y3,"}, ","
 summary = {",selected_set!$BB3,"}","
}
"),
if(selected_set!$Q3="incollection",CONCATENATE("@incollection{",selected_set!$K3,", 
 author = {",selected_set!$N3,"}, ","
 title = {{",selected_set!$M3,"}}, ","
 booktitle = {Proceedings of the ",selected_set!$T3," ",selected_set!$R3,"}, ","
 year = {",selected_set!$P3,"}, ",
 if(V3="","",CONCATENATE("
 pages = {",selected_set!$V3,"}, ")),"
 address = {",selected_set!$W3,"}, ","
 doi = {",selected_set!$X3,"}, ",
 if(Z3="","",CONCATENATE("
 editor = {",selected_set!$Z3,"}, ")),"
 publisher = {",selected_set!$Y3,"}, "," 
 summary = {",selected_set!$BB3,"}","
}
"),))),"")</f>
        <v>@inproceedings{Briand2016, 
 author = {L. Briand and S. Nejati and M. Sabetzadeh and D. Bianculli}, 
 title = {{Testing the Untestable: Model Testing of Complex Software-intensive Systems}}, 
 booktitle = {Proceedings of the 38th International Conference on Software Engineering (ICSE) - Visions of 2025 and Beyond Track}, 
 year = {2016}, 
 pages = {789-792}, 
 address = {Austin, TX, USA}, 
 doi = {http://doi.acm.org/10.1145/2889160.2889212}, 
 publisher = {ACM}, 
 summary = {\citet{Briand2016} (P0003) presented challenges and potential solutions to the difficulty of testing ``untestable'' systems, that is, systems that continuously interact with the environment (including software and hardware). They suggested \emph{model testing}, which addresses executable models, including both behavior and properties, and its environment, allowing testers to completely automate the execution of many tests. Their concept combined model checking with model-based testing in a way that reduced problems with scalability. They proposed evolutionary algorithms to generate tests for critical and risky scenarios at the model level, then run on the deployed system. This speculative study did not provide details on how this approach would work and did not address model-to-code traceability matters.}
}
</v>
      </c>
      <c r="M3" s="39" t="s">
        <v>37</v>
      </c>
      <c r="N3" s="39" t="s">
        <v>38</v>
      </c>
      <c r="O3" s="40" t="s">
        <v>39</v>
      </c>
      <c r="P3" s="36">
        <v>2016.0</v>
      </c>
      <c r="Q3" s="41" t="s">
        <v>40</v>
      </c>
      <c r="R3" s="42" t="s">
        <v>41</v>
      </c>
      <c r="S3" s="43" t="s">
        <v>42</v>
      </c>
      <c r="T3" s="44" t="s">
        <v>43</v>
      </c>
      <c r="U3" s="44"/>
      <c r="V3" s="44" t="s">
        <v>44</v>
      </c>
      <c r="W3" s="42" t="s">
        <v>45</v>
      </c>
      <c r="X3" s="45" t="s">
        <v>46</v>
      </c>
      <c r="Y3" s="46" t="s">
        <v>47</v>
      </c>
      <c r="Z3" s="42"/>
      <c r="AA3" s="41"/>
      <c r="AB3" s="41"/>
      <c r="AC3" s="41"/>
      <c r="AD3" s="41"/>
      <c r="AE3" s="41"/>
      <c r="AF3" s="41"/>
      <c r="AG3" s="41"/>
      <c r="AH3" s="47">
        <f t="shared" ref="AH3:AH20" si="2">sum(AA3:AG3)</f>
        <v>0</v>
      </c>
      <c r="AI3" s="48" t="s">
        <v>48</v>
      </c>
      <c r="AJ3" s="49" t="s">
        <v>49</v>
      </c>
      <c r="AK3" s="49"/>
      <c r="AL3" s="50" t="s">
        <v>50</v>
      </c>
      <c r="AM3" s="50"/>
      <c r="AN3" s="50" t="str">
        <f>if(AS3="","",VLOOKUP(AS3,frameworks!$B$2:$C$49,2,FALSE))</f>
        <v>n/a</v>
      </c>
      <c r="AO3" s="50" t="str">
        <f>if(AT3="","",VLOOKUP(AT3,frameworks!$B$2:$C$49,2,FALSE))</f>
        <v/>
      </c>
      <c r="AP3" s="50" t="str">
        <f>if(AU3="","",VLOOKUP(AU3,frameworks!$B$2:$C$49,2,FALSE))</f>
        <v/>
      </c>
      <c r="AQ3" s="50" t="str">
        <f>if(AV3="","",VLOOKUP(AV3,frameworks!$B$2:$C$49,2,FALSE))</f>
        <v/>
      </c>
      <c r="AR3" s="50" t="str">
        <f>if(AW3="","",VLOOKUP(AW3,frameworks!$B$2:$C$49,2,FALSE))</f>
        <v/>
      </c>
      <c r="AS3" s="50" t="s">
        <v>50</v>
      </c>
      <c r="AT3" s="50"/>
      <c r="AU3" s="50"/>
      <c r="AV3" s="50"/>
      <c r="AW3" s="50"/>
      <c r="AX3" s="50" t="s">
        <v>42</v>
      </c>
      <c r="AY3" s="50" t="s">
        <v>50</v>
      </c>
      <c r="AZ3" s="50" t="s">
        <v>50</v>
      </c>
      <c r="BA3" s="50" t="s">
        <v>50</v>
      </c>
      <c r="BB3" s="51" t="s">
        <v>51</v>
      </c>
      <c r="BC3" s="52"/>
      <c r="BD3" s="52"/>
      <c r="BE3" s="52"/>
      <c r="BF3" s="52"/>
      <c r="BG3" s="52"/>
      <c r="BH3" s="52"/>
      <c r="BI3" s="52"/>
      <c r="BJ3" s="52"/>
      <c r="BK3" s="52"/>
      <c r="BL3" s="52"/>
    </row>
    <row r="4">
      <c r="A4" s="33">
        <f t="shared" si="1"/>
        <v>1</v>
      </c>
      <c r="B4" s="53" t="s">
        <v>35</v>
      </c>
      <c r="C4" s="35" t="s">
        <v>36</v>
      </c>
      <c r="D4" s="54" t="str">
        <f>all_studies!C4</f>
        <v>yes</v>
      </c>
      <c r="E4" s="54" t="str">
        <f>all_studies!D4</f>
        <v>no</v>
      </c>
      <c r="F4" s="54" t="str">
        <f>all_studies!E4</f>
        <v>yes</v>
      </c>
      <c r="G4" s="54" t="str">
        <f>all_studies!F4</f>
        <v>yes</v>
      </c>
      <c r="H4" s="55" t="str">
        <f>all_studies!B4</f>
        <v>P0004</v>
      </c>
      <c r="I4" s="55">
        <v>0.0</v>
      </c>
      <c r="J4" s="54" t="str">
        <f>all_studies!M4</f>
        <v/>
      </c>
      <c r="K4" s="37" t="str">
        <f>CONCATENATE(selected_set!$O4,selected_set!$P4)</f>
        <v>Camus2016</v>
      </c>
      <c r="L4" s="38" t="str">
        <f>IF(selected_set!$A4 &gt;= 0,
if(selected_set!$Q4="article",CONCATENATE("@article{",selected_set!$K4,", 
 author = {",selected_set!$N4,"}, ","
 title = {{",selected_set!$M4,"}}, ","
 journal = {",selected_set!$R4,"}, ","
 year = {",selected_set!$P4,"}, ",
 if(T4="","",CONCATENATE("
 volume = {",selected_set!$T4,"}, ")),
 if(U4="","",CONCATENATE("
 number = {",selected_set!$U4,"}, ")),"
 pages = {",selected_set!$V4,"}, ",
 if(W4="","",CONCATENATE("
 address = {",selected_set!$W4,"}, ")),"
 doi = {",selected_set!$X4,"}, ","
 publisher = {",selected_set!$Y4,"}, ","
 summary = {",selected_set!$BB4,"}","
}
"),
if(selected_set!$Q4="inproceedings",CONCATENATE("@inproceedings{",selected_set!$K4,", 
 author = {",selected_set!$N4,"}, ","
 title = {{",selected_set!$M4,"}}, ","
 booktitle = {Proceedings of the ",selected_set!$T4," ",selected_set!$R4,"}, ","
 year = {",selected_set!$P4,"}, ",
 if(V4="","",CONCATENATE("
 pages = {",selected_set!$V4,"}, ")),"
 address = {",selected_set!$W4,"}, ","
 doi = {",selected_set!$X4,"}, ","
 publisher = {",selected_set!$Y4,"}, ","
 summary = {",selected_set!$BB4,"}","
}
"),
if(selected_set!$Q4="incollection",CONCATENATE("@incollection{",selected_set!$K4,", 
 author = {",selected_set!$N4,"}, ","
 title = {{",selected_set!$M4,"}}, ","
 booktitle = {Proceedings of the ",selected_set!$T4," ",selected_set!$R4,"}, ","
 year = {",selected_set!$P4,"}, ",
 if(V4="","",CONCATENATE("
 pages = {",selected_set!$V4,"}, ")),"
 address = {",selected_set!$W4,"}, ","
 doi = {",selected_set!$X4,"}, ",
 if(Z4="","",CONCATENATE("
 editor = {",selected_set!$Z4,"}, ")),"
 publisher = {",selected_set!$Y4,"}, "," 
 summary = {",selected_set!$BB4,"}","
}
"),))),"")</f>
        <v>@inproceedings{Camus2016, 
 author = {J.-L. Camus and C. Haudebourg and M. Schlickling and J. Barrho}, 
 title = {{Data Flow Model Coverage Analysis: Principles and Practice}}, 
 booktitle = {Proceedings of the 8th European Congress on Embedded Real Time Software and Systems (ERTS)}, 
 year = {2016}, 
 pages = {1-10}, 
 address = {Toulouse, France}, 
 doi = {https://hal.archives-ouvertes.fr/hal-01262411/}, 
 publisher = {Centre pour la Communication Scientifique Directe}, 
 summary = {\citet{Camus2016} (P0004) proposed a way to apply data flow coverage to support requirements-based testing as required by the DO-178C/DO-331 standard~\cite{DO-178C, DO-331}. Models were described using the SCADEdata flow language. They employed their Model Test Coverage (MTC) tool to run tests and collect model coverage data. They also analyzed structural code coverage analysis on the code, using the DS and MCDC criteria. In the study, the tool handled complex software with 3,000 user operators, 100,000 model coverage points, and 50,000 code coverage points.}
}
</v>
      </c>
      <c r="M4" s="56" t="s">
        <v>52</v>
      </c>
      <c r="N4" s="56" t="s">
        <v>53</v>
      </c>
      <c r="O4" s="55" t="s">
        <v>54</v>
      </c>
      <c r="P4" s="55">
        <v>2016.0</v>
      </c>
      <c r="Q4" s="41" t="s">
        <v>40</v>
      </c>
      <c r="R4" s="42" t="s">
        <v>55</v>
      </c>
      <c r="S4" s="43" t="s">
        <v>42</v>
      </c>
      <c r="T4" s="44" t="s">
        <v>56</v>
      </c>
      <c r="U4" s="57"/>
      <c r="V4" s="44" t="s">
        <v>57</v>
      </c>
      <c r="W4" s="42" t="s">
        <v>58</v>
      </c>
      <c r="X4" s="45" t="s">
        <v>59</v>
      </c>
      <c r="Y4" s="58" t="s">
        <v>60</v>
      </c>
      <c r="Z4" s="59"/>
      <c r="AA4" s="60"/>
      <c r="AB4" s="60"/>
      <c r="AC4" s="60"/>
      <c r="AD4" s="60"/>
      <c r="AE4" s="60"/>
      <c r="AF4" s="60"/>
      <c r="AG4" s="60"/>
      <c r="AH4" s="61">
        <f t="shared" si="2"/>
        <v>0</v>
      </c>
      <c r="AI4" s="48" t="s">
        <v>61</v>
      </c>
      <c r="AJ4" s="49" t="s">
        <v>62</v>
      </c>
      <c r="AK4" s="49"/>
      <c r="AL4" s="50" t="s">
        <v>63</v>
      </c>
      <c r="AM4" s="62"/>
      <c r="AN4" s="50" t="str">
        <f>if(AS4="","",VLOOKUP(AS4,frameworks!$B$2:$C$49,2,FALSE))</f>
        <v>Test coverage (model)</v>
      </c>
      <c r="AO4" s="50" t="str">
        <f>if(AT4="","",VLOOKUP(AT4,frameworks!$B$2:$C$49,2,FALSE))</f>
        <v>Modeling</v>
      </c>
      <c r="AP4" s="50" t="str">
        <f>if(AU4="","",VLOOKUP(AU4,frameworks!$B$2:$C$49,2,FALSE))</f>
        <v/>
      </c>
      <c r="AQ4" s="50" t="str">
        <f>if(AV4="","",VLOOKUP(AV4,frameworks!$B$2:$C$49,2,FALSE))</f>
        <v/>
      </c>
      <c r="AR4" s="50" t="str">
        <f>if(AW4="","",VLOOKUP(AW4,frameworks!$B$2:$C$49,2,FALSE))</f>
        <v/>
      </c>
      <c r="AS4" s="50" t="s">
        <v>64</v>
      </c>
      <c r="AT4" s="50" t="s">
        <v>65</v>
      </c>
      <c r="AU4" s="62"/>
      <c r="AV4" s="62"/>
      <c r="AW4" s="62"/>
      <c r="AX4" s="50" t="s">
        <v>50</v>
      </c>
      <c r="AY4" s="50" t="s">
        <v>42</v>
      </c>
      <c r="AZ4" s="50" t="s">
        <v>50</v>
      </c>
      <c r="BA4" s="50" t="s">
        <v>50</v>
      </c>
      <c r="BB4" s="51" t="s">
        <v>66</v>
      </c>
      <c r="BC4" s="63"/>
      <c r="BD4" s="63"/>
      <c r="BE4" s="63"/>
      <c r="BF4" s="63"/>
      <c r="BG4" s="63"/>
      <c r="BH4" s="63"/>
      <c r="BI4" s="63"/>
      <c r="BJ4" s="63"/>
      <c r="BK4" s="63"/>
      <c r="BL4" s="63"/>
    </row>
    <row r="5">
      <c r="A5" s="33">
        <f t="shared" si="1"/>
        <v>1</v>
      </c>
      <c r="B5" s="53" t="s">
        <v>35</v>
      </c>
      <c r="C5" s="35" t="s">
        <v>36</v>
      </c>
      <c r="D5" s="54" t="str">
        <f>all_studies!C5</f>
        <v>yes</v>
      </c>
      <c r="E5" s="54" t="str">
        <f>all_studies!D5</f>
        <v>yes</v>
      </c>
      <c r="F5" s="54" t="str">
        <f>all_studies!E5</f>
        <v>yes</v>
      </c>
      <c r="G5" s="54" t="str">
        <f>all_studies!F5</f>
        <v>yes</v>
      </c>
      <c r="H5" s="55" t="str">
        <f>all_studies!B5</f>
        <v>P0005</v>
      </c>
      <c r="I5" s="55">
        <v>0.0</v>
      </c>
      <c r="J5" s="54" t="str">
        <f>all_studies!M5</f>
        <v/>
      </c>
      <c r="K5" s="37" t="str">
        <f>CONCATENATE(selected_set!$O5,selected_set!$P5)</f>
        <v>Eriksson2016</v>
      </c>
      <c r="L5" s="38" t="str">
        <f>IF(selected_set!$A5 &gt;= 0,
if(selected_set!$Q5="article",CONCATENATE("@article{",selected_set!$K5,", 
 author = {",selected_set!$N5,"}, ","
 title = {{",selected_set!$M5,"}}, ","
 journal = {",selected_set!$R5,"}, ","
 year = {",selected_set!$P5,"}, ",
 if(T5="","",CONCATENATE("
 volume = {",selected_set!$T5,"}, ")),
 if(U5="","",CONCATENATE("
 number = {",selected_set!$U5,"}, ")),"
 pages = {",selected_set!$V5,"}, ",
 if(W5="","",CONCATENATE("
 address = {",selected_set!$W5,"}, ")),"
 doi = {",selected_set!$X5,"}, ","
 publisher = {",selected_set!$Y5,"}, ","
 summary = {",selected_set!$BB5,"}","
}
"),
if(selected_set!$Q5="inproceedings",CONCATENATE("@inproceedings{",selected_set!$K5,", 
 author = {",selected_set!$N5,"}, ","
 title = {{",selected_set!$M5,"}}, ","
 booktitle = {Proceedings of the ",selected_set!$T5," ",selected_set!$R5,"}, ","
 year = {",selected_set!$P5,"}, ",
 if(V5="","",CONCATENATE("
 pages = {",selected_set!$V5,"}, ")),"
 address = {",selected_set!$W5,"}, ","
 doi = {",selected_set!$X5,"}, ","
 publisher = {",selected_set!$Y5,"}, ","
 summary = {",selected_set!$BB5,"}","
}
"),
if(selected_set!$Q5="incollection",CONCATENATE("@incollection{",selected_set!$K5,", 
 author = {",selected_set!$N5,"}, ","
 title = {{",selected_set!$M5,"}}, ","
 booktitle = {Proceedings of the ",selected_set!$T5," ",selected_set!$R5,"}, ","
 year = {",selected_set!$P5,"}, ",
 if(V5="","",CONCATENATE("
 pages = {",selected_set!$V5,"}, ")),"
 address = {",selected_set!$W5,"}, ","
 doi = {",selected_set!$X5,"}, ",
 if(Z5="","",CONCATENATE("
 editor = {",selected_set!$Z5,"}, ")),"
 publisher = {",selected_set!$Y5,"}, "," 
 summary = {",selected_set!$BB5,"}","
}
"),))),"")</f>
        <v>@inproceedings{Eriksson2016, 
 author = {A. Eriksson and B. Lindström}, 
 title = {{UML Associations: Reducing the Gap in Test Coverage Between Model and Code}}, 
 booktitle = {Proceedings of the 4th International Conference on Model-Driven Engineering and Software Development (MODELSWARD)}, 
 year = {2016}, 
 pages = {589-599}, 
 address = {Rome, Italy}, 
 doi = {http://ieeexplore.ieee.org/document/7954409/}, 
 publisher = {IEEE}, 
 summary = {\citet{Eriksson2016} (P0005) continued the work of \citet{Eriksson2012} by generating logic-based tests at the platform-independent level using xtUML. Although many tools exist to measure test coverage at the code level, the authors argue that coverage tools are not available at the model level. Thus, to measure test coverage, the model first has to be transformed to code, which takes time and distracts the engineer from the model level. Thus, \citet{Eriksson2016} presented an innovative way to measure coverage at the model level. Since code introduces predicates that are not in the model, they first created model-level predicates that capture the predicates that would appear during transformation. This allows test coverage to be measured at the model level. Based on one of the six applications addressed in their previous study \cite{Eriksson2012}, they demonstrated that coverage measured at the model level can accurately predict coverage at the code level. This is particularly important for logic-based testing, since coverage at the code level is often required.}
}
</v>
      </c>
      <c r="M5" s="64" t="s">
        <v>67</v>
      </c>
      <c r="N5" s="56" t="s">
        <v>68</v>
      </c>
      <c r="O5" s="55" t="s">
        <v>69</v>
      </c>
      <c r="P5" s="55">
        <v>2016.0</v>
      </c>
      <c r="Q5" s="41" t="s">
        <v>40</v>
      </c>
      <c r="R5" s="42" t="s">
        <v>70</v>
      </c>
      <c r="S5" s="43" t="s">
        <v>42</v>
      </c>
      <c r="T5" s="44" t="s">
        <v>71</v>
      </c>
      <c r="U5" s="57"/>
      <c r="V5" s="44" t="s">
        <v>72</v>
      </c>
      <c r="W5" s="42" t="s">
        <v>73</v>
      </c>
      <c r="X5" s="45" t="s">
        <v>74</v>
      </c>
      <c r="Y5" s="58" t="s">
        <v>75</v>
      </c>
      <c r="Z5" s="59"/>
      <c r="AA5" s="60"/>
      <c r="AB5" s="60"/>
      <c r="AC5" s="60"/>
      <c r="AD5" s="60"/>
      <c r="AE5" s="60"/>
      <c r="AF5" s="60"/>
      <c r="AG5" s="60"/>
      <c r="AH5" s="61">
        <f t="shared" si="2"/>
        <v>0</v>
      </c>
      <c r="AI5" s="48" t="s">
        <v>76</v>
      </c>
      <c r="AJ5" s="49" t="s">
        <v>77</v>
      </c>
      <c r="AK5" s="65"/>
      <c r="AL5" s="50" t="s">
        <v>78</v>
      </c>
      <c r="AM5" s="62"/>
      <c r="AN5" s="50" t="str">
        <f>if(AS5="","",VLOOKUP(AS5,frameworks!$B$2:$C$49,2,FALSE))</f>
        <v>Modeling</v>
      </c>
      <c r="AO5" s="50" t="str">
        <f>if(AT5="","",VLOOKUP(AT5,frameworks!$B$2:$C$49,2,FALSE))</f>
        <v>Test coverage (code)</v>
      </c>
      <c r="AP5" s="50" t="str">
        <f>if(AU5="","",VLOOKUP(AU5,frameworks!$B$2:$C$49,2,FALSE))</f>
        <v/>
      </c>
      <c r="AQ5" s="50" t="str">
        <f>if(AV5="","",VLOOKUP(AV5,frameworks!$B$2:$C$49,2,FALSE))</f>
        <v/>
      </c>
      <c r="AR5" s="50" t="str">
        <f>if(AW5="","",VLOOKUP(AW5,frameworks!$B$2:$C$49,2,FALSE))</f>
        <v/>
      </c>
      <c r="AS5" s="50" t="s">
        <v>79</v>
      </c>
      <c r="AT5" s="50" t="s">
        <v>80</v>
      </c>
      <c r="AU5" s="62"/>
      <c r="AV5" s="62"/>
      <c r="AW5" s="62"/>
      <c r="AX5" s="50" t="s">
        <v>50</v>
      </c>
      <c r="AY5" s="50" t="s">
        <v>50</v>
      </c>
      <c r="AZ5" s="50" t="s">
        <v>42</v>
      </c>
      <c r="BA5" s="50" t="s">
        <v>42</v>
      </c>
      <c r="BB5" s="51" t="s">
        <v>81</v>
      </c>
      <c r="BC5" s="63"/>
      <c r="BD5" s="63"/>
      <c r="BE5" s="63"/>
      <c r="BF5" s="63"/>
      <c r="BG5" s="63"/>
      <c r="BH5" s="63"/>
      <c r="BI5" s="63"/>
      <c r="BJ5" s="63"/>
      <c r="BK5" s="63"/>
      <c r="BL5" s="63"/>
    </row>
    <row r="6">
      <c r="A6" s="66">
        <f t="shared" si="1"/>
        <v>1</v>
      </c>
      <c r="B6" s="53" t="s">
        <v>35</v>
      </c>
      <c r="C6" s="54" t="s">
        <v>82</v>
      </c>
      <c r="D6" s="54" t="str">
        <f>all_studies!C10</f>
        <v>yes</v>
      </c>
      <c r="E6" s="54" t="str">
        <f>all_studies!D10</f>
        <v>yes</v>
      </c>
      <c r="F6" s="54" t="str">
        <f>all_studies!E10</f>
        <v>yes</v>
      </c>
      <c r="G6" s="54" t="str">
        <f>all_studies!F10</f>
        <v>yes</v>
      </c>
      <c r="H6" s="55" t="str">
        <f>all_studies!B10</f>
        <v>P0010</v>
      </c>
      <c r="I6" s="55">
        <v>1.0</v>
      </c>
      <c r="J6" s="54" t="str">
        <f>all_studies!M10</f>
        <v>B</v>
      </c>
      <c r="K6" s="37" t="str">
        <f>CONCATENATE(selected_set!$O6,selected_set!$P6)</f>
        <v>Shokry2009</v>
      </c>
      <c r="L6" s="38" t="str">
        <f>IF(selected_set!$A6 &gt;= 0,
if(selected_set!$Q6="article",CONCATENATE("@article{",selected_set!$K6,", 
 author = {",selected_set!$N6,"}, ","
 title = {{",selected_set!$M6,"}}, ","
 journal = {",selected_set!$R6,"}, ","
 year = {",selected_set!$P6,"}, ",
 if(T6="","",CONCATENATE("
 volume = {",selected_set!$T6,"}, ")),
 if(U6="","",CONCATENATE("
 number = {",selected_set!$U6,"}, ")),"
 pages = {",selected_set!$V6,"}, ",
 if(W6="","",CONCATENATE("
 address = {",selected_set!$W6,"}, ")),"
 doi = {",selected_set!$X6,"}, ","
 publisher = {",selected_set!$Y6,"}, ","
 summary = {",selected_set!$BB6,"}","
}
"),
if(selected_set!$Q6="inproceedings",CONCATENATE("@inproceedings{",selected_set!$K6,", 
 author = {",selected_set!$N6,"}, ","
 title = {{",selected_set!$M6,"}}, ","
 booktitle = {Proceedings of the ",selected_set!$T6," ",selected_set!$R6,"}, ","
 year = {",selected_set!$P6,"}, ",
 if(V6="","",CONCATENATE("
 pages = {",selected_set!$V6,"}, ")),"
 address = {",selected_set!$W6,"}, ","
 doi = {",selected_set!$X6,"}, ","
 publisher = {",selected_set!$Y6,"}, ","
 summary = {",selected_set!$BB6,"}","
}
"),
if(selected_set!$Q6="incollection",CONCATENATE("@incollection{",selected_set!$K6,", 
 author = {",selected_set!$N6,"}, ","
 title = {{",selected_set!$M6,"}}, ","
 booktitle = {Proceedings of the ",selected_set!$T6," ",selected_set!$R6,"}, ","
 year = {",selected_set!$P6,"}, ",
 if(V6="","",CONCATENATE("
 pages = {",selected_set!$V6,"}, ")),"
 address = {",selected_set!$W6,"}, ","
 doi = {",selected_set!$X6,"}, ",
 if(Z6="","",CONCATENATE("
 editor = {",selected_set!$Z6,"}, ")),"
 publisher = {",selected_set!$Y6,"}, "," 
 summary = {",selected_set!$BB6,"}","
}
"),))),"")</f>
        <v>@article{Shokry2009, 
 author = {H. Shokry and M. Hinchey}, 
 title = {{Model-Based Verification of Embedded Software}}, 
 journal = {IEEE Computer}, 
 year = {2009}, 
 volume = {42}, 
 number = {2}, 
 pages = {53-59}, 
 doi = {https://doi.org/10.1109/MC.2009.125}, 
 publisher = {IEEE}, 
 summary = {When verifying models, simulations are often run until the software engineers are satisfied, then code is generated, tested, and deployed. \citet{Shokry2009} (P0010) suggested that automatic code generation from models could lead to completely reliable software. They questioned whether tests designed for models could satisfy stringent code-level criteria such as MCDC on complex auto-generated code. They suggested solving the problem by decomposing the model into smaller units and by developing code generators that produce simple code. A preliminary study found that randomly generated model level tests only covered about 32\% of the statements in the code.}
}
</v>
      </c>
      <c r="M6" s="56" t="s">
        <v>83</v>
      </c>
      <c r="N6" s="56" t="s">
        <v>84</v>
      </c>
      <c r="O6" s="55" t="s">
        <v>85</v>
      </c>
      <c r="P6" s="55">
        <v>2009.0</v>
      </c>
      <c r="Q6" s="41" t="s">
        <v>86</v>
      </c>
      <c r="R6" s="42" t="s">
        <v>87</v>
      </c>
      <c r="S6" s="67"/>
      <c r="T6" s="44" t="s">
        <v>88</v>
      </c>
      <c r="U6" s="44" t="s">
        <v>89</v>
      </c>
      <c r="V6" s="44" t="s">
        <v>90</v>
      </c>
      <c r="W6" s="42"/>
      <c r="X6" s="45" t="s">
        <v>91</v>
      </c>
      <c r="Y6" s="58" t="s">
        <v>75</v>
      </c>
      <c r="Z6" s="59"/>
      <c r="AA6" s="60"/>
      <c r="AB6" s="60"/>
      <c r="AC6" s="60"/>
      <c r="AD6" s="60"/>
      <c r="AE6" s="60"/>
      <c r="AF6" s="60"/>
      <c r="AG6" s="60"/>
      <c r="AH6" s="61">
        <f t="shared" si="2"/>
        <v>0</v>
      </c>
      <c r="AI6" s="48" t="s">
        <v>92</v>
      </c>
      <c r="AJ6" s="49" t="s">
        <v>93</v>
      </c>
      <c r="AK6" s="49" t="s">
        <v>94</v>
      </c>
      <c r="AL6" s="50" t="s">
        <v>50</v>
      </c>
      <c r="AM6" s="62"/>
      <c r="AN6" s="50" t="str">
        <f>if(AS6="","",VLOOKUP(AS6,frameworks!$B$2:$C$49,2,FALSE))</f>
        <v>n/a</v>
      </c>
      <c r="AO6" s="50" t="str">
        <f>if(AT6="","",VLOOKUP(AT6,frameworks!$B$2:$C$49,2,FALSE))</f>
        <v/>
      </c>
      <c r="AP6" s="50" t="str">
        <f>if(AU6="","",VLOOKUP(AU6,frameworks!$B$2:$C$49,2,FALSE))</f>
        <v/>
      </c>
      <c r="AQ6" s="50" t="str">
        <f>if(AV6="","",VLOOKUP(AV6,frameworks!$B$2:$C$49,2,FALSE))</f>
        <v/>
      </c>
      <c r="AR6" s="50" t="str">
        <f>if(AW6="","",VLOOKUP(AW6,frameworks!$B$2:$C$49,2,FALSE))</f>
        <v/>
      </c>
      <c r="AS6" s="50" t="s">
        <v>50</v>
      </c>
      <c r="AT6" s="62"/>
      <c r="AU6" s="62"/>
      <c r="AV6" s="62"/>
      <c r="AW6" s="62"/>
      <c r="AX6" s="50" t="s">
        <v>95</v>
      </c>
      <c r="AY6" s="50" t="s">
        <v>96</v>
      </c>
      <c r="AZ6" s="50" t="s">
        <v>50</v>
      </c>
      <c r="BA6" s="50" t="s">
        <v>50</v>
      </c>
      <c r="BB6" s="68" t="s">
        <v>97</v>
      </c>
      <c r="BC6" s="56" t="s">
        <v>98</v>
      </c>
      <c r="BD6" s="56" t="s">
        <v>99</v>
      </c>
      <c r="BE6" s="56" t="s">
        <v>100</v>
      </c>
      <c r="BF6" s="56" t="s">
        <v>101</v>
      </c>
      <c r="BG6" s="63"/>
      <c r="BH6" s="63"/>
      <c r="BI6" s="63"/>
      <c r="BJ6" s="63"/>
      <c r="BK6" s="63"/>
      <c r="BL6" s="63"/>
    </row>
    <row r="7">
      <c r="A7" s="66">
        <f t="shared" si="1"/>
        <v>1</v>
      </c>
      <c r="B7" s="53" t="s">
        <v>35</v>
      </c>
      <c r="C7" s="54" t="s">
        <v>82</v>
      </c>
      <c r="D7" s="54" t="str">
        <f>all_studies!C11</f>
        <v>yes</v>
      </c>
      <c r="E7" s="54" t="str">
        <f>all_studies!D11</f>
        <v>no</v>
      </c>
      <c r="F7" s="54" t="str">
        <f>all_studies!E11</f>
        <v>yes</v>
      </c>
      <c r="G7" s="54" t="str">
        <f>all_studies!F11</f>
        <v>yes</v>
      </c>
      <c r="H7" s="55" t="str">
        <f>all_studies!B11</f>
        <v>P0011</v>
      </c>
      <c r="I7" s="55">
        <v>1.0</v>
      </c>
      <c r="J7" s="54" t="str">
        <f>all_studies!M11</f>
        <v>B</v>
      </c>
      <c r="K7" s="37" t="str">
        <f>CONCATENATE(selected_set!$O7,selected_set!$P7)</f>
        <v>Matinnejad2015</v>
      </c>
      <c r="L7" s="38" t="str">
        <f>IF(selected_set!$A7 &gt;= 0,
if(selected_set!$Q7="article",CONCATENATE("@article{",selected_set!$K7,", 
 author = {",selected_set!$N7,"}, ","
 title = {{",selected_set!$M7,"}}, ","
 journal = {",selected_set!$R7,"}, ","
 year = {",selected_set!$P7,"}, ",
 if(T7="","",CONCATENATE("
 volume = {",selected_set!$T7,"}, ")),
 if(U7="","",CONCATENATE("
 number = {",selected_set!$U7,"}, ")),"
 pages = {",selected_set!$V7,"}, ",
 if(W7="","",CONCATENATE("
 address = {",selected_set!$W7,"}, ")),"
 doi = {",selected_set!$X7,"}, ","
 publisher = {",selected_set!$Y7,"}, ","
 summary = {",selected_set!$BB7,"}","
}
"),
if(selected_set!$Q7="inproceedings",CONCATENATE("@inproceedings{",selected_set!$K7,", 
 author = {",selected_set!$N7,"}, ","
 title = {{",selected_set!$M7,"}}, ","
 booktitle = {Proceedings of the ",selected_set!$T7," ",selected_set!$R7,"}, ","
 year = {",selected_set!$P7,"}, ",
 if(V7="","",CONCATENATE("
 pages = {",selected_set!$V7,"}, ")),"
 address = {",selected_set!$W7,"}, ","
 doi = {",selected_set!$X7,"}, ","
 publisher = {",selected_set!$Y7,"}, ","
 summary = {",selected_set!$BB7,"}","
}
"),
if(selected_set!$Q7="incollection",CONCATENATE("@incollection{",selected_set!$K7,", 
 author = {",selected_set!$N7,"}, ","
 title = {{",selected_set!$M7,"}}, ","
 booktitle = {Proceedings of the ",selected_set!$T7," ",selected_set!$R7,"}, ","
 year = {",selected_set!$P7,"}, ",
 if(V7="","",CONCATENATE("
 pages = {",selected_set!$V7,"}, ")),"
 address = {",selected_set!$W7,"}, ","
 doi = {",selected_set!$X7,"}, ",
 if(Z7="","",CONCATENATE("
 editor = {",selected_set!$Z7,"}, ")),"
 publisher = {",selected_set!$Y7,"}, "," 
 summary = {",selected_set!$BB7,"}","
}
"),))),"")</f>
        <v>@article{Matinnejad2015, 
 author = {R. Matinnejad and S. Nejati and L. Briand and T. Bruckmann and C. Poull}, 
 title = {{Search-based Automated Testing of Continuous Controllers: Framework, Tool Support, and Case Studies}}, 
 journal = {Information and Software Technology}, 
 year = {2015}, 
 volume = {57}, 
 pages = {705-722}, 
 doi = {https://doi.org/10.1016/j.infsof.2014.05.007}, 
 publisher = {Elsevier}, 
 summary = {\citet{Matinnejad2015} (P0011) addressed model-level test generation for embedded software, specifically, continuous controllers of automotive systems. They framed their work as an \textit{X-in-the-loop} process, where \textit{X} can be $M$odel (MIL), $H$ardware (HIL), $S$oftware (SIL), or $P$rocessor (PIL). Model-in-the-loop (MIL) testing generates tests to evaluate the model and to support SIL, PIL, and HIL tests. \citet{Matinnejad2015}  applied search-based techniques  to identify worst-case scenarios that are derived from non-functional requirements (liveness, stability, smoothness, and responsiveness) to generate stress tests that violate the requirements. They fed Simulink models to a tool they developed, Continuous Controller Tester (CoCoTest). They found that such tests could reveal faults that tests created by domain experts might not find, and that their tests revealed more faults with 27\% fewer tests that randomly generated tests.}
}
</v>
      </c>
      <c r="M7" s="56" t="s">
        <v>102</v>
      </c>
      <c r="N7" s="56" t="s">
        <v>103</v>
      </c>
      <c r="O7" s="55" t="s">
        <v>104</v>
      </c>
      <c r="P7" s="55">
        <v>2015.0</v>
      </c>
      <c r="Q7" s="41" t="s">
        <v>86</v>
      </c>
      <c r="R7" s="42" t="s">
        <v>105</v>
      </c>
      <c r="S7" s="67"/>
      <c r="T7" s="44" t="s">
        <v>106</v>
      </c>
      <c r="U7" s="57"/>
      <c r="V7" s="44" t="s">
        <v>107</v>
      </c>
      <c r="W7" s="42"/>
      <c r="X7" s="45" t="s">
        <v>108</v>
      </c>
      <c r="Y7" s="58" t="s">
        <v>109</v>
      </c>
      <c r="Z7" s="59"/>
      <c r="AA7" s="60"/>
      <c r="AB7" s="60"/>
      <c r="AC7" s="60"/>
      <c r="AD7" s="60"/>
      <c r="AE7" s="60"/>
      <c r="AF7" s="60"/>
      <c r="AG7" s="60"/>
      <c r="AH7" s="61">
        <f t="shared" si="2"/>
        <v>0</v>
      </c>
      <c r="AI7" s="48" t="s">
        <v>110</v>
      </c>
      <c r="AJ7" s="49" t="s">
        <v>93</v>
      </c>
      <c r="AK7" s="65"/>
      <c r="AL7" s="50" t="s">
        <v>63</v>
      </c>
      <c r="AM7" s="62"/>
      <c r="AN7" s="50" t="str">
        <f>if(AS7="","",VLOOKUP(AS7,frameworks!$B$2:$C$49,2,FALSE))</f>
        <v>Test execution (model)</v>
      </c>
      <c r="AO7" s="50" t="str">
        <f>if(AT7="","",VLOOKUP(AT7,frameworks!$B$2:$C$49,2,FALSE))</f>
        <v/>
      </c>
      <c r="AP7" s="50" t="str">
        <f>if(AU7="","",VLOOKUP(AU7,frameworks!$B$2:$C$49,2,FALSE))</f>
        <v/>
      </c>
      <c r="AQ7" s="50" t="str">
        <f>if(AV7="","",VLOOKUP(AV7,frameworks!$B$2:$C$49,2,FALSE))</f>
        <v/>
      </c>
      <c r="AR7" s="50" t="str">
        <f>if(AW7="","",VLOOKUP(AW7,frameworks!$B$2:$C$49,2,FALSE))</f>
        <v/>
      </c>
      <c r="AS7" s="50" t="s">
        <v>111</v>
      </c>
      <c r="AT7" s="62"/>
      <c r="AU7" s="62"/>
      <c r="AV7" s="62"/>
      <c r="AW7" s="62"/>
      <c r="AX7" s="50" t="s">
        <v>42</v>
      </c>
      <c r="AY7" s="50" t="s">
        <v>50</v>
      </c>
      <c r="AZ7" s="50" t="s">
        <v>50</v>
      </c>
      <c r="BA7" s="50" t="s">
        <v>50</v>
      </c>
      <c r="BB7" s="51" t="s">
        <v>112</v>
      </c>
      <c r="BC7" s="63"/>
      <c r="BD7" s="63"/>
      <c r="BE7" s="63"/>
      <c r="BF7" s="63"/>
      <c r="BG7" s="63"/>
      <c r="BH7" s="63"/>
      <c r="BI7" s="63"/>
      <c r="BJ7" s="63"/>
      <c r="BK7" s="63"/>
      <c r="BL7" s="63"/>
    </row>
    <row r="8">
      <c r="A8" s="66">
        <f t="shared" si="1"/>
        <v>1</v>
      </c>
      <c r="B8" s="53" t="s">
        <v>35</v>
      </c>
      <c r="C8" s="35" t="s">
        <v>36</v>
      </c>
      <c r="D8" s="54" t="str">
        <f>all_studies!C45</f>
        <v>yes</v>
      </c>
      <c r="E8" s="54" t="str">
        <f>all_studies!D45</f>
        <v>yes</v>
      </c>
      <c r="F8" s="54" t="str">
        <f>all_studies!E45</f>
        <v>yes</v>
      </c>
      <c r="G8" s="54" t="str">
        <f>all_studies!F45</f>
        <v>yes</v>
      </c>
      <c r="H8" s="55" t="str">
        <f>all_studies!B45</f>
        <v>P0045</v>
      </c>
      <c r="I8" s="55">
        <v>1.0</v>
      </c>
      <c r="J8" s="54" t="str">
        <f>all_studies!M45</f>
        <v>B</v>
      </c>
      <c r="K8" s="37" t="str">
        <f>CONCATENATE(selected_set!$O8,selected_set!$P8)</f>
        <v>Eriksson2013</v>
      </c>
      <c r="L8" s="38" t="str">
        <f>IF(selected_set!$A8 &gt;= 0,
if(selected_set!$Q8="article",CONCATENATE("@article{",selected_set!$K8,", 
 author = {",selected_set!$N8,"}, ","
 title = {{",selected_set!$M8,"}}, ","
 journal = {",selected_set!$R8,"}, ","
 year = {",selected_set!$P8,"}, ",
 if(T8="","",CONCATENATE("
 volume = {",selected_set!$T8,"}, ")),
 if(U8="","",CONCATENATE("
 number = {",selected_set!$U8,"}, ")),"
 pages = {",selected_set!$V8,"}, ",
 if(W8="","",CONCATENATE("
 address = {",selected_set!$W8,"}, ")),"
 doi = {",selected_set!$X8,"}, ","
 publisher = {",selected_set!$Y8,"}, ","
 summary = {",selected_set!$BB8,"}","
}
"),
if(selected_set!$Q8="inproceedings",CONCATENATE("@inproceedings{",selected_set!$K8,", 
 author = {",selected_set!$N8,"}, ","
 title = {{",selected_set!$M8,"}}, ","
 booktitle = {Proceedings of the ",selected_set!$T8," ",selected_set!$R8,"}, ","
 year = {",selected_set!$P8,"}, ",
 if(V8="","",CONCATENATE("
 pages = {",selected_set!$V8,"}, ")),"
 address = {",selected_set!$W8,"}, ","
 doi = {",selected_set!$X8,"}, ","
 publisher = {",selected_set!$Y8,"}, ","
 summary = {",selected_set!$BB8,"}","
}
"),
if(selected_set!$Q8="incollection",CONCATENATE("@incollection{",selected_set!$K8,", 
 author = {",selected_set!$N8,"}, ","
 title = {{",selected_set!$M8,"}}, ","
 booktitle = {Proceedings of the ",selected_set!$T8," ",selected_set!$R8,"}, ","
 year = {",selected_set!$P8,"}, ",
 if(V8="","",CONCATENATE("
 pages = {",selected_set!$V8,"}, ")),"
 address = {",selected_set!$W8,"}, ","
 doi = {",selected_set!$X8,"}, ",
 if(Z8="","",CONCATENATE("
 editor = {",selected_set!$Z8,"}, ")),"
 publisher = {",selected_set!$Y8,"}, "," 
 summary = {",selected_set!$BB8,"}","
}
"),))),"")</f>
        <v>@inproceedings{Eriksson2013, 
 author = {A. Eriksson and B. Lindström and J. Offutt}, 
 title = {{Transformation Rules for Platform Independent Testing: An Empirical Study}}, 
 booktitle = {Proceedings of the 6th International Conference on Software Testing, Verification and Validation (ICST)}, 
 year = {2013}, 
 pages = {202-211}, 
 address = {Luxembourg City, Luxembourg}, 
 doi = {https://doi.org/10.1109/ICST.2013.28}, 
 publisher = {IEEE}, 
 summary = {\citet{Eriksson2013} (P0045) further explored the indications that 100\% coverage at the model level translates to less than 100\% coverage at the code level \cite{Pretschner2005, Amalfitano2015},  especially when logic criteria are applied \cite{Eriksson2012}. This effect is largely due to implicit semantic behaviors in the model, that is, conditional behaviors that are not explicitly expressed as predicates in the model. To address this problem \citet{Eriksson2013} developed model to model transformation rules to turn implicit predicates into explicit predicates in the model. These rules were applied to xtUML, allowing the new conditions to become part of the test requirements. These transformations  resulted in tests developed at the model level to achieve 100\% coverage at the code level, an important requirement of FAA standards \cite{DO-178C}.}
}
</v>
      </c>
      <c r="M8" s="56" t="s">
        <v>113</v>
      </c>
      <c r="N8" s="56" t="s">
        <v>114</v>
      </c>
      <c r="O8" s="55" t="s">
        <v>69</v>
      </c>
      <c r="P8" s="55">
        <v>2013.0</v>
      </c>
      <c r="Q8" s="41" t="s">
        <v>40</v>
      </c>
      <c r="R8" s="42" t="s">
        <v>115</v>
      </c>
      <c r="S8" s="43" t="s">
        <v>42</v>
      </c>
      <c r="T8" s="44" t="s">
        <v>116</v>
      </c>
      <c r="U8" s="57"/>
      <c r="V8" s="44" t="s">
        <v>117</v>
      </c>
      <c r="W8" s="42" t="s">
        <v>118</v>
      </c>
      <c r="X8" s="45" t="s">
        <v>119</v>
      </c>
      <c r="Y8" s="58" t="s">
        <v>75</v>
      </c>
      <c r="Z8" s="59"/>
      <c r="AA8" s="60"/>
      <c r="AB8" s="60"/>
      <c r="AC8" s="60"/>
      <c r="AD8" s="60"/>
      <c r="AE8" s="60"/>
      <c r="AF8" s="60"/>
      <c r="AG8" s="60"/>
      <c r="AH8" s="61">
        <f t="shared" si="2"/>
        <v>0</v>
      </c>
      <c r="AI8" s="48" t="s">
        <v>120</v>
      </c>
      <c r="AJ8" s="49" t="s">
        <v>77</v>
      </c>
      <c r="AK8" s="65"/>
      <c r="AL8" s="50" t="s">
        <v>78</v>
      </c>
      <c r="AM8" s="62"/>
      <c r="AN8" s="50" t="str">
        <f>if(AS8="","",VLOOKUP(AS8,frameworks!$B$2:$C$49,2,FALSE))</f>
        <v>Modeling</v>
      </c>
      <c r="AO8" s="50" t="str">
        <f>if(AT8="","",VLOOKUP(AT8,frameworks!$B$2:$C$49,2,FALSE))</f>
        <v>Test coverage (code)</v>
      </c>
      <c r="AP8" s="50" t="str">
        <f>if(AU8="","",VLOOKUP(AU8,frameworks!$B$2:$C$49,2,FALSE))</f>
        <v/>
      </c>
      <c r="AQ8" s="50" t="str">
        <f>if(AV8="","",VLOOKUP(AV8,frameworks!$B$2:$C$49,2,FALSE))</f>
        <v/>
      </c>
      <c r="AR8" s="50" t="str">
        <f>if(AW8="","",VLOOKUP(AW8,frameworks!$B$2:$C$49,2,FALSE))</f>
        <v/>
      </c>
      <c r="AS8" s="50" t="s">
        <v>79</v>
      </c>
      <c r="AT8" s="50" t="s">
        <v>121</v>
      </c>
      <c r="AU8" s="62"/>
      <c r="AV8" s="62"/>
      <c r="AW8" s="62"/>
      <c r="AX8" s="50" t="s">
        <v>50</v>
      </c>
      <c r="AY8" s="50" t="s">
        <v>50</v>
      </c>
      <c r="AZ8" s="50" t="s">
        <v>96</v>
      </c>
      <c r="BA8" s="50" t="s">
        <v>42</v>
      </c>
      <c r="BB8" s="51" t="s">
        <v>122</v>
      </c>
      <c r="BC8" s="63"/>
      <c r="BD8" s="63"/>
      <c r="BE8" s="63"/>
      <c r="BF8" s="63"/>
      <c r="BG8" s="63"/>
      <c r="BH8" s="63"/>
      <c r="BI8" s="63"/>
      <c r="BJ8" s="63"/>
      <c r="BK8" s="63"/>
      <c r="BL8" s="63"/>
    </row>
    <row r="9">
      <c r="A9" s="69">
        <f t="shared" si="1"/>
        <v>1</v>
      </c>
      <c r="B9" s="70" t="s">
        <v>35</v>
      </c>
      <c r="C9" s="54" t="s">
        <v>82</v>
      </c>
      <c r="D9" s="71" t="str">
        <f>all_studies!C56</f>
        <v>yes</v>
      </c>
      <c r="E9" s="71" t="str">
        <f>all_studies!D56</f>
        <v>yes</v>
      </c>
      <c r="F9" s="71" t="str">
        <f>all_studies!E56</f>
        <v>yes</v>
      </c>
      <c r="G9" s="71" t="str">
        <f>all_studies!F56</f>
        <v>yes</v>
      </c>
      <c r="H9" s="72" t="str">
        <f>all_studies!B56</f>
        <v>P0056</v>
      </c>
      <c r="I9" s="72">
        <v>1.0</v>
      </c>
      <c r="J9" s="71" t="str">
        <f>all_studies!M56</f>
        <v>B</v>
      </c>
      <c r="K9" s="37" t="str">
        <f>CONCATENATE(selected_set!$O9,selected_set!$P9)</f>
        <v>Kirner2009</v>
      </c>
      <c r="L9" s="38" t="str">
        <f>IF(selected_set!$A9 &gt;= 0,
if(selected_set!$Q9="article",CONCATENATE("@article{",selected_set!$K9,", 
 author = {",selected_set!$N9,"}, ","
 title = {{",selected_set!$M9,"}}, ","
 journal = {",selected_set!$R9,"}, ","
 year = {",selected_set!$P9,"}, ",
 if(T9="","",CONCATENATE("
 volume = {",selected_set!$T9,"}, ")),
 if(U9="","",CONCATENATE("
 number = {",selected_set!$U9,"}, ")),"
 pages = {",selected_set!$V9,"}, ",
 if(W9="","",CONCATENATE("
 address = {",selected_set!$W9,"}, ")),"
 doi = {",selected_set!$X9,"}, ","
 publisher = {",selected_set!$Y9,"}, ","
 summary = {",selected_set!$BB9,"}","
}
"),
if(selected_set!$Q9="inproceedings",CONCATENATE("@inproceedings{",selected_set!$K9,", 
 author = {",selected_set!$N9,"}, ","
 title = {{",selected_set!$M9,"}}, ","
 booktitle = {Proceedings of the ",selected_set!$T9," ",selected_set!$R9,"}, ","
 year = {",selected_set!$P9,"}, ",
 if(V9="","",CONCATENATE("
 pages = {",selected_set!$V9,"}, ")),"
 address = {",selected_set!$W9,"}, ","
 doi = {",selected_set!$X9,"}, ","
 publisher = {",selected_set!$Y9,"}, ","
 summary = {",selected_set!$BB9,"}","
}
"),
if(selected_set!$Q9="incollection",CONCATENATE("@incollection{",selected_set!$K9,", 
 author = {",selected_set!$N9,"}, ","
 title = {{",selected_set!$M9,"}}, ","
 booktitle = {Proceedings of the ",selected_set!$T9," ",selected_set!$R9,"}, ","
 year = {",selected_set!$P9,"}, ",
 if(V9="","",CONCATENATE("
 pages = {",selected_set!$V9,"}, ")),"
 address = {",selected_set!$W9,"}, ","
 doi = {",selected_set!$X9,"}, ",
 if(Z9="","",CONCATENATE("
 editor = {",selected_set!$Z9,"}, ")),"
 publisher = {",selected_set!$Y9,"}, "," 
 summary = {",selected_set!$BB9,"}","
}
"),))),"")</f>
        <v>@article{Kirner2009, 
 author = {R. Kirner}, 
 title = {{Towards Preserving Model Coverage and Structural Code Coverage}}, 
 journal = {EURASIP Journal on Embedded Systems}, 
 year = {2009}, 
 volume = {2009}, 
 pages = {1-16}, 
 doi = {https://link.springer.com/article/10.1155/2009/127945}, 
 publisher = {Springer}, 
 summary = {\citet{Kirner2009} (P0056) addressed the problem of preserving structural code coverage after automatic code generators and compilers apply transformations. These transformation include instruction reordering, copying, and moving. The key idea is that program properties must be maintained when program $P_1$ is transformed into program $P_2$, so that the structural coverage on $P_1$ is preserved in $P_2$ with the same test data. This can apply to both model-to-text (M2T) and text-to-text (T2T) transformations. The author defined formal rules based on  coverage criteria (statement coverage, decision coverage, and MCDC), a set of coverage preservation rules, and a set of code optimizations. A coverage profile is created and integrated into a code transformer. This study was theoretical and did not present a tool or experimental results. Several examples were shown, but effectiveness and cost were not addressed.}
}
</v>
      </c>
      <c r="M9" s="73" t="s">
        <v>123</v>
      </c>
      <c r="N9" s="73" t="s">
        <v>124</v>
      </c>
      <c r="O9" s="74" t="s">
        <v>125</v>
      </c>
      <c r="P9" s="74">
        <v>2009.0</v>
      </c>
      <c r="Q9" s="75" t="s">
        <v>86</v>
      </c>
      <c r="R9" s="76" t="s">
        <v>126</v>
      </c>
      <c r="S9" s="77"/>
      <c r="T9" s="78" t="s">
        <v>127</v>
      </c>
      <c r="U9" s="79"/>
      <c r="V9" s="78" t="s">
        <v>128</v>
      </c>
      <c r="W9" s="80"/>
      <c r="X9" s="81" t="s">
        <v>129</v>
      </c>
      <c r="Y9" s="82" t="s">
        <v>130</v>
      </c>
      <c r="Z9" s="83"/>
      <c r="AA9" s="83"/>
      <c r="AB9" s="83"/>
      <c r="AC9" s="83"/>
      <c r="AD9" s="83"/>
      <c r="AE9" s="83"/>
      <c r="AF9" s="83"/>
      <c r="AG9" s="83"/>
      <c r="AH9" s="84">
        <f t="shared" si="2"/>
        <v>0</v>
      </c>
      <c r="AI9" s="85" t="s">
        <v>131</v>
      </c>
      <c r="AJ9" s="86" t="s">
        <v>93</v>
      </c>
      <c r="AK9" s="87"/>
      <c r="AL9" s="88" t="s">
        <v>63</v>
      </c>
      <c r="AM9" s="89"/>
      <c r="AN9" s="50" t="str">
        <f>if(AS9="","",VLOOKUP(AS9,frameworks!$B$2:$C$49,2,FALSE))</f>
        <v>n/a</v>
      </c>
      <c r="AO9" s="50" t="str">
        <f>if(AT9="","",VLOOKUP(AT9,frameworks!$B$2:$C$49,2,FALSE))</f>
        <v/>
      </c>
      <c r="AP9" s="50" t="str">
        <f>if(AU9="","",VLOOKUP(AU9,frameworks!$B$2:$C$49,2,FALSE))</f>
        <v/>
      </c>
      <c r="AQ9" s="50" t="str">
        <f>if(AV9="","",VLOOKUP(AV9,frameworks!$B$2:$C$49,2,FALSE))</f>
        <v/>
      </c>
      <c r="AR9" s="50" t="str">
        <f>if(AW9="","",VLOOKUP(AW9,frameworks!$B$2:$C$49,2,FALSE))</f>
        <v/>
      </c>
      <c r="AS9" s="88" t="s">
        <v>50</v>
      </c>
      <c r="AT9" s="89"/>
      <c r="AU9" s="89"/>
      <c r="AV9" s="89"/>
      <c r="AW9" s="89"/>
      <c r="AX9" s="88" t="s">
        <v>50</v>
      </c>
      <c r="AY9" s="88" t="s">
        <v>50</v>
      </c>
      <c r="AZ9" s="88" t="s">
        <v>50</v>
      </c>
      <c r="BA9" s="88" t="s">
        <v>50</v>
      </c>
      <c r="BB9" s="51" t="s">
        <v>132</v>
      </c>
      <c r="BC9" s="90"/>
      <c r="BD9" s="90"/>
      <c r="BE9" s="90"/>
      <c r="BF9" s="90"/>
      <c r="BG9" s="90"/>
      <c r="BH9" s="90"/>
      <c r="BI9" s="90"/>
      <c r="BJ9" s="90"/>
      <c r="BK9" s="90"/>
      <c r="BL9" s="90"/>
    </row>
    <row r="10">
      <c r="A10" s="66">
        <f t="shared" si="1"/>
        <v>1</v>
      </c>
      <c r="B10" s="53" t="s">
        <v>35</v>
      </c>
      <c r="C10" s="54" t="s">
        <v>82</v>
      </c>
      <c r="D10" s="54" t="str">
        <f>all_studies!C59</f>
        <v>yes</v>
      </c>
      <c r="E10" s="54" t="str">
        <f>all_studies!D59</f>
        <v>yes</v>
      </c>
      <c r="F10" s="54" t="str">
        <f>all_studies!E59</f>
        <v>no</v>
      </c>
      <c r="G10" s="54" t="str">
        <f>all_studies!F59</f>
        <v>yes</v>
      </c>
      <c r="H10" s="55" t="str">
        <f>all_studies!B59</f>
        <v>P0059</v>
      </c>
      <c r="I10" s="55">
        <v>1.0</v>
      </c>
      <c r="J10" s="54" t="str">
        <f>all_studies!M59</f>
        <v>B</v>
      </c>
      <c r="K10" s="37" t="str">
        <f>CONCATENATE(selected_set!$O10,selected_set!$P10)</f>
        <v>Eriksson2012</v>
      </c>
      <c r="L10" s="38" t="str">
        <f>IF(selected_set!$A10 &gt;= 0,
if(selected_set!$Q10="article",CONCATENATE("@article{",selected_set!$K10,", 
 author = {",selected_set!$N10,"}, ","
 title = {{",selected_set!$M10,"}}, ","
 journal = {",selected_set!$R10,"}, ","
 year = {",selected_set!$P10,"}, ",
 if(T10="","",CONCATENATE("
 volume = {",selected_set!$T10,"}, ")),
 if(U10="","",CONCATENATE("
 number = {",selected_set!$U10,"}, ")),"
 pages = {",selected_set!$V10,"}, ",
 if(W10="","",CONCATENATE("
 address = {",selected_set!$W10,"}, ")),"
 doi = {",selected_set!$X10,"}, ","
 publisher = {",selected_set!$Y10,"}, ","
 summary = {",selected_set!$BB10,"}","
}
"),
if(selected_set!$Q10="inproceedings",CONCATENATE("@inproceedings{",selected_set!$K10,", 
 author = {",selected_set!$N10,"}, ","
 title = {{",selected_set!$M10,"}}, ","
 booktitle = {Proceedings of the ",selected_set!$T10," ",selected_set!$R10,"}, ","
 year = {",selected_set!$P10,"}, ",
 if(V10="","",CONCATENATE("
 pages = {",selected_set!$V10,"}, ")),"
 address = {",selected_set!$W10,"}, ","
 doi = {",selected_set!$X10,"}, ","
 publisher = {",selected_set!$Y10,"}, ","
 summary = {",selected_set!$BB10,"}","
}
"),
if(selected_set!$Q10="incollection",CONCATENATE("@incollection{",selected_set!$K10,", 
 author = {",selected_set!$N10,"}, ","
 title = {{",selected_set!$M10,"}}, ","
 booktitle = {Proceedings of the ",selected_set!$T10," ",selected_set!$R10,"}, ","
 year = {",selected_set!$P10,"}, ",
 if(V10="","",CONCATENATE("
 pages = {",selected_set!$V10,"}, ")),"
 address = {",selected_set!$W10,"}, ","
 doi = {",selected_set!$X10,"}, ",
 if(Z10="","",CONCATENATE("
 editor = {",selected_set!$Z10,"}, ")),"
 publisher = {",selected_set!$Y10,"}, "," 
 summary = {",selected_set!$BB10,"}","
}
"),))),"")</f>
        <v>@inproceedings{Eriksson2012, 
 author = {A. Eriksson and B. Lindström and S. Andler and J. Offutt}, 
 title = {{Model Transformation Impact on Test Artifacts: An Empirical Study}}, 
 booktitle = {Proceedings of the 9th Workshop on Model-Driven Engineering, Verification and Validation (MoDeVVa)}, 
 year = {2012}, 
 pages = {5-10}, 
 address = {Innsbruck, Austria}, 
 doi = {http://doi.acm.org/10.1145/2427376.2427378}, 
 publisher = {ACM}, 
 summary = {\citet{Eriksson2012} (P0059) quantitatively evaluated the impact on the number of test requirements when design models specified in executable and translatable UML (xtUML) are transformed into C++ code. They analyzed the predicates and clauses (\emph{test artifacts}) that appeared in both model and code. They mapped C++ code to model elements to establish traceability. An experiment with six avionics applications showed that the code had 67\% more test artifacts than the model did. The additional test artifacts represented implicit decisions in the design and were easily predictable. In the experiment, models were created using the BridgePoint UML modeling environment, and C++ code was analyzed by using the LLVM compiler framework. Tailor-made plugins were developed for both tools (BridgePoint and LLVM) to count the number of predicates and clauses.}
}
</v>
      </c>
      <c r="M10" s="56" t="s">
        <v>133</v>
      </c>
      <c r="N10" s="56" t="s">
        <v>134</v>
      </c>
      <c r="O10" s="55" t="s">
        <v>69</v>
      </c>
      <c r="P10" s="55">
        <v>2012.0</v>
      </c>
      <c r="Q10" s="41" t="s">
        <v>40</v>
      </c>
      <c r="R10" s="42" t="s">
        <v>135</v>
      </c>
      <c r="S10" s="43" t="s">
        <v>42</v>
      </c>
      <c r="T10" s="44" t="s">
        <v>136</v>
      </c>
      <c r="U10" s="57"/>
      <c r="V10" s="44" t="s">
        <v>137</v>
      </c>
      <c r="W10" s="42" t="s">
        <v>138</v>
      </c>
      <c r="X10" s="45" t="s">
        <v>139</v>
      </c>
      <c r="Y10" s="58" t="s">
        <v>47</v>
      </c>
      <c r="Z10" s="59"/>
      <c r="AA10" s="60"/>
      <c r="AB10" s="60"/>
      <c r="AC10" s="60"/>
      <c r="AD10" s="60"/>
      <c r="AE10" s="60"/>
      <c r="AF10" s="60"/>
      <c r="AG10" s="60"/>
      <c r="AH10" s="61">
        <f t="shared" si="2"/>
        <v>0</v>
      </c>
      <c r="AI10" s="48" t="s">
        <v>140</v>
      </c>
      <c r="AJ10" s="49" t="s">
        <v>77</v>
      </c>
      <c r="AK10" s="65"/>
      <c r="AL10" s="50" t="s">
        <v>78</v>
      </c>
      <c r="AM10" s="62"/>
      <c r="AN10" s="50" t="str">
        <f>if(AS10="","",VLOOKUP(AS10,frameworks!$B$2:$C$49,2,FALSE))</f>
        <v>n/a</v>
      </c>
      <c r="AO10" s="50" t="str">
        <f>if(AT10="","",VLOOKUP(AT10,frameworks!$B$2:$C$49,2,FALSE))</f>
        <v/>
      </c>
      <c r="AP10" s="50" t="str">
        <f>if(AU10="","",VLOOKUP(AU10,frameworks!$B$2:$C$49,2,FALSE))</f>
        <v/>
      </c>
      <c r="AQ10" s="50" t="str">
        <f>if(AV10="","",VLOOKUP(AV10,frameworks!$B$2:$C$49,2,FALSE))</f>
        <v/>
      </c>
      <c r="AR10" s="50" t="str">
        <f>if(AW10="","",VLOOKUP(AW10,frameworks!$B$2:$C$49,2,FALSE))</f>
        <v/>
      </c>
      <c r="AS10" s="50" t="s">
        <v>50</v>
      </c>
      <c r="AT10" s="62"/>
      <c r="AU10" s="62"/>
      <c r="AV10" s="62"/>
      <c r="AW10" s="62"/>
      <c r="AX10" s="50" t="s">
        <v>50</v>
      </c>
      <c r="AY10" s="50" t="s">
        <v>50</v>
      </c>
      <c r="AZ10" s="50" t="s">
        <v>42</v>
      </c>
      <c r="BA10" s="50" t="s">
        <v>42</v>
      </c>
      <c r="BB10" s="51" t="s">
        <v>141</v>
      </c>
      <c r="BC10" s="63"/>
      <c r="BD10" s="63"/>
      <c r="BE10" s="63"/>
      <c r="BF10" s="63"/>
      <c r="BG10" s="63"/>
      <c r="BH10" s="63"/>
      <c r="BI10" s="63"/>
      <c r="BJ10" s="63"/>
      <c r="BK10" s="63"/>
      <c r="BL10" s="63"/>
    </row>
    <row r="11">
      <c r="A11" s="66">
        <f t="shared" si="1"/>
        <v>0</v>
      </c>
      <c r="B11" s="53" t="s">
        <v>142</v>
      </c>
      <c r="C11" s="54" t="s">
        <v>82</v>
      </c>
      <c r="D11" s="52" t="str">
        <f>all_studies!C64</f>
        <v>yes</v>
      </c>
      <c r="E11" s="52" t="str">
        <f>all_studies!D64</f>
        <v>yes</v>
      </c>
      <c r="F11" s="52" t="str">
        <f>all_studies!E64</f>
        <v>yes</v>
      </c>
      <c r="G11" s="52" t="str">
        <f>all_studies!F64</f>
        <v>yes</v>
      </c>
      <c r="H11" s="91" t="str">
        <f>all_studies!B64</f>
        <v>P0064</v>
      </c>
      <c r="I11" s="55">
        <v>2.0</v>
      </c>
      <c r="J11" s="52" t="str">
        <f>all_studies!M64</f>
        <v>B</v>
      </c>
      <c r="K11" s="37" t="str">
        <f>CONCATENATE(selected_set!$O11,selected_set!$P11)</f>
        <v>Sturmer2005</v>
      </c>
      <c r="L11" s="38" t="str">
        <f>IF(selected_set!$A11 &gt;= 0,
if(selected_set!$Q11="article",CONCATENATE("@article{",selected_set!$K11,", 
 author = {",selected_set!$N11,"}, ","
 title = {{",selected_set!$M11,"}}, ","
 journal = {",selected_set!$R11,"}, ","
 year = {",selected_set!$P11,"}, ",
 if(T11="","",CONCATENATE("
 volume = {",selected_set!$T11,"}, ")),
 if(U11="","",CONCATENATE("
 number = {",selected_set!$U11,"}, ")),"
 pages = {",selected_set!$V11,"}, ",
 if(W11="","",CONCATENATE("
 address = {",selected_set!$W11,"}, ")),"
 doi = {",selected_set!$X11,"}, ","
 publisher = {",selected_set!$Y11,"}, ","
 summary = {",selected_set!$BB11,"}","
}
"),
if(selected_set!$Q11="inproceedings",CONCATENATE("@inproceedings{",selected_set!$K11,", 
 author = {",selected_set!$N11,"}, ","
 title = {{",selected_set!$M11,"}}, ","
 booktitle = {Proceedings of the ",selected_set!$T11," ",selected_set!$R11,"}, ","
 year = {",selected_set!$P11,"}, ",
 if(V11="","",CONCATENATE("
 pages = {",selected_set!$V11,"}, ")),"
 address = {",selected_set!$W11,"}, ","
 doi = {",selected_set!$X11,"}, ","
 publisher = {",selected_set!$Y11,"}, ","
 summary = {",selected_set!$BB11,"}","
}
"),
if(selected_set!$Q11="incollection",CONCATENATE("@incollection{",selected_set!$K11,", 
 author = {",selected_set!$N11,"}, ","
 title = {{",selected_set!$M11,"}}, ","
 booktitle = {Proceedings of the ",selected_set!$T11," ",selected_set!$R11,"}, ","
 year = {",selected_set!$P11,"}, ",
 if(V11="","",CONCATENATE("
 pages = {",selected_set!$V11,"}, ")),"
 address = {",selected_set!$W11,"}, ","
 doi = {",selected_set!$X11,"}, ",
 if(Z11="","",CONCATENATE("
 editor = {",selected_set!$Z11,"}, ")),"
 publisher = {",selected_set!$Y11,"}, "," 
 summary = {",selected_set!$BB11,"}","
}
"),))),"")</f>
        <v>@inproceedings{Sturmer2005, 
 author = {I. Stürmer and D. Weinberg and M. Conrad}, 
 title = {{Overview of Existing Safeguarding Techniques for Automatically Generated Code}}, 
 booktitle = {Proceedings of the 2nd International Workshop on Software Engineering for Automotive Systems}, 
 year = {2005}, 
 pages = {1-6}, 
 address = {St. Louis, MO, USA}, 
 doi = {http://doi.acm.org/10.1145/1082983.1083192}, 
 publisher = {ACM}, 
 summary = {}
}
</v>
      </c>
      <c r="M11" s="56" t="s">
        <v>143</v>
      </c>
      <c r="N11" s="56" t="s">
        <v>144</v>
      </c>
      <c r="O11" s="55" t="s">
        <v>145</v>
      </c>
      <c r="P11" s="55">
        <v>2005.0</v>
      </c>
      <c r="Q11" s="41" t="s">
        <v>40</v>
      </c>
      <c r="R11" s="42" t="s">
        <v>146</v>
      </c>
      <c r="S11" s="43" t="s">
        <v>42</v>
      </c>
      <c r="T11" s="44" t="s">
        <v>147</v>
      </c>
      <c r="U11" s="57"/>
      <c r="V11" s="44" t="s">
        <v>148</v>
      </c>
      <c r="W11" s="42" t="s">
        <v>149</v>
      </c>
      <c r="X11" s="45" t="s">
        <v>150</v>
      </c>
      <c r="Y11" s="58" t="s">
        <v>47</v>
      </c>
      <c r="Z11" s="59"/>
      <c r="AA11" s="60"/>
      <c r="AB11" s="60"/>
      <c r="AC11" s="60"/>
      <c r="AD11" s="60"/>
      <c r="AE11" s="60"/>
      <c r="AF11" s="60"/>
      <c r="AG11" s="60"/>
      <c r="AH11" s="61">
        <f t="shared" si="2"/>
        <v>0</v>
      </c>
      <c r="AI11" s="60"/>
      <c r="AJ11" s="65"/>
      <c r="AK11" s="65"/>
      <c r="AL11" s="62"/>
      <c r="AM11" s="62"/>
      <c r="AN11" s="50" t="str">
        <f>if(AS11="","",VLOOKUP(AS11,frameworks!$B$2:$C$49,2,FALSE))</f>
        <v/>
      </c>
      <c r="AO11" s="50" t="str">
        <f>if(AT11="","",VLOOKUP(AT11,frameworks!$B$2:$C$49,2,FALSE))</f>
        <v/>
      </c>
      <c r="AP11" s="50" t="str">
        <f>if(AU11="","",VLOOKUP(AU11,frameworks!$B$2:$C$49,2,FALSE))</f>
        <v/>
      </c>
      <c r="AQ11" s="50" t="str">
        <f>if(AV11="","",VLOOKUP(AV11,frameworks!$B$2:$C$49,2,FALSE))</f>
        <v/>
      </c>
      <c r="AR11" s="50" t="str">
        <f>if(AW11="","",VLOOKUP(AW11,frameworks!$B$2:$C$49,2,FALSE))</f>
        <v/>
      </c>
      <c r="AS11" s="62"/>
      <c r="AT11" s="62"/>
      <c r="AU11" s="62"/>
      <c r="AV11" s="62"/>
      <c r="AW11" s="62"/>
      <c r="AX11" s="62"/>
      <c r="AY11" s="62"/>
      <c r="AZ11" s="62"/>
      <c r="BA11" s="62"/>
      <c r="BB11" s="92"/>
      <c r="BC11" s="63"/>
      <c r="BD11" s="63"/>
      <c r="BE11" s="63"/>
      <c r="BF11" s="63"/>
      <c r="BG11" s="63"/>
      <c r="BH11" s="63"/>
      <c r="BI11" s="63"/>
      <c r="BJ11" s="63"/>
      <c r="BK11" s="63"/>
      <c r="BL11" s="63"/>
    </row>
    <row r="12">
      <c r="A12" s="66">
        <f t="shared" si="1"/>
        <v>1</v>
      </c>
      <c r="B12" s="53" t="s">
        <v>35</v>
      </c>
      <c r="C12" s="54" t="s">
        <v>82</v>
      </c>
      <c r="D12" s="52" t="str">
        <f>all_studies!C71</f>
        <v>yes</v>
      </c>
      <c r="E12" s="52" t="str">
        <f>all_studies!D71</f>
        <v>yes</v>
      </c>
      <c r="F12" s="52" t="str">
        <f>all_studies!E71</f>
        <v>no</v>
      </c>
      <c r="G12" s="52" t="str">
        <f>all_studies!F71</f>
        <v>yes</v>
      </c>
      <c r="H12" s="91" t="str">
        <f>all_studies!B71</f>
        <v>P0071</v>
      </c>
      <c r="I12" s="55">
        <v>2.0</v>
      </c>
      <c r="J12" s="52" t="str">
        <f>all_studies!M71</f>
        <v>F</v>
      </c>
      <c r="K12" s="37" t="str">
        <f>CONCATENATE(selected_set!$O12,selected_set!$P12)</f>
        <v>Tekcan2012</v>
      </c>
      <c r="L12" s="38" t="str">
        <f>IF(selected_set!$A12 &gt;= 0,
if(selected_set!$Q12="article",CONCATENATE("@article{",selected_set!$K12,", 
 author = {",selected_set!$N12,"}, ","
 title = {{",selected_set!$M12,"}}, ","
 journal = {",selected_set!$R12,"}, ","
 year = {",selected_set!$P12,"}, ",
 if(T12="","",CONCATENATE("
 volume = {",selected_set!$T12,"}, ")),
 if(U12="","",CONCATENATE("
 number = {",selected_set!$U12,"}, ")),"
 pages = {",selected_set!$V12,"}, ",
 if(W12="","",CONCATENATE("
 address = {",selected_set!$W12,"}, ")),"
 doi = {",selected_set!$X12,"}, ","
 publisher = {",selected_set!$Y12,"}, ","
 summary = {",selected_set!$BB12,"}","
}
"),
if(selected_set!$Q12="inproceedings",CONCATENATE("@inproceedings{",selected_set!$K12,", 
 author = {",selected_set!$N12,"}, ","
 title = {{",selected_set!$M12,"}}, ","
 booktitle = {Proceedings of the ",selected_set!$T12," ",selected_set!$R12,"}, ","
 year = {",selected_set!$P12,"}, ",
 if(V12="","",CONCATENATE("
 pages = {",selected_set!$V12,"}, ")),"
 address = {",selected_set!$W12,"}, ","
 doi = {",selected_set!$X12,"}, ","
 publisher = {",selected_set!$Y12,"}, ","
 summary = {",selected_set!$BB12,"}","
}
"),
if(selected_set!$Q12="incollection",CONCATENATE("@incollection{",selected_set!$K12,", 
 author = {",selected_set!$N12,"}, ","
 title = {{",selected_set!$M12,"}}, ","
 booktitle = {Proceedings of the ",selected_set!$T12," ",selected_set!$R12,"}, ","
 year = {",selected_set!$P12,"}, ",
 if(V12="","",CONCATENATE("
 pages = {",selected_set!$V12,"}, ")),"
 address = {",selected_set!$W12,"}, ","
 doi = {",selected_set!$X12,"}, ",
 if(Z12="","",CONCATENATE("
 editor = {",selected_set!$Z12,"}, ")),"
 publisher = {",selected_set!$Y12,"}, "," 
 summary = {",selected_set!$BB12,"}","
}
"),))),"")</f>
        <v>@article{Tekcan2012, 
 author = {T. Tekcan and V. Zlokolica and V. Pekovic and N. Teslic and M. Gündüzalp}, 
 title = {{User-driven Automatic Test-case Generation for DTV/STB Reliable Functional Verification}}, 
 journal = {IEEE Transactions on Consumer Electronics}, 
 year = {2012}, 
 volume = {58}, 
 number = {2}, 
 pages = {587-595}, 
 doi = {https://doi.org/10.1109/TCE.2012.6227464}, 
 publisher = {IEEE}, 
 summary = {\citet{Tekcan2012} (P0071) presented a user-driven approach to generate test cases to test Digital TV receivers (DTV) and Set-Top Boxes (SBT). DTVs and SBTs are complex systems that deal with increasing amounts of information and are frequently updated. \citet{Tekcan2012} generated abstract XML test scripts from state transition models, then automatically translated them to Python test scripts. The abstract tests were created from usage profiles of end user scenarios and DTV design specifications. The XML test scripts were written in MaTeLo. To validate the approach, the authors created two test sets with 200 test cases apiece, one auto-generated and another manually created. The auto-generated tests achieved 85\% coverage and the manual tests achieved 50\% coverage. The study did not define what type of coverage was achieved.}
}
</v>
      </c>
      <c r="M12" s="56" t="s">
        <v>151</v>
      </c>
      <c r="N12" s="56" t="s">
        <v>152</v>
      </c>
      <c r="O12" s="55" t="s">
        <v>153</v>
      </c>
      <c r="P12" s="55">
        <v>2012.0</v>
      </c>
      <c r="Q12" s="41" t="s">
        <v>86</v>
      </c>
      <c r="R12" s="42" t="s">
        <v>154</v>
      </c>
      <c r="S12" s="67"/>
      <c r="T12" s="44" t="s">
        <v>155</v>
      </c>
      <c r="U12" s="44" t="s">
        <v>89</v>
      </c>
      <c r="V12" s="44" t="s">
        <v>156</v>
      </c>
      <c r="W12" s="59"/>
      <c r="X12" s="45" t="s">
        <v>157</v>
      </c>
      <c r="Y12" s="58" t="s">
        <v>75</v>
      </c>
      <c r="Z12" s="59"/>
      <c r="AA12" s="60"/>
      <c r="AB12" s="60"/>
      <c r="AC12" s="60"/>
      <c r="AD12" s="60"/>
      <c r="AE12" s="60"/>
      <c r="AF12" s="60"/>
      <c r="AG12" s="60"/>
      <c r="AH12" s="61">
        <f t="shared" si="2"/>
        <v>0</v>
      </c>
      <c r="AI12" s="48" t="s">
        <v>158</v>
      </c>
      <c r="AJ12" s="49" t="s">
        <v>159</v>
      </c>
      <c r="AK12" s="65"/>
      <c r="AL12" s="50" t="s">
        <v>160</v>
      </c>
      <c r="AM12" s="62"/>
      <c r="AN12" s="50" t="str">
        <f>if(AS12="","",VLOOKUP(AS12,frameworks!$B$2:$C$49,2,FALSE))</f>
        <v>Test generation (model)</v>
      </c>
      <c r="AO12" s="50" t="str">
        <f>if(AT12="","",VLOOKUP(AT12,frameworks!$B$2:$C$49,2,FALSE))</f>
        <v>Test execution (code)</v>
      </c>
      <c r="AP12" s="50" t="str">
        <f>if(AU12="","",VLOOKUP(AU12,frameworks!$B$2:$C$49,2,FALSE))</f>
        <v/>
      </c>
      <c r="AQ12" s="50" t="str">
        <f>if(AV12="","",VLOOKUP(AV12,frameworks!$B$2:$C$49,2,FALSE))</f>
        <v/>
      </c>
      <c r="AR12" s="50" t="str">
        <f>if(AW12="","",VLOOKUP(AW12,frameworks!$B$2:$C$49,2,FALSE))</f>
        <v/>
      </c>
      <c r="AS12" s="50" t="s">
        <v>161</v>
      </c>
      <c r="AT12" s="50" t="s">
        <v>162</v>
      </c>
      <c r="AU12" s="62"/>
      <c r="AV12" s="62"/>
      <c r="AW12" s="62"/>
      <c r="AX12" s="50" t="s">
        <v>42</v>
      </c>
      <c r="AY12" s="50" t="s">
        <v>42</v>
      </c>
      <c r="AZ12" s="50" t="s">
        <v>50</v>
      </c>
      <c r="BA12" s="50" t="s">
        <v>50</v>
      </c>
      <c r="BB12" s="51" t="s">
        <v>163</v>
      </c>
      <c r="BC12" s="63"/>
      <c r="BD12" s="63"/>
      <c r="BE12" s="63"/>
      <c r="BF12" s="63"/>
      <c r="BG12" s="63"/>
      <c r="BH12" s="63"/>
      <c r="BI12" s="63"/>
      <c r="BJ12" s="63"/>
      <c r="BK12" s="63"/>
      <c r="BL12" s="63"/>
    </row>
    <row r="13">
      <c r="A13" s="66">
        <f t="shared" si="1"/>
        <v>1</v>
      </c>
      <c r="B13" s="53" t="s">
        <v>35</v>
      </c>
      <c r="C13" s="54" t="s">
        <v>82</v>
      </c>
      <c r="D13" s="52" t="str">
        <f>all_studies!C86</f>
        <v>yes</v>
      </c>
      <c r="E13" s="52" t="str">
        <f>all_studies!D86</f>
        <v>yes</v>
      </c>
      <c r="F13" s="52" t="str">
        <f>all_studies!E86</f>
        <v>no</v>
      </c>
      <c r="G13" s="52" t="str">
        <f>all_studies!F86</f>
        <v>yes</v>
      </c>
      <c r="H13" s="91" t="str">
        <f>all_studies!B86</f>
        <v>P0086</v>
      </c>
      <c r="I13" s="55">
        <v>2.0</v>
      </c>
      <c r="J13" s="52" t="str">
        <f>all_studies!M86</f>
        <v>F</v>
      </c>
      <c r="K13" s="37" t="str">
        <f>CONCATENATE(selected_set!$O13,selected_set!$P13)</f>
        <v>Li2011</v>
      </c>
      <c r="L13" s="38" t="str">
        <f>IF(selected_set!$A13 &gt;= 0,
if(selected_set!$Q13="article",CONCATENATE("@article{",selected_set!$K13,", 
 author = {",selected_set!$N13,"}, ","
 title = {{",selected_set!$M13,"}}, ","
 journal = {",selected_set!$R13,"}, ","
 year = {",selected_set!$P13,"}, ",
 if(T13="","",CONCATENATE("
 volume = {",selected_set!$T13,"}, ")),
 if(U13="","",CONCATENATE("
 number = {",selected_set!$U13,"}, ")),"
 pages = {",selected_set!$V13,"}, ",
 if(W13="","",CONCATENATE("
 address = {",selected_set!$W13,"}, ")),"
 doi = {",selected_set!$X13,"}, ","
 publisher = {",selected_set!$Y13,"}, ","
 summary = {",selected_set!$BB13,"}","
}
"),
if(selected_set!$Q13="inproceedings",CONCATENATE("@inproceedings{",selected_set!$K13,", 
 author = {",selected_set!$N13,"}, ","
 title = {{",selected_set!$M13,"}}, ","
 booktitle = {Proceedings of the ",selected_set!$T13," ",selected_set!$R13,"}, ","
 year = {",selected_set!$P13,"}, ",
 if(V13="","",CONCATENATE("
 pages = {",selected_set!$V13,"}, ")),"
 address = {",selected_set!$W13,"}, ","
 doi = {",selected_set!$X13,"}, ","
 publisher = {",selected_set!$Y13,"}, ","
 summary = {",selected_set!$BB13,"}","
}
"),
if(selected_set!$Q13="incollection",CONCATENATE("@incollection{",selected_set!$K13,", 
 author = {",selected_set!$N13,"}, ","
 title = {{",selected_set!$M13,"}}, ","
 booktitle = {Proceedings of the ",selected_set!$T13," ",selected_set!$R13,"}, ","
 year = {",selected_set!$P13,"}, ",
 if(V13="","",CONCATENATE("
 pages = {",selected_set!$V13,"}, ")),"
 address = {",selected_set!$W13,"}, ","
 doi = {",selected_set!$X13,"}, ",
 if(Z13="","",CONCATENATE("
 editor = {",selected_set!$Z13,"}, ")),"
 publisher = {",selected_set!$Y13,"}, "," 
 summary = {",selected_set!$BB13,"}","
}
"),))),"")</f>
        <v>@inproceedings{Li2011, 
 author = {G. Li and R. Zhou and R. Li and W. He and G. Lv and T. J. Koo}, 
 title = {{A Case Study on SDF-based Code Generation for ECU Software Development}}, 
 booktitle = {Proceedings of the 3rd International Workshop on Component-Based Design of Resource-Constrained Systems (CORCS)}, 
 year = {2011}, 
 pages = {211-217}, 
 address = {Munich, Germany}, 
 doi = {https://doi.org/10.1109/COMPSACW.2011.45}, 
 publisher = {IEEE}, 
 summary = {\citet{Li2011} (P0086) reported on a case study that used model-based design to develop an Electronic Control Unit (ECU) for an automatic vehicle climate controller. The controller was modeled in Simulink and Synchronous Data-Flow (SDF) and then processed by a chain of tools to automatically generate code. The Simulink model represents the system as a set of interacting components, and the SDF model describes computation through the interactions. Both models are processed by a tool called MoDAL to produce a file that is then used by Ptolemy II to generate C code. The authors presented only results that are visually the same (based on charts derived from model-in-the-loop and software-in-the-loop simulations), but does not give details of the results.}
}
</v>
      </c>
      <c r="M13" s="56" t="s">
        <v>164</v>
      </c>
      <c r="N13" s="56" t="s">
        <v>165</v>
      </c>
      <c r="O13" s="55" t="s">
        <v>166</v>
      </c>
      <c r="P13" s="55">
        <v>2011.0</v>
      </c>
      <c r="Q13" s="41" t="s">
        <v>40</v>
      </c>
      <c r="R13" s="42" t="s">
        <v>167</v>
      </c>
      <c r="S13" s="43" t="s">
        <v>42</v>
      </c>
      <c r="T13" s="44" t="s">
        <v>168</v>
      </c>
      <c r="U13" s="57"/>
      <c r="V13" s="44" t="s">
        <v>169</v>
      </c>
      <c r="W13" s="42" t="s">
        <v>170</v>
      </c>
      <c r="X13" s="45" t="s">
        <v>171</v>
      </c>
      <c r="Y13" s="58" t="s">
        <v>75</v>
      </c>
      <c r="Z13" s="59"/>
      <c r="AA13" s="60"/>
      <c r="AB13" s="60"/>
      <c r="AC13" s="60"/>
      <c r="AD13" s="60"/>
      <c r="AE13" s="60"/>
      <c r="AF13" s="60"/>
      <c r="AG13" s="60"/>
      <c r="AH13" s="61">
        <f t="shared" si="2"/>
        <v>0</v>
      </c>
      <c r="AI13" s="48" t="s">
        <v>172</v>
      </c>
      <c r="AJ13" s="49" t="s">
        <v>93</v>
      </c>
      <c r="AK13" s="49" t="s">
        <v>173</v>
      </c>
      <c r="AL13" s="50" t="s">
        <v>63</v>
      </c>
      <c r="AM13" s="62"/>
      <c r="AN13" s="50" t="str">
        <f>if(AS13="","",VLOOKUP(AS13,frameworks!$B$2:$C$49,2,FALSE))</f>
        <v>Modeling</v>
      </c>
      <c r="AO13" s="50" t="str">
        <f>if(AT13="","",VLOOKUP(AT13,frameworks!$B$2:$C$49,2,FALSE))</f>
        <v>Code generation (M2C)</v>
      </c>
      <c r="AP13" s="50" t="str">
        <f>if(AU13="","",VLOOKUP(AU13,frameworks!$B$2:$C$49,2,FALSE))</f>
        <v/>
      </c>
      <c r="AQ13" s="50" t="str">
        <f>if(AV13="","",VLOOKUP(AV13,frameworks!$B$2:$C$49,2,FALSE))</f>
        <v/>
      </c>
      <c r="AR13" s="50" t="str">
        <f>if(AW13="","",VLOOKUP(AW13,frameworks!$B$2:$C$49,2,FALSE))</f>
        <v/>
      </c>
      <c r="AS13" s="50" t="s">
        <v>174</v>
      </c>
      <c r="AT13" s="50" t="s">
        <v>175</v>
      </c>
      <c r="AU13" s="62"/>
      <c r="AV13" s="62"/>
      <c r="AW13" s="62"/>
      <c r="AX13" s="50" t="s">
        <v>50</v>
      </c>
      <c r="AY13" s="50" t="s">
        <v>50</v>
      </c>
      <c r="AZ13" s="50" t="s">
        <v>50</v>
      </c>
      <c r="BA13" s="50" t="s">
        <v>50</v>
      </c>
      <c r="BB13" s="51" t="s">
        <v>176</v>
      </c>
      <c r="BC13" s="63"/>
      <c r="BD13" s="63"/>
      <c r="BE13" s="63"/>
      <c r="BF13" s="63"/>
      <c r="BG13" s="63"/>
      <c r="BH13" s="63"/>
      <c r="BI13" s="63"/>
      <c r="BJ13" s="63"/>
      <c r="BK13" s="63"/>
      <c r="BL13" s="63"/>
    </row>
    <row r="14">
      <c r="A14" s="66">
        <f t="shared" si="1"/>
        <v>1</v>
      </c>
      <c r="B14" s="53" t="s">
        <v>35</v>
      </c>
      <c r="C14" s="54" t="s">
        <v>82</v>
      </c>
      <c r="D14" s="52" t="str">
        <f>all_studies!C234</f>
        <v>yes</v>
      </c>
      <c r="E14" s="52" t="str">
        <f>all_studies!D234</f>
        <v>yes</v>
      </c>
      <c r="F14" s="52" t="str">
        <f>all_studies!E234</f>
        <v>yes</v>
      </c>
      <c r="G14" s="52" t="str">
        <f>all_studies!F234</f>
        <v>yes</v>
      </c>
      <c r="H14" s="91" t="str">
        <f>all_studies!B234</f>
        <v>P0234</v>
      </c>
      <c r="I14" s="55">
        <v>2.0</v>
      </c>
      <c r="J14" s="52" t="str">
        <f>all_studies!M234</f>
        <v>F</v>
      </c>
      <c r="K14" s="37" t="str">
        <f>CONCATENATE(selected_set!$O14,selected_set!$P14)</f>
        <v>Li2015</v>
      </c>
      <c r="L14" s="38" t="str">
        <f>IF(selected_set!$A14 &gt;= 0,
if(selected_set!$Q14="article",CONCATENATE("@article{",selected_set!$K14,", 
 author = {",selected_set!$N14,"}, ","
 title = {{",selected_set!$M14,"}}, ","
 journal = {",selected_set!$R14,"}, ","
 year = {",selected_set!$P14,"}, ",
 if(T14="","",CONCATENATE("
 volume = {",selected_set!$T14,"}, ")),
 if(U14="","",CONCATENATE("
 number = {",selected_set!$U14,"}, ")),"
 pages = {",selected_set!$V14,"}, ",
 if(W14="","",CONCATENATE("
 address = {",selected_set!$W14,"}, ")),"
 doi = {",selected_set!$X14,"}, ","
 publisher = {",selected_set!$Y14,"}, ","
 summary = {",selected_set!$BB14,"}","
}
"),
if(selected_set!$Q14="inproceedings",CONCATENATE("@inproceedings{",selected_set!$K14,", 
 author = {",selected_set!$N14,"}, ","
 title = {{",selected_set!$M14,"}}, ","
 booktitle = {Proceedings of the ",selected_set!$T14," ",selected_set!$R14,"}, ","
 year = {",selected_set!$P14,"}, ",
 if(V14="","",CONCATENATE("
 pages = {",selected_set!$V14,"}, ")),"
 address = {",selected_set!$W14,"}, ","
 doi = {",selected_set!$X14,"}, ","
 publisher = {",selected_set!$Y14,"}, ","
 summary = {",selected_set!$BB14,"}","
}
"),
if(selected_set!$Q14="incollection",CONCATENATE("@incollection{",selected_set!$K14,", 
 author = {",selected_set!$N14,"}, ","
 title = {{",selected_set!$M14,"}}, ","
 booktitle = {Proceedings of the ",selected_set!$T14," ",selected_set!$R14,"}, ","
 year = {",selected_set!$P14,"}, ",
 if(V14="","",CONCATENATE("
 pages = {",selected_set!$V14,"}, ")),"
 address = {",selected_set!$W14,"}, ","
 doi = {",selected_set!$X14,"}, ",
 if(Z14="","",CONCATENATE("
 editor = {",selected_set!$Z14,"}, ")),"
 publisher = {",selected_set!$Y14,"}, "," 
 summary = {",selected_set!$BB14,"}","
}
"),))),"")</f>
        <v>@inproceedings{Li2015, 
 author = {N. Li and J. Offutt}, 
 title = {{A Test Automation Language Framework for Behavioral Models}}, 
 booktitle = {Proceedings of the 11th Workshop on Advances in Model Based Testing (A-MOST)}, 
 year = {2015}, 
 pages = {1-10}, 
 address = {Graz, Austria}, 
 doi = {https://doi.org/10.1109/ICSTW.2015.7107402}, 
 publisher = {IEEE}, 
 summary = {presented a test framework, Structured Test Automation Language framEwork (STALE), to automatically transform abstract tests on a model to concrete tests on code. Concrete tests often share test components, which wind up being created many times in a manual test generation process. This creates duplication of effort (human cost), as well as errors. As opposed to other studies summarized in this paper, STALE works with a non-executable model, UML state machines, and models are translated to code by hand. STALE translates state machines into generic graphs, then identifies test paths through the graphs to satisfy graph coverage criteria (node, edge, and edge-pair coverage). The tester defines test components by describing mappings from abstract elements at the model level to concrete elements at the code level according to the novel Structured Test Automation Language (STAL). STALE uses the state machine and the STAL mappings to generate concrete tests in JUnit. The mappings provide full traceability from model to code. Experimental results showed 70\% reduction in effort for translating abstract tests into concrete tests and 100\% correctness in the translation process.}
}
</v>
      </c>
      <c r="M14" s="56" t="s">
        <v>177</v>
      </c>
      <c r="N14" s="56" t="s">
        <v>178</v>
      </c>
      <c r="O14" s="55" t="s">
        <v>166</v>
      </c>
      <c r="P14" s="55">
        <v>2015.0</v>
      </c>
      <c r="Q14" s="41" t="s">
        <v>40</v>
      </c>
      <c r="R14" s="42" t="s">
        <v>179</v>
      </c>
      <c r="S14" s="43" t="s">
        <v>42</v>
      </c>
      <c r="T14" s="44" t="s">
        <v>180</v>
      </c>
      <c r="U14" s="57"/>
      <c r="V14" s="44" t="s">
        <v>57</v>
      </c>
      <c r="W14" s="42" t="s">
        <v>181</v>
      </c>
      <c r="X14" s="45" t="s">
        <v>182</v>
      </c>
      <c r="Y14" s="58" t="s">
        <v>75</v>
      </c>
      <c r="Z14" s="59"/>
      <c r="AA14" s="60"/>
      <c r="AB14" s="60"/>
      <c r="AC14" s="60"/>
      <c r="AD14" s="60"/>
      <c r="AE14" s="60"/>
      <c r="AF14" s="60"/>
      <c r="AG14" s="60"/>
      <c r="AH14" s="61">
        <f t="shared" si="2"/>
        <v>0</v>
      </c>
      <c r="AI14" s="48" t="s">
        <v>183</v>
      </c>
      <c r="AJ14" s="49" t="s">
        <v>159</v>
      </c>
      <c r="AK14" s="65"/>
      <c r="AL14" s="50" t="s">
        <v>184</v>
      </c>
      <c r="AM14" s="62"/>
      <c r="AN14" s="50" t="str">
        <f>if(AS14="","",VLOOKUP(AS14,frameworks!$B$2:$C$49,2,FALSE))</f>
        <v>Test generation (model)</v>
      </c>
      <c r="AO14" s="50" t="str">
        <f>if(AT14="","",VLOOKUP(AT14,frameworks!$B$2:$C$49,2,FALSE))</f>
        <v/>
      </c>
      <c r="AP14" s="50" t="str">
        <f>if(AU14="","",VLOOKUP(AU14,frameworks!$B$2:$C$49,2,FALSE))</f>
        <v/>
      </c>
      <c r="AQ14" s="50" t="str">
        <f>if(AV14="","",VLOOKUP(AV14,frameworks!$B$2:$C$49,2,FALSE))</f>
        <v/>
      </c>
      <c r="AR14" s="50" t="str">
        <f>if(AW14="","",VLOOKUP(AW14,frameworks!$B$2:$C$49,2,FALSE))</f>
        <v/>
      </c>
      <c r="AS14" s="50" t="s">
        <v>185</v>
      </c>
      <c r="AT14" s="62"/>
      <c r="AU14" s="62"/>
      <c r="AV14" s="62"/>
      <c r="AW14" s="62"/>
      <c r="AX14" s="50" t="s">
        <v>42</v>
      </c>
      <c r="AY14" s="50" t="s">
        <v>96</v>
      </c>
      <c r="AZ14" s="50" t="s">
        <v>42</v>
      </c>
      <c r="BA14" s="50" t="s">
        <v>95</v>
      </c>
      <c r="BB14" s="51" t="s">
        <v>186</v>
      </c>
      <c r="BC14" s="63"/>
      <c r="BD14" s="63"/>
      <c r="BE14" s="63"/>
      <c r="BF14" s="63"/>
      <c r="BG14" s="63"/>
      <c r="BH14" s="63"/>
      <c r="BI14" s="63"/>
      <c r="BJ14" s="63"/>
      <c r="BK14" s="63"/>
      <c r="BL14" s="63"/>
    </row>
    <row r="15">
      <c r="A15" s="66">
        <f t="shared" si="1"/>
        <v>1</v>
      </c>
      <c r="B15" s="53" t="s">
        <v>35</v>
      </c>
      <c r="C15" s="35" t="s">
        <v>36</v>
      </c>
      <c r="D15" s="52" t="str">
        <f>all_studies!C223</f>
        <v>yes</v>
      </c>
      <c r="E15" s="52" t="str">
        <f>all_studies!D223</f>
        <v>yes</v>
      </c>
      <c r="F15" s="52" t="str">
        <f>all_studies!E223</f>
        <v>no</v>
      </c>
      <c r="G15" s="52" t="str">
        <f>all_studies!F223</f>
        <v>yes</v>
      </c>
      <c r="H15" s="91" t="str">
        <f>all_studies!B223</f>
        <v>P0223</v>
      </c>
      <c r="I15" s="55">
        <v>2.0</v>
      </c>
      <c r="J15" s="52" t="str">
        <f>all_studies!M223</f>
        <v>B</v>
      </c>
      <c r="K15" s="37" t="str">
        <f>CONCATENATE(selected_set!$O15,selected_set!$P15)</f>
        <v>Baresel2003</v>
      </c>
      <c r="L15" s="38" t="str">
        <f>IF(selected_set!$A15 &gt;= 0,
if(selected_set!$Q15="article",CONCATENATE("@article{",selected_set!$K15,", 
 author = {",selected_set!$N15,"}, ","
 title = {{",selected_set!$M15,"}}, ","
 journal = {",selected_set!$R15,"}, ","
 year = {",selected_set!$P15,"}, ",
 if(T15="","",CONCATENATE("
 volume = {",selected_set!$T15,"}, ")),
 if(U15="","",CONCATENATE("
 number = {",selected_set!$U15,"}, ")),"
 pages = {",selected_set!$V15,"}, ",
 if(W15="","",CONCATENATE("
 address = {",selected_set!$W15,"}, ")),"
 doi = {",selected_set!$X15,"}, ","
 publisher = {",selected_set!$Y15,"}, ","
 summary = {",selected_set!$BB15,"}","
}
"),
if(selected_set!$Q15="inproceedings",CONCATENATE("@inproceedings{",selected_set!$K15,", 
 author = {",selected_set!$N15,"}, ","
 title = {{",selected_set!$M15,"}}, ","
 booktitle = {Proceedings of the ",selected_set!$T15," ",selected_set!$R15,"}, ","
 year = {",selected_set!$P15,"}, ",
 if(V15="","",CONCATENATE("
 pages = {",selected_set!$V15,"}, ")),"
 address = {",selected_set!$W15,"}, ","
 doi = {",selected_set!$X15,"}, ","
 publisher = {",selected_set!$Y15,"}, ","
 summary = {",selected_set!$BB15,"}","
}
"),
if(selected_set!$Q15="incollection",CONCATENATE("@incollection{",selected_set!$K15,", 
 author = {",selected_set!$N15,"}, ","
 title = {{",selected_set!$M15,"}}, ","
 booktitle = {Proceedings of the ",selected_set!$T15," ",selected_set!$R15,"}, ","
 year = {",selected_set!$P15,"}, ",
 if(V15="","",CONCATENATE("
 pages = {",selected_set!$V15,"}, ")),"
 address = {",selected_set!$W15,"}, ","
 doi = {",selected_set!$X15,"}, ",
 if(Z15="","",CONCATENATE("
 editor = {",selected_set!$Z15,"}, ")),"
 publisher = {",selected_set!$Y15,"}, "," 
 summary = {",selected_set!$BB15,"}","
}
"),))),"")</f>
        <v>@inproceedings{Baresel2003, 
 author = {A. Baresel and M. Conrad and S. Sadeghipour and J. Wegener}, 
 title = {{The Interplay between Model Coverage and Code Coverage}}, 
 booktitle = {Proceedings of the 10th EuroSTAR Software Testing Conference}, 
 year = {2003}, 
 pages = {1-14}, 
 address = {Amsterdam, The Netherlands}, 
 doi = {}, 
 publisher = {Qualtech Group}, 
 summary = {\citet{Baresel2003} (P0223) explored the relationship between requirements and structural coverage at the model and code levels. They generated model-level tests by applying the Stateflow tool within a Simulink model, then augmented the tests with the support of a search-based algorithm to be able to test the auto-generated C code. They reported coverage results for models and the code for three functional modules of an automotive system. The tests were able to reach internal system states, resulting in automatic generation of test suites with high coverage for model (ranging from 54\% to 100\%) as well as code (58\% to 100\%).}
}
</v>
      </c>
      <c r="M15" s="56" t="s">
        <v>187</v>
      </c>
      <c r="N15" s="56" t="s">
        <v>188</v>
      </c>
      <c r="O15" s="55" t="s">
        <v>189</v>
      </c>
      <c r="P15" s="55">
        <v>2003.0</v>
      </c>
      <c r="Q15" s="41" t="s">
        <v>40</v>
      </c>
      <c r="R15" s="42" t="s">
        <v>190</v>
      </c>
      <c r="S15" s="43" t="s">
        <v>42</v>
      </c>
      <c r="T15" s="44" t="s">
        <v>191</v>
      </c>
      <c r="U15" s="57"/>
      <c r="V15" s="44" t="s">
        <v>192</v>
      </c>
      <c r="W15" s="42" t="s">
        <v>193</v>
      </c>
      <c r="X15" s="59"/>
      <c r="Y15" s="58" t="s">
        <v>194</v>
      </c>
      <c r="Z15" s="59"/>
      <c r="AA15" s="60"/>
      <c r="AB15" s="60"/>
      <c r="AC15" s="60"/>
      <c r="AD15" s="60"/>
      <c r="AE15" s="60"/>
      <c r="AF15" s="60"/>
      <c r="AG15" s="60"/>
      <c r="AH15" s="61">
        <f t="shared" si="2"/>
        <v>0</v>
      </c>
      <c r="AI15" s="48" t="s">
        <v>195</v>
      </c>
      <c r="AJ15" s="49" t="s">
        <v>93</v>
      </c>
      <c r="AK15" s="49" t="s">
        <v>196</v>
      </c>
      <c r="AL15" s="50" t="s">
        <v>63</v>
      </c>
      <c r="AM15" s="62"/>
      <c r="AN15" s="50" t="str">
        <f>if(AS15="","",VLOOKUP(AS15,frameworks!$B$2:$C$49,2,FALSE))</f>
        <v>Test generation (model)</v>
      </c>
      <c r="AO15" s="50" t="str">
        <f>if(AT15="","",VLOOKUP(AT15,frameworks!$B$2:$C$49,2,FALSE))</f>
        <v>Test coverage (code)</v>
      </c>
      <c r="AP15" s="50" t="str">
        <f>if(AU15="","",VLOOKUP(AU15,frameworks!$B$2:$C$49,2,FALSE))</f>
        <v>Test generation (code)</v>
      </c>
      <c r="AQ15" s="50" t="str">
        <f>if(AV15="","",VLOOKUP(AV15,frameworks!$B$2:$C$49,2,FALSE))</f>
        <v/>
      </c>
      <c r="AR15" s="50" t="str">
        <f>if(AW15="","",VLOOKUP(AW15,frameworks!$B$2:$C$49,2,FALSE))</f>
        <v/>
      </c>
      <c r="AS15" s="50" t="s">
        <v>197</v>
      </c>
      <c r="AT15" s="50" t="s">
        <v>198</v>
      </c>
      <c r="AU15" s="50" t="s">
        <v>199</v>
      </c>
      <c r="AV15" s="93"/>
      <c r="AW15" s="62"/>
      <c r="AX15" s="50" t="s">
        <v>42</v>
      </c>
      <c r="AY15" s="50" t="s">
        <v>96</v>
      </c>
      <c r="AZ15" s="50" t="s">
        <v>42</v>
      </c>
      <c r="BA15" s="50" t="s">
        <v>42</v>
      </c>
      <c r="BB15" s="51" t="s">
        <v>200</v>
      </c>
      <c r="BC15" s="63"/>
      <c r="BD15" s="63"/>
      <c r="BE15" s="63"/>
      <c r="BF15" s="63"/>
      <c r="BG15" s="63"/>
      <c r="BH15" s="63"/>
      <c r="BI15" s="63"/>
      <c r="BJ15" s="63"/>
      <c r="BK15" s="63"/>
      <c r="BL15" s="63"/>
    </row>
    <row r="16">
      <c r="A16" s="66">
        <f t="shared" si="1"/>
        <v>1</v>
      </c>
      <c r="B16" s="53" t="s">
        <v>35</v>
      </c>
      <c r="C16" s="54" t="s">
        <v>201</v>
      </c>
      <c r="D16" s="52" t="str">
        <f>all_studies!C158</f>
        <v>yes</v>
      </c>
      <c r="E16" s="52" t="str">
        <f>all_studies!D158</f>
        <v>yes</v>
      </c>
      <c r="F16" s="52" t="str">
        <f>all_studies!E158</f>
        <v>yes</v>
      </c>
      <c r="G16" s="52" t="str">
        <f>all_studies!F158</f>
        <v>yes</v>
      </c>
      <c r="H16" s="91" t="str">
        <f>all_studies!B158</f>
        <v>P0158</v>
      </c>
      <c r="I16" s="55">
        <v>2.0</v>
      </c>
      <c r="J16" s="52" t="str">
        <f>all_studies!M158</f>
        <v>B</v>
      </c>
      <c r="K16" s="37" t="str">
        <f>CONCATENATE(selected_set!$O16,selected_set!$P16)</f>
        <v>Mohalik2014</v>
      </c>
      <c r="L16" s="38" t="str">
        <f>IF(selected_set!$A16 &gt;= 0,
if(selected_set!$Q16="article",CONCATENATE("@article{",selected_set!$K16,", 
 author = {",selected_set!$N16,"}, ","
 title = {{",selected_set!$M16,"}}, ","
 journal = {",selected_set!$R16,"}, ","
 year = {",selected_set!$P16,"}, ",
 if(T16="","",CONCATENATE("
 volume = {",selected_set!$T16,"}, ")),
 if(U16="","",CONCATENATE("
 number = {",selected_set!$U16,"}, ")),"
 pages = {",selected_set!$V16,"}, ",
 if(W16="","",CONCATENATE("
 address = {",selected_set!$W16,"}, ")),"
 doi = {",selected_set!$X16,"}, ","
 publisher = {",selected_set!$Y16,"}, ","
 summary = {",selected_set!$BB16,"}","
}
"),
if(selected_set!$Q16="inproceedings",CONCATENATE("@inproceedings{",selected_set!$K16,", 
 author = {",selected_set!$N16,"}, ","
 title = {{",selected_set!$M16,"}}, ","
 booktitle = {Proceedings of the ",selected_set!$T16," ",selected_set!$R16,"}, ","
 year = {",selected_set!$P16,"}, ",
 if(V16="","",CONCATENATE("
 pages = {",selected_set!$V16,"}, ")),"
 address = {",selected_set!$W16,"}, ","
 doi = {",selected_set!$X16,"}, ","
 publisher = {",selected_set!$Y16,"}, ","
 summary = {",selected_set!$BB16,"}","
}
"),
if(selected_set!$Q16="incollection",CONCATENATE("@incollection{",selected_set!$K16,", 
 author = {",selected_set!$N16,"}, ","
 title = {{",selected_set!$M16,"}}, ","
 booktitle = {Proceedings of the ",selected_set!$T16," ",selected_set!$R16,"}, ","
 year = {",selected_set!$P16,"}, ",
 if(V16="","",CONCATENATE("
 pages = {",selected_set!$V16,"}, ")),"
 address = {",selected_set!$W16,"}, ","
 doi = {",selected_set!$X16,"}, ",
 if(Z16="","",CONCATENATE("
 editor = {",selected_set!$Z16,"}, ")),"
 publisher = {",selected_set!$Y16,"}, "," 
 summary = {",selected_set!$BB16,"}","
}
"),))),"")</f>
        <v>@article{Mohalik2014, 
 author = {S. Mohalik and A. A. Gadkari and A. Yeolekar and K. C. Shashidhar and S. Ramesh}, 
 title = {{Automatic Test Case Generation from Simulink/Stateflow Models using Model Checking}}, 
 journal = {Software Testing, Verification and Reliability}, 
 year = {2014}, 
 volume = {24}, 
 number = {2}, 
 pages = {155-180}, 
 doi = {https://doi.org/10.1002/stvr.1489}, 
 publisher = {Wiley}, 
 summary = {\citet{Mohalik2014}~(P0158) described a tool, AutoMOTGen, that generates model-level tests using the Stateflow tool within a Simulink model. AutoMOTGen translates Stateflow models to the SAL language,  which underlies the generation of tests. Test coverage requirements are encoded as goals in SAL to establish traceability, and a model-checking engine is utilized to generate tests from counter-example traces. AutoMOTGen generates tests to satisfy block coverage, condition coverage, decision coverage, and MCDC. The study compared AutoMOTGen's tests with tests from a commercial tool that generates tests from inputs and guided simulation-based techniques, Reactis, on industrial software. The authors concluded that AutoMOTGen and Reactis produced complementary tests  in the sense that the test suites from these tools can be combined to obtain better coverage. }
}
</v>
      </c>
      <c r="M16" s="56" t="s">
        <v>202</v>
      </c>
      <c r="N16" s="56" t="s">
        <v>203</v>
      </c>
      <c r="O16" s="55" t="s">
        <v>204</v>
      </c>
      <c r="P16" s="55">
        <v>2014.0</v>
      </c>
      <c r="Q16" s="41" t="s">
        <v>86</v>
      </c>
      <c r="R16" s="42" t="s">
        <v>205</v>
      </c>
      <c r="S16" s="67"/>
      <c r="T16" s="44" t="s">
        <v>206</v>
      </c>
      <c r="U16" s="44" t="s">
        <v>89</v>
      </c>
      <c r="V16" s="44" t="s">
        <v>207</v>
      </c>
      <c r="W16" s="59"/>
      <c r="X16" s="45" t="s">
        <v>208</v>
      </c>
      <c r="Y16" s="58" t="s">
        <v>209</v>
      </c>
      <c r="Z16" s="59"/>
      <c r="AA16" s="60"/>
      <c r="AB16" s="60"/>
      <c r="AC16" s="60"/>
      <c r="AD16" s="60"/>
      <c r="AE16" s="60"/>
      <c r="AF16" s="60"/>
      <c r="AG16" s="60"/>
      <c r="AH16" s="61">
        <f t="shared" si="2"/>
        <v>0</v>
      </c>
      <c r="AI16" s="48" t="s">
        <v>210</v>
      </c>
      <c r="AJ16" s="49" t="s">
        <v>93</v>
      </c>
      <c r="AK16" s="49" t="s">
        <v>196</v>
      </c>
      <c r="AL16" s="50" t="s">
        <v>211</v>
      </c>
      <c r="AM16" s="62"/>
      <c r="AN16" s="50" t="str">
        <f>if(AS16="","",VLOOKUP(AS16,frameworks!$B$2:$C$49,2,FALSE))</f>
        <v>Test generation (model)</v>
      </c>
      <c r="AO16" s="50" t="str">
        <f>if(AT16="","",VLOOKUP(AT16,frameworks!$B$2:$C$49,2,FALSE))</f>
        <v/>
      </c>
      <c r="AP16" s="50" t="str">
        <f>if(AU16="","",VLOOKUP(AU16,frameworks!$B$2:$C$49,2,FALSE))</f>
        <v/>
      </c>
      <c r="AQ16" s="50" t="str">
        <f>if(AV16="","",VLOOKUP(AV16,frameworks!$B$2:$C$49,2,FALSE))</f>
        <v/>
      </c>
      <c r="AR16" s="50" t="str">
        <f>if(AW16="","",VLOOKUP(AW16,frameworks!$B$2:$C$49,2,FALSE))</f>
        <v/>
      </c>
      <c r="AS16" s="50" t="s">
        <v>212</v>
      </c>
      <c r="AT16" s="62"/>
      <c r="AU16" s="62"/>
      <c r="AV16" s="62"/>
      <c r="AW16" s="62"/>
      <c r="AX16" s="50" t="s">
        <v>42</v>
      </c>
      <c r="AY16" s="50" t="s">
        <v>96</v>
      </c>
      <c r="AZ16" s="50" t="s">
        <v>42</v>
      </c>
      <c r="BA16" s="50" t="s">
        <v>42</v>
      </c>
      <c r="BB16" s="51" t="s">
        <v>213</v>
      </c>
      <c r="BC16" s="63"/>
      <c r="BD16" s="63"/>
      <c r="BE16" s="63"/>
      <c r="BF16" s="63"/>
      <c r="BG16" s="63"/>
      <c r="BH16" s="63"/>
      <c r="BI16" s="63"/>
      <c r="BJ16" s="63"/>
      <c r="BK16" s="63"/>
      <c r="BL16" s="63"/>
    </row>
    <row r="17">
      <c r="A17" s="66">
        <f t="shared" si="1"/>
        <v>0</v>
      </c>
      <c r="B17" s="53" t="s">
        <v>214</v>
      </c>
      <c r="C17" s="54" t="s">
        <v>82</v>
      </c>
      <c r="D17" s="54" t="str">
        <f>all_studies!C237</f>
        <v>yes</v>
      </c>
      <c r="E17" s="54" t="str">
        <f>all_studies!D237</f>
        <v>yes</v>
      </c>
      <c r="F17" s="54" t="str">
        <f>all_studies!E237</f>
        <v>yes</v>
      </c>
      <c r="G17" s="54" t="str">
        <f>all_studies!F237</f>
        <v>yes</v>
      </c>
      <c r="H17" s="55" t="str">
        <f>all_studies!B237</f>
        <v>P0237</v>
      </c>
      <c r="I17" s="55">
        <v>2.0</v>
      </c>
      <c r="J17" s="54" t="str">
        <f>all_studies!M237</f>
        <v>F</v>
      </c>
      <c r="K17" s="37" t="str">
        <f>CONCATENATE(selected_set!$O17,selected_set!$P17)</f>
        <v>Abade2015</v>
      </c>
      <c r="L17" s="38" t="str">
        <f>IF(selected_set!$A17 &gt;= 0,
if(selected_set!$Q17="article",CONCATENATE("@article{",selected_set!$K17,", 
 author = {",selected_set!$N17,"}, ","
 title = {{",selected_set!$M17,"}}, ","
 journal = {",selected_set!$R17,"}, ","
 year = {",selected_set!$P17,"}, ",
 if(T17="","",CONCATENATE("
 volume = {",selected_set!$T17,"}, ")),
 if(U17="","",CONCATENATE("
 number = {",selected_set!$U17,"}, ")),"
 pages = {",selected_set!$V17,"}, ",
 if(W17="","",CONCATENATE("
 address = {",selected_set!$W17,"}, ")),"
 doi = {",selected_set!$X17,"}, ","
 publisher = {",selected_set!$Y17,"}, ","
 summary = {",selected_set!$BB17,"}","
}
"),
if(selected_set!$Q17="inproceedings",CONCATENATE("@inproceedings{",selected_set!$K17,", 
 author = {",selected_set!$N17,"}, ","
 title = {{",selected_set!$M17,"}}, ","
 booktitle = {Proceedings of the ",selected_set!$T17," ",selected_set!$R17,"}, ","
 year = {",selected_set!$P17,"}, ",
 if(V17="","",CONCATENATE("
 pages = {",selected_set!$V17,"}, ")),"
 address = {",selected_set!$W17,"}, ","
 doi = {",selected_set!$X17,"}, ","
 publisher = {",selected_set!$Y17,"}, ","
 summary = {",selected_set!$BB17,"}","
}
"),
if(selected_set!$Q17="incollection",CONCATENATE("@incollection{",selected_set!$K17,", 
 author = {",selected_set!$N17,"}, ","
 title = {{",selected_set!$M17,"}}, ","
 booktitle = {Proceedings of the ",selected_set!$T17," ",selected_set!$R17,"}, ","
 year = {",selected_set!$P17,"}, ",
 if(V17="","",CONCATENATE("
 pages = {",selected_set!$V17,"}, ")),"
 address = {",selected_set!$W17,"}, ","
 doi = {",selected_set!$X17,"}, ",
 if(Z17="","",CONCATENATE("
 editor = {",selected_set!$Z17,"}, ")),"
 publisher = {",selected_set!$Y17,"}, "," 
 summary = {",selected_set!$BB17,"}","
}
"),))),"")</f>
        <v>@inproceedings{Abade2015, 
 author = {A. Abade and F. Ferrari and D. Lucrédio}, 
 title = {{Testing M2T Transformations: A Systematic Literature Review}}, 
 booktitle = {Proceedings of the 17th International Conference on Enterprise Information Systems (ICEIS)}, 
 year = {2015}, 
 pages = {177-187}, 
 address = {Barcelona, Spain}, 
 doi = {https://doi.org/10.5220/0005378501770187}, 
 publisher = {SCITEPRESS Digital Library}, 
 summary = {}
}
</v>
      </c>
      <c r="M17" s="56" t="s">
        <v>215</v>
      </c>
      <c r="N17" s="56" t="s">
        <v>216</v>
      </c>
      <c r="O17" s="55" t="s">
        <v>217</v>
      </c>
      <c r="P17" s="55">
        <v>2015.0</v>
      </c>
      <c r="Q17" s="41" t="s">
        <v>40</v>
      </c>
      <c r="R17" s="42" t="s">
        <v>218</v>
      </c>
      <c r="S17" s="43" t="s">
        <v>42</v>
      </c>
      <c r="T17" s="44" t="s">
        <v>219</v>
      </c>
      <c r="U17" s="57"/>
      <c r="V17" s="44" t="s">
        <v>220</v>
      </c>
      <c r="W17" s="42" t="s">
        <v>221</v>
      </c>
      <c r="X17" s="45" t="s">
        <v>222</v>
      </c>
      <c r="Y17" s="58" t="s">
        <v>223</v>
      </c>
      <c r="Z17" s="59"/>
      <c r="AA17" s="60"/>
      <c r="AB17" s="60"/>
      <c r="AC17" s="60"/>
      <c r="AD17" s="60"/>
      <c r="AE17" s="60"/>
      <c r="AF17" s="60"/>
      <c r="AG17" s="60"/>
      <c r="AH17" s="61">
        <f t="shared" si="2"/>
        <v>0</v>
      </c>
      <c r="AI17" s="60"/>
      <c r="AJ17" s="65"/>
      <c r="AK17" s="65"/>
      <c r="AL17" s="62"/>
      <c r="AM17" s="62"/>
      <c r="AN17" s="50" t="str">
        <f>if(AS17="","",VLOOKUP(AS17,frameworks!$B$2:$C$49,2,FALSE))</f>
        <v/>
      </c>
      <c r="AO17" s="50" t="str">
        <f>if(AT17="","",VLOOKUP(AT17,frameworks!$B$2:$C$49,2,FALSE))</f>
        <v/>
      </c>
      <c r="AP17" s="50" t="str">
        <f>if(AU17="","",VLOOKUP(AU17,frameworks!$B$2:$C$49,2,FALSE))</f>
        <v/>
      </c>
      <c r="AQ17" s="50" t="str">
        <f>if(AV17="","",VLOOKUP(AV17,frameworks!$B$2:$C$49,2,FALSE))</f>
        <v/>
      </c>
      <c r="AR17" s="50" t="str">
        <f>if(AW17="","",VLOOKUP(AW17,frameworks!$B$2:$C$49,2,FALSE))</f>
        <v/>
      </c>
      <c r="AS17" s="62"/>
      <c r="AT17" s="62"/>
      <c r="AU17" s="62"/>
      <c r="AV17" s="62"/>
      <c r="AW17" s="62"/>
      <c r="AX17" s="62"/>
      <c r="AY17" s="62"/>
      <c r="AZ17" s="62"/>
      <c r="BA17" s="62"/>
      <c r="BB17" s="94"/>
      <c r="BC17" s="63"/>
      <c r="BD17" s="63"/>
      <c r="BE17" s="63"/>
      <c r="BF17" s="63"/>
      <c r="BG17" s="63"/>
      <c r="BH17" s="63"/>
      <c r="BI17" s="63"/>
      <c r="BJ17" s="63"/>
      <c r="BK17" s="63"/>
      <c r="BL17" s="63"/>
    </row>
    <row r="18">
      <c r="A18" s="66">
        <f t="shared" si="1"/>
        <v>1</v>
      </c>
      <c r="B18" s="53" t="s">
        <v>35</v>
      </c>
      <c r="C18" s="54" t="s">
        <v>82</v>
      </c>
      <c r="D18" s="52" t="str">
        <f>all_studies!C253</f>
        <v>yes</v>
      </c>
      <c r="E18" s="52" t="str">
        <f>all_studies!D253</f>
        <v>yes</v>
      </c>
      <c r="F18" s="52" t="str">
        <f>all_studies!E253</f>
        <v>yes</v>
      </c>
      <c r="G18" s="52" t="str">
        <f>all_studies!F253</f>
        <v>yes</v>
      </c>
      <c r="H18" s="91" t="str">
        <f>all_studies!B253</f>
        <v>P0253</v>
      </c>
      <c r="I18" s="55">
        <v>3.0</v>
      </c>
      <c r="J18" s="52" t="str">
        <f>all_studies!M253</f>
        <v>F</v>
      </c>
      <c r="K18" s="37" t="str">
        <f>CONCATENATE(selected_set!$O18,selected_set!$P18)</f>
        <v>Sturmer2007</v>
      </c>
      <c r="L18" s="38" t="str">
        <f>IF(selected_set!$A18 &gt;= 0,
if(selected_set!$Q18="article",CONCATENATE("@article{",selected_set!$K18,", 
 author = {",selected_set!$N18,"}, ","
 title = {{",selected_set!$M18,"}}, ","
 journal = {",selected_set!$R18,"}, ","
 year = {",selected_set!$P18,"}, ",
 if(T18="","",CONCATENATE("
 volume = {",selected_set!$T18,"}, ")),
 if(U18="","",CONCATENATE("
 number = {",selected_set!$U18,"}, ")),"
 pages = {",selected_set!$V18,"}, ",
 if(W18="","",CONCATENATE("
 address = {",selected_set!$W18,"}, ")),"
 doi = {",selected_set!$X18,"}, ","
 publisher = {",selected_set!$Y18,"}, ","
 summary = {",selected_set!$BB18,"}","
}
"),
if(selected_set!$Q18="inproceedings",CONCATENATE("@inproceedings{",selected_set!$K18,", 
 author = {",selected_set!$N18,"}, ","
 title = {{",selected_set!$M18,"}}, ","
 booktitle = {Proceedings of the ",selected_set!$T18," ",selected_set!$R18,"}, ","
 year = {",selected_set!$P18,"}, ",
 if(V18="","",CONCATENATE("
 pages = {",selected_set!$V18,"}, ")),"
 address = {",selected_set!$W18,"}, ","
 doi = {",selected_set!$X18,"}, ","
 publisher = {",selected_set!$Y18,"}, ","
 summary = {",selected_set!$BB18,"}","
}
"),
if(selected_set!$Q18="incollection",CONCATENATE("@incollection{",selected_set!$K18,", 
 author = {",selected_set!$N18,"}, ","
 title = {{",selected_set!$M18,"}}, ","
 booktitle = {Proceedings of the ",selected_set!$T18," ",selected_set!$R18,"}, ","
 year = {",selected_set!$P18,"}, ",
 if(V18="","",CONCATENATE("
 pages = {",selected_set!$V18,"}, ")),"
 address = {",selected_set!$W18,"}, ","
 doi = {",selected_set!$X18,"}, ",
 if(Z18="","",CONCATENATE("
 editor = {",selected_set!$Z18,"}, ")),"
 publisher = {",selected_set!$Y18,"}, "," 
 summary = {",selected_set!$BB18,"}","
}
"),))),"")</f>
        <v>@article{Sturmer2007, 
 author = {I. Stürmer and M. Conrad and H. Dörr and P. Pepper}, 
 title = {{Systematic Testing of Model-Based Code Generators}}, 
 journal = {IEEE Transactions on Software Engineering}, 
 year = {2007}, 
 volume = {33}, 
 number = {9}, 
 pages = {662-634}, 
 doi = {https://doi.org/10.1109/TSE.2007.70708}, 
 publisher = {IEEE}, 
 summary = {\citet{Sturmer2007} (P0253) test code generators whose inputs and outputs are executable models. Test cases comprise a test model in Simulink and input values are called test vectors. Input values are used to check the functional equivalence between the model under test and the auto-generated C code. This approach assumes that both the inputs and outputs are executable. \citetauthor{Sturmer2007} built a tool to map model elements to code so tests can be executed in both artifacts, allowing for optimizations during code generation, as long as the optimizations are clearly specified. This allows the model elements to be traced to code, including changes by the optimizer. The study does not give technical details on how Simulink and Stateflow models are turned into code, or how test vectors are translated into code.}
}
</v>
      </c>
      <c r="M18" s="56" t="s">
        <v>224</v>
      </c>
      <c r="N18" s="56" t="s">
        <v>225</v>
      </c>
      <c r="O18" s="55" t="s">
        <v>145</v>
      </c>
      <c r="P18" s="55">
        <v>2007.0</v>
      </c>
      <c r="Q18" s="41" t="s">
        <v>86</v>
      </c>
      <c r="R18" s="42" t="s">
        <v>226</v>
      </c>
      <c r="S18" s="67"/>
      <c r="T18" s="44" t="s">
        <v>227</v>
      </c>
      <c r="U18" s="44" t="s">
        <v>228</v>
      </c>
      <c r="V18" s="44" t="s">
        <v>229</v>
      </c>
      <c r="W18" s="59"/>
      <c r="X18" s="45" t="s">
        <v>230</v>
      </c>
      <c r="Y18" s="58" t="s">
        <v>75</v>
      </c>
      <c r="Z18" s="59"/>
      <c r="AA18" s="60"/>
      <c r="AB18" s="60"/>
      <c r="AC18" s="60"/>
      <c r="AD18" s="60"/>
      <c r="AE18" s="60"/>
      <c r="AF18" s="60"/>
      <c r="AG18" s="60"/>
      <c r="AH18" s="61">
        <f t="shared" si="2"/>
        <v>0</v>
      </c>
      <c r="AI18" s="48" t="s">
        <v>231</v>
      </c>
      <c r="AJ18" s="49" t="s">
        <v>93</v>
      </c>
      <c r="AK18" s="49" t="s">
        <v>196</v>
      </c>
      <c r="AL18" s="50" t="s">
        <v>63</v>
      </c>
      <c r="AM18" s="62"/>
      <c r="AN18" s="50" t="str">
        <f>if(AS18="","",VLOOKUP(AS18,frameworks!$B$2:$C$49,2,FALSE))</f>
        <v>Code generation (M2C)</v>
      </c>
      <c r="AO18" s="50" t="str">
        <f>if(AT18="","",VLOOKUP(AT18,frameworks!$B$2:$C$49,2,FALSE))</f>
        <v>Others</v>
      </c>
      <c r="AP18" s="50" t="str">
        <f>if(AU18="","",VLOOKUP(AU18,frameworks!$B$2:$C$49,2,FALSE))</f>
        <v>Test generation (model)</v>
      </c>
      <c r="AQ18" s="50" t="str">
        <f>if(AV18="","",VLOOKUP(AV18,frameworks!$B$2:$C$49,2,FALSE))</f>
        <v>Test generation (code)</v>
      </c>
      <c r="AR18" s="50" t="str">
        <f>if(AW18="","",VLOOKUP(AW18,frameworks!$B$2:$C$49,2,FALSE))</f>
        <v>Test transformation (M2C)</v>
      </c>
      <c r="AS18" s="50" t="s">
        <v>232</v>
      </c>
      <c r="AT18" s="50" t="s">
        <v>233</v>
      </c>
      <c r="AU18" s="50" t="s">
        <v>197</v>
      </c>
      <c r="AV18" s="50" t="s">
        <v>199</v>
      </c>
      <c r="AW18" s="50" t="s">
        <v>234</v>
      </c>
      <c r="AX18" s="50" t="s">
        <v>42</v>
      </c>
      <c r="AY18" s="50" t="s">
        <v>42</v>
      </c>
      <c r="AZ18" s="50" t="s">
        <v>96</v>
      </c>
      <c r="BA18" s="50" t="s">
        <v>42</v>
      </c>
      <c r="BB18" s="51" t="s">
        <v>235</v>
      </c>
      <c r="BC18" s="63"/>
      <c r="BD18" s="63"/>
      <c r="BE18" s="63"/>
      <c r="BF18" s="63"/>
      <c r="BG18" s="63"/>
      <c r="BH18" s="63"/>
      <c r="BI18" s="63"/>
      <c r="BJ18" s="63"/>
      <c r="BK18" s="63"/>
      <c r="BL18" s="63"/>
    </row>
    <row r="19">
      <c r="A19" s="66">
        <f t="shared" si="1"/>
        <v>1</v>
      </c>
      <c r="B19" s="53" t="s">
        <v>35</v>
      </c>
      <c r="C19" s="54" t="s">
        <v>82</v>
      </c>
      <c r="D19" s="52" t="str">
        <f>all_studies!C259</f>
        <v>yes</v>
      </c>
      <c r="E19" s="52" t="str">
        <f>all_studies!D259</f>
        <v>yes</v>
      </c>
      <c r="F19" s="52" t="str">
        <f>all_studies!E259</f>
        <v>no</v>
      </c>
      <c r="G19" s="52" t="str">
        <f>all_studies!F259</f>
        <v>yes</v>
      </c>
      <c r="H19" s="91" t="str">
        <f>all_studies!B259</f>
        <v>P0259</v>
      </c>
      <c r="I19" s="55">
        <v>3.0</v>
      </c>
      <c r="J19" s="52" t="str">
        <f>all_studies!M259</f>
        <v>F</v>
      </c>
      <c r="K19" s="37" t="str">
        <f>CONCATENATE(selected_set!$O19,selected_set!$P19)</f>
        <v>Conrad2009</v>
      </c>
      <c r="L19" s="38" t="str">
        <f>IF(selected_set!$A19 &gt;= 0,
if(selected_set!$Q19="article",CONCATENATE("@article{",selected_set!$K19,", 
 author = {",selected_set!$N19,"}, ","
 title = {{",selected_set!$M19,"}}, ","
 journal = {",selected_set!$R19,"}, ","
 year = {",selected_set!$P19,"}, ",
 if(T19="","",CONCATENATE("
 volume = {",selected_set!$T19,"}, ")),
 if(U19="","",CONCATENATE("
 number = {",selected_set!$U19,"}, ")),"
 pages = {",selected_set!$V19,"}, ",
 if(W19="","",CONCATENATE("
 address = {",selected_set!$W19,"}, ")),"
 doi = {",selected_set!$X19,"}, ","
 publisher = {",selected_set!$Y19,"}, ","
 summary = {",selected_set!$BB19,"}","
}
"),
if(selected_set!$Q19="inproceedings",CONCATENATE("@inproceedings{",selected_set!$K19,", 
 author = {",selected_set!$N19,"}, ","
 title = {{",selected_set!$M19,"}}, ","
 booktitle = {Proceedings of the ",selected_set!$T19," ",selected_set!$R19,"}, ","
 year = {",selected_set!$P19,"}, ",
 if(V19="","",CONCATENATE("
 pages = {",selected_set!$V19,"}, ")),"
 address = {",selected_set!$W19,"}, ","
 doi = {",selected_set!$X19,"}, ","
 publisher = {",selected_set!$Y19,"}, ","
 summary = {",selected_set!$BB19,"}","
}
"),
if(selected_set!$Q19="incollection",CONCATENATE("@incollection{",selected_set!$K19,", 
 author = {",selected_set!$N19,"}, ","
 title = {{",selected_set!$M19,"}}, ","
 booktitle = {Proceedings of the ",selected_set!$T19," ",selected_set!$R19,"}, ","
 year = {",selected_set!$P19,"}, ",
 if(V19="","",CONCATENATE("
 pages = {",selected_set!$V19,"}, ")),"
 address = {",selected_set!$W19,"}, ","
 doi = {",selected_set!$X19,"}, ",
 if(Z19="","",CONCATENATE("
 editor = {",selected_set!$Z19,"}, ")),"
 publisher = {",selected_set!$Y19,"}, "," 
 summary = {",selected_set!$BB19,"}","
}
"),))),"")</f>
        <v>@article{Conrad2009, 
 author = {M. Conrad}, 
 title = {{Testing-based Translation Validation of Generated Code in the Context of IEC 61508}}, 
 journal = {Formal Methods in System Design}, 
 year = {2009}, 
 volume = {35}, 
 number = {3}, 
 pages = {389-401}, 
 doi = {https://doi.org/10.1007/s10703-009-0082-0}, 
 publisher = {Springer}, 
 summary = {\citet{Conrad2009} (P0259) described a process to run tests to demonstrate behavioral equivalence between model and code. Model-level testing was called \textit{Model-in-the-Loop} and code-level testing was called \textit{Processor-in-the-Loop}. Tests were run at both levels and compared with a tolerance to allow for unimportant differences. Tests were generated to cover model elements according to a particular coverage criterion. The workflow also includes traceability review to ensure unintended functionality was not added to the code. If code coverage was lower than model coverage, or if code elements cannot be traced back to the model, then the translation may have introduced unintended functionality. The study did not include empirical results.}
}
</v>
      </c>
      <c r="M19" s="56" t="s">
        <v>236</v>
      </c>
      <c r="N19" s="56" t="s">
        <v>237</v>
      </c>
      <c r="O19" s="55" t="s">
        <v>238</v>
      </c>
      <c r="P19" s="55">
        <v>2009.0</v>
      </c>
      <c r="Q19" s="41" t="s">
        <v>86</v>
      </c>
      <c r="R19" s="42" t="s">
        <v>239</v>
      </c>
      <c r="S19" s="67"/>
      <c r="T19" s="44" t="s">
        <v>240</v>
      </c>
      <c r="U19" s="44" t="s">
        <v>241</v>
      </c>
      <c r="V19" s="44" t="s">
        <v>242</v>
      </c>
      <c r="W19" s="59"/>
      <c r="X19" s="45" t="s">
        <v>243</v>
      </c>
      <c r="Y19" s="58" t="s">
        <v>130</v>
      </c>
      <c r="Z19" s="59"/>
      <c r="AA19" s="60"/>
      <c r="AB19" s="60"/>
      <c r="AC19" s="60"/>
      <c r="AD19" s="60"/>
      <c r="AE19" s="60"/>
      <c r="AF19" s="60"/>
      <c r="AG19" s="60"/>
      <c r="AH19" s="61">
        <f t="shared" si="2"/>
        <v>0</v>
      </c>
      <c r="AI19" s="48" t="s">
        <v>244</v>
      </c>
      <c r="AJ19" s="49" t="s">
        <v>93</v>
      </c>
      <c r="AK19" s="49" t="s">
        <v>196</v>
      </c>
      <c r="AL19" s="50" t="s">
        <v>63</v>
      </c>
      <c r="AM19" s="62"/>
      <c r="AN19" s="50" t="str">
        <f>if(AS19="","",VLOOKUP(AS19,frameworks!$B$2:$C$49,2,FALSE))</f>
        <v>Code generation (M2C)</v>
      </c>
      <c r="AO19" s="50" t="str">
        <f>if(AT19="","",VLOOKUP(AT19,frameworks!$B$2:$C$49,2,FALSE))</f>
        <v>Test generation (model)</v>
      </c>
      <c r="AP19" s="50" t="str">
        <f>if(AU19="","",VLOOKUP(AU19,frameworks!$B$2:$C$49,2,FALSE))</f>
        <v>Test coverage (model)</v>
      </c>
      <c r="AQ19" s="50" t="str">
        <f>if(AV19="","",VLOOKUP(AV19,frameworks!$B$2:$C$49,2,FALSE))</f>
        <v>Test execution (model)</v>
      </c>
      <c r="AR19" s="50" t="str">
        <f>if(AW19="","",VLOOKUP(AW19,frameworks!$B$2:$C$49,2,FALSE))</f>
        <v>Others</v>
      </c>
      <c r="AS19" s="50" t="s">
        <v>245</v>
      </c>
      <c r="AT19" s="50" t="s">
        <v>246</v>
      </c>
      <c r="AU19" s="50" t="s">
        <v>247</v>
      </c>
      <c r="AV19" s="50" t="s">
        <v>248</v>
      </c>
      <c r="AW19" s="50" t="s">
        <v>249</v>
      </c>
      <c r="AX19" s="50" t="s">
        <v>42</v>
      </c>
      <c r="AY19" s="50" t="s">
        <v>42</v>
      </c>
      <c r="AZ19" s="50" t="s">
        <v>42</v>
      </c>
      <c r="BA19" s="50" t="s">
        <v>42</v>
      </c>
      <c r="BB19" s="51" t="s">
        <v>250</v>
      </c>
      <c r="BC19" s="63"/>
      <c r="BD19" s="63"/>
      <c r="BE19" s="63"/>
      <c r="BF19" s="63"/>
      <c r="BG19" s="63"/>
      <c r="BH19" s="63"/>
      <c r="BI19" s="63"/>
      <c r="BJ19" s="63"/>
      <c r="BK19" s="63"/>
      <c r="BL19" s="63"/>
    </row>
    <row r="20">
      <c r="A20" s="66">
        <f t="shared" si="1"/>
        <v>1</v>
      </c>
      <c r="B20" s="53" t="s">
        <v>35</v>
      </c>
      <c r="C20" s="95" t="s">
        <v>201</v>
      </c>
      <c r="D20" s="52" t="str">
        <f>all_studies!C313</f>
        <v>yes</v>
      </c>
      <c r="E20" s="52" t="str">
        <f>all_studies!D313</f>
        <v>yes</v>
      </c>
      <c r="F20" s="52" t="str">
        <f>all_studies!E313</f>
        <v>yes</v>
      </c>
      <c r="G20" s="52" t="str">
        <f>all_studies!F313</f>
        <v>yes</v>
      </c>
      <c r="H20" s="91" t="str">
        <f>all_studies!B313</f>
        <v>P0313</v>
      </c>
      <c r="I20" s="55">
        <v>3.0</v>
      </c>
      <c r="J20" s="52" t="str">
        <f>all_studies!M313</f>
        <v>F</v>
      </c>
      <c r="K20" s="37" t="str">
        <f>CONCATENATE(selected_set!$O20,selected_set!$P20)</f>
        <v>Pretschner2005</v>
      </c>
      <c r="L20" s="38" t="str">
        <f>IF(selected_set!$A20 &gt;= 0,
if(selected_set!$Q20="article",CONCATENATE("@article{",selected_set!$K20,", 
 author = {",selected_set!$N20,"}, ","
 title = {{",selected_set!$M20,"}}, ","
 journal = {",selected_set!$R20,"}, ","
 year = {",selected_set!$P20,"}, ",
 if(T20="","",CONCATENATE("
 volume = {",selected_set!$T20,"}, ")),
 if(U20="","",CONCATENATE("
 number = {",selected_set!$U20,"}, ")),"
 pages = {",selected_set!$V20,"}, ",
 if(W20="","",CONCATENATE("
 address = {",selected_set!$W20,"}, ")),"
 doi = {",selected_set!$X20,"}, ","
 publisher = {",selected_set!$Y20,"}, ","
 summary = {",selected_set!$BB20,"}","
}
"),
if(selected_set!$Q20="inproceedings",CONCATENATE("@inproceedings{",selected_set!$K20,", 
 author = {",selected_set!$N20,"}, ","
 title = {{",selected_set!$M20,"}}, ","
 booktitle = {Proceedings of the ",selected_set!$T20," ",selected_set!$R20,"}, ","
 year = {",selected_set!$P20,"}, ",
 if(V20="","",CONCATENATE("
 pages = {",selected_set!$V20,"}, ")),"
 address = {",selected_set!$W20,"}, ","
 doi = {",selected_set!$X20,"}, ","
 publisher = {",selected_set!$Y20,"}, ","
 summary = {",selected_set!$BB20,"}","
}
"),
if(selected_set!$Q20="incollection",CONCATENATE("@incollection{",selected_set!$K20,", 
 author = {",selected_set!$N20,"}, ","
 title = {{",selected_set!$M20,"}}, ","
 booktitle = {Proceedings of the ",selected_set!$T20," ",selected_set!$R20,"}, ","
 year = {",selected_set!$P20,"}, ",
 if(V20="","",CONCATENATE("
 pages = {",selected_set!$V20,"}, ")),"
 address = {",selected_set!$W20,"}, ","
 doi = {",selected_set!$X20,"}, ",
 if(Z20="","",CONCATENATE("
 editor = {",selected_set!$Z20,"}, ")),"
 publisher = {",selected_set!$Y20,"}, "," 
 summary = {",selected_set!$BB20,"}","
}
"),))),"")</f>
        <v>@inproceedings{Pretschner2005, 
 author = {A. Pretschner and W. Prenninger and S. Wagner and C. Kühnel and M. Baumgartner and B. Sostawa and R. Zölch and T. Stauner}, 
 title = {{One Evaluation of Model-based Testing and Its Automation}}, 
 booktitle = {Proceedings of the 27th International Conference on Software Engineering (ICSE)}, 
 year = {2005}, 
 pages = {392-401}, 
 address = {St. Louis, MO, USA}, 
 doi = {https://doi.org/10.1145/1062455.1062529}, 
 publisher = {ACM}, 
 summary = {\citet{Pretschner2005}~(P0313) investigated the effectiveness of model-based testing and automation by evaluating test sets in terms of fault detection, model coverage, and code coverage. Some of their tests were generated automatically, some from models and some from code, some randomly, some with functional testing criteria, and some by hand. They found that tests generated from models found more faults, especially faults that resulted in changes to requirements.}
}
</v>
      </c>
      <c r="M20" s="56" t="s">
        <v>251</v>
      </c>
      <c r="N20" s="56" t="s">
        <v>252</v>
      </c>
      <c r="O20" s="55" t="s">
        <v>253</v>
      </c>
      <c r="P20" s="55">
        <v>2005.0</v>
      </c>
      <c r="Q20" s="41" t="s">
        <v>40</v>
      </c>
      <c r="R20" s="42" t="s">
        <v>254</v>
      </c>
      <c r="S20" s="43" t="s">
        <v>42</v>
      </c>
      <c r="T20" s="44" t="s">
        <v>255</v>
      </c>
      <c r="U20" s="57"/>
      <c r="V20" s="44" t="s">
        <v>256</v>
      </c>
      <c r="W20" s="42" t="s">
        <v>149</v>
      </c>
      <c r="X20" s="45" t="s">
        <v>257</v>
      </c>
      <c r="Y20" s="58" t="s">
        <v>47</v>
      </c>
      <c r="Z20" s="59"/>
      <c r="AA20" s="60"/>
      <c r="AB20" s="60"/>
      <c r="AC20" s="60"/>
      <c r="AD20" s="60"/>
      <c r="AE20" s="60"/>
      <c r="AF20" s="60"/>
      <c r="AG20" s="60"/>
      <c r="AH20" s="61">
        <f t="shared" si="2"/>
        <v>0</v>
      </c>
      <c r="AI20" s="48" t="s">
        <v>258</v>
      </c>
      <c r="AJ20" s="49" t="s">
        <v>259</v>
      </c>
      <c r="AK20" s="96" t="s">
        <v>260</v>
      </c>
      <c r="AL20" s="50" t="s">
        <v>261</v>
      </c>
      <c r="AM20" s="62"/>
      <c r="AN20" s="50" t="str">
        <f>if(AS20="","",VLOOKUP(AS20,frameworks!$B$2:$C$49,2,FALSE))</f>
        <v>Modeling</v>
      </c>
      <c r="AO20" s="50" t="str">
        <f>if(AT20="","",VLOOKUP(AT20,frameworks!$B$2:$C$49,2,FALSE))</f>
        <v/>
      </c>
      <c r="AP20" s="50" t="str">
        <f>if(AU20="","",VLOOKUP(AU20,frameworks!$B$2:$C$49,2,FALSE))</f>
        <v/>
      </c>
      <c r="AQ20" s="50" t="str">
        <f>if(AV20="","",VLOOKUP(AV20,frameworks!$B$2:$C$49,2,FALSE))</f>
        <v/>
      </c>
      <c r="AR20" s="50" t="str">
        <f>if(AW20="","",VLOOKUP(AW20,frameworks!$B$2:$C$49,2,FALSE))</f>
        <v/>
      </c>
      <c r="AS20" s="50" t="s">
        <v>262</v>
      </c>
      <c r="AT20" s="62"/>
      <c r="AU20" s="62"/>
      <c r="AV20" s="62"/>
      <c r="AW20" s="62"/>
      <c r="AX20" s="50" t="s">
        <v>42</v>
      </c>
      <c r="AY20" s="50" t="s">
        <v>50</v>
      </c>
      <c r="AZ20" s="50" t="s">
        <v>96</v>
      </c>
      <c r="BA20" s="50" t="s">
        <v>50</v>
      </c>
      <c r="BB20" s="51" t="s">
        <v>263</v>
      </c>
      <c r="BC20" s="63"/>
      <c r="BD20" s="63"/>
      <c r="BE20" s="63"/>
      <c r="BF20" s="63"/>
      <c r="BG20" s="63"/>
      <c r="BH20" s="63"/>
      <c r="BI20" s="63"/>
      <c r="BJ20" s="63"/>
      <c r="BK20" s="63"/>
      <c r="BL20" s="63"/>
    </row>
    <row r="21">
      <c r="A21" s="66">
        <f t="shared" si="1"/>
        <v>1</v>
      </c>
      <c r="B21" s="53" t="s">
        <v>35</v>
      </c>
      <c r="C21" s="95" t="s">
        <v>201</v>
      </c>
      <c r="D21" s="52" t="str">
        <f>all_studies!C321</f>
        <v>yes</v>
      </c>
      <c r="E21" s="52" t="str">
        <f>all_studies!D321</f>
        <v>yes</v>
      </c>
      <c r="F21" s="52" t="str">
        <f>all_studies!E321</f>
        <v>no</v>
      </c>
      <c r="G21" s="52" t="str">
        <f>all_studies!F321</f>
        <v>yes</v>
      </c>
      <c r="H21" s="91" t="str">
        <f>all_studies!B321</f>
        <v>P0321</v>
      </c>
      <c r="I21" s="55">
        <v>3.0</v>
      </c>
      <c r="J21" s="52" t="str">
        <f>all_studies!M321</f>
        <v>F</v>
      </c>
      <c r="K21" s="37" t="str">
        <f>CONCATENATE(selected_set!$O21,selected_set!$P21)</f>
        <v>Conrad2005</v>
      </c>
      <c r="L21" s="38" t="str">
        <f>IF(selected_set!$A21 &gt;= 0,
if(selected_set!$Q21="article",CONCATENATE("@article{",selected_set!$K21,", 
 author = {",selected_set!$N21,"}, ","
 title = {{",selected_set!$M21,"}}, ","
 journal = {",selected_set!$R21,"}, ","
 year = {",selected_set!$P21,"}, ",
 if(T21="","",CONCATENATE("
 volume = {",selected_set!$T21,"}, ")),
 if(U21="","",CONCATENATE("
 number = {",selected_set!$U21,"}, ")),"
 pages = {",selected_set!$V21,"}, ",
 if(W21="","",CONCATENATE("
 address = {",selected_set!$W21,"}, ")),"
 doi = {",selected_set!$X21,"}, ","
 publisher = {",selected_set!$Y21,"}, ","
 summary = {",selected_set!$BB21,"}","
}
"),
if(selected_set!$Q21="inproceedings",CONCATENATE("@inproceedings{",selected_set!$K21,", 
 author = {",selected_set!$N21,"}, ","
 title = {{",selected_set!$M21,"}}, ","
 booktitle = {Proceedings of the ",selected_set!$T21," ",selected_set!$R21,"}, ","
 year = {",selected_set!$P21,"}, ",
 if(V21="","",CONCATENATE("
 pages = {",selected_set!$V21,"}, ")),"
 address = {",selected_set!$W21,"}, ","
 doi = {",selected_set!$X21,"}, ","
 publisher = {",selected_set!$Y21,"}, ","
 summary = {",selected_set!$BB21,"}","
}
"),
if(selected_set!$Q21="incollection",CONCATENATE("@incollection{",selected_set!$K21,", 
 author = {",selected_set!$N21,"}, ","
 title = {{",selected_set!$M21,"}}, ","
 booktitle = {Proceedings of the ",selected_set!$T21," ",selected_set!$R21,"}, ","
 year = {",selected_set!$P21,"}, ",
 if(V21="","",CONCATENATE("
 pages = {",selected_set!$V21,"}, ")),"
 address = {",selected_set!$W21,"}, ","
 doi = {",selected_set!$X21,"}, ",
 if(Z21="","",CONCATENATE("
 editor = {",selected_set!$Z21,"}, ")),"
 publisher = {",selected_set!$Y21,"}, "," 
 summary = {",selected_set!$BB21,"}","
}
"),))),"")</f>
        <v>@article{Conrad2005, 
 author = {M. Conrad and S. Sadeghipour and H-W. Wiesbrock}, 
 title = {{Automatic Evaluation of ECU Software Tests}}, 
 journal = {SAE Transactions}, 
 year = {2005}, 
 volume = {114}, 
 pages = {583-592}, 
 address = {Warrendale, PA, USA}, 
 doi = {https://www.jstor.org/stable/44682468}, 
 publisher = {SAE International}, 
 summary = {\citet{Conrad2005} (P0321) presented a testing technique to validate model-to-code translations. Tests are created to satisfy decision coverage on the model, then run on the code. This establishes behavioral equivalence between model and code. A subsequent step is a manual traceability review to ensure that all parts of the generated code can be traced back to the model. If the code coverage is lower than the model coverage, or if it is not possible to trace code elements back to the model, then the translation may have introduced unintended functionality.}
}
</v>
      </c>
      <c r="M21" s="56" t="s">
        <v>264</v>
      </c>
      <c r="N21" s="56" t="s">
        <v>265</v>
      </c>
      <c r="O21" s="55" t="s">
        <v>238</v>
      </c>
      <c r="P21" s="55">
        <v>2005.0</v>
      </c>
      <c r="Q21" s="41" t="s">
        <v>86</v>
      </c>
      <c r="R21" s="42" t="s">
        <v>266</v>
      </c>
      <c r="S21" s="43" t="s">
        <v>42</v>
      </c>
      <c r="T21" s="44" t="s">
        <v>267</v>
      </c>
      <c r="U21" s="57"/>
      <c r="V21" s="44" t="s">
        <v>268</v>
      </c>
      <c r="W21" s="42" t="s">
        <v>269</v>
      </c>
      <c r="X21" s="45" t="s">
        <v>270</v>
      </c>
      <c r="Y21" s="58" t="s">
        <v>271</v>
      </c>
      <c r="Z21" s="59"/>
      <c r="AA21" s="60"/>
      <c r="AB21" s="60"/>
      <c r="AC21" s="60"/>
      <c r="AD21" s="60"/>
      <c r="AE21" s="60"/>
      <c r="AF21" s="60"/>
      <c r="AG21" s="60"/>
      <c r="AH21" s="61"/>
      <c r="AI21" s="48" t="s">
        <v>272</v>
      </c>
      <c r="AJ21" s="49" t="s">
        <v>273</v>
      </c>
      <c r="AK21" s="49"/>
      <c r="AL21" s="50" t="s">
        <v>50</v>
      </c>
      <c r="AM21" s="62"/>
      <c r="AN21" s="50" t="str">
        <f>if(AS21="","",VLOOKUP(AS21,frameworks!$B$2:$C$49,2,FALSE))</f>
        <v>Others</v>
      </c>
      <c r="AO21" s="50" t="str">
        <f>if(AT21="","",VLOOKUP(AT21,frameworks!$B$2:$C$49,2,FALSE))</f>
        <v/>
      </c>
      <c r="AP21" s="50" t="str">
        <f>if(AU21="","",VLOOKUP(AU21,frameworks!$B$2:$C$49,2,FALSE))</f>
        <v/>
      </c>
      <c r="AQ21" s="50" t="str">
        <f>if(AV21="","",VLOOKUP(AV21,frameworks!$B$2:$C$49,2,FALSE))</f>
        <v/>
      </c>
      <c r="AR21" s="50" t="str">
        <f>if(AW21="","",VLOOKUP(AW21,frameworks!$B$2:$C$49,2,FALSE))</f>
        <v/>
      </c>
      <c r="AS21" s="50" t="s">
        <v>274</v>
      </c>
      <c r="AT21" s="62"/>
      <c r="AU21" s="62"/>
      <c r="AV21" s="62"/>
      <c r="AW21" s="62"/>
      <c r="AX21" s="50" t="s">
        <v>96</v>
      </c>
      <c r="AY21" s="50" t="s">
        <v>42</v>
      </c>
      <c r="AZ21" s="50" t="s">
        <v>95</v>
      </c>
      <c r="BA21" s="50" t="s">
        <v>50</v>
      </c>
      <c r="BB21" s="51" t="s">
        <v>275</v>
      </c>
      <c r="BC21" s="63"/>
      <c r="BD21" s="63"/>
      <c r="BE21" s="63"/>
      <c r="BF21" s="63"/>
      <c r="BG21" s="63"/>
      <c r="BH21" s="63"/>
      <c r="BI21" s="63"/>
      <c r="BJ21" s="63"/>
      <c r="BK21" s="63"/>
      <c r="BL21" s="63"/>
    </row>
    <row r="22">
      <c r="A22" s="66">
        <f t="shared" si="1"/>
        <v>1</v>
      </c>
      <c r="B22" s="53" t="s">
        <v>35</v>
      </c>
      <c r="C22" s="95" t="s">
        <v>201</v>
      </c>
      <c r="D22" s="52" t="str">
        <f>all_studies!C362</f>
        <v>yes</v>
      </c>
      <c r="E22" s="52" t="str">
        <f>all_studies!D362</f>
        <v>yes</v>
      </c>
      <c r="F22" s="52" t="str">
        <f>all_studies!E362</f>
        <v>yes</v>
      </c>
      <c r="G22" s="52" t="str">
        <f>all_studies!F362</f>
        <v>yes</v>
      </c>
      <c r="H22" s="91" t="str">
        <f>all_studies!B362</f>
        <v>P0362</v>
      </c>
      <c r="I22" s="55">
        <v>3.0</v>
      </c>
      <c r="J22" s="52" t="str">
        <f>all_studies!M362</f>
        <v>F</v>
      </c>
      <c r="K22" s="37" t="str">
        <f>CONCATENATE(selected_set!$O22,selected_set!$P22)</f>
        <v>Amalfitano2015</v>
      </c>
      <c r="L22" s="38" t="str">
        <f>IF(selected_set!$A22 &gt;= 0,
if(selected_set!$Q22="article",CONCATENATE("@article{",selected_set!$K22,", 
 author = {",selected_set!$N22,"}, ","
 title = {{",selected_set!$M22,"}}, ","
 journal = {",selected_set!$R22,"}, ","
 year = {",selected_set!$P22,"}, ",
 if(T22="","",CONCATENATE("
 volume = {",selected_set!$T22,"}, ")),
 if(U22="","",CONCATENATE("
 number = {",selected_set!$U22,"}, ")),"
 pages = {",selected_set!$V22,"}, ",
 if(W22="","",CONCATENATE("
 address = {",selected_set!$W22,"}, ")),"
 doi = {",selected_set!$X22,"}, ","
 publisher = {",selected_set!$Y22,"}, ","
 summary = {",selected_set!$BB22,"}","
}
"),
if(selected_set!$Q22="inproceedings",CONCATENATE("@inproceedings{",selected_set!$K22,", 
 author = {",selected_set!$N22,"}, ","
 title = {{",selected_set!$M22,"}}, ","
 booktitle = {Proceedings of the ",selected_set!$T22," ",selected_set!$R22,"}, ","
 year = {",selected_set!$P22,"}, ",
 if(V22="","",CONCATENATE("
 pages = {",selected_set!$V22,"}, ")),"
 address = {",selected_set!$W22,"}, ","
 doi = {",selected_set!$X22,"}, ","
 publisher = {",selected_set!$Y22,"}, ","
 summary = {",selected_set!$BB22,"}","
}
"),
if(selected_set!$Q22="incollection",CONCATENATE("@incollection{",selected_set!$K22,", 
 author = {",selected_set!$N22,"}, ","
 title = {{",selected_set!$M22,"}}, ","
 booktitle = {Proceedings of the ",selected_set!$T22," ",selected_set!$R22,"}, ","
 year = {",selected_set!$P22,"}, ",
 if(V22="","",CONCATENATE("
 pages = {",selected_set!$V22,"}, ")),"
 address = {",selected_set!$W22,"}, ","
 doi = {",selected_set!$X22,"}, ",
 if(Z22="","",CONCATENATE("
 editor = {",selected_set!$Z22,"}, ")),"
 publisher = {",selected_set!$Y22,"}, "," 
 summary = {",selected_set!$BB22,"}","
}
"),))),"")</f>
        <v>@inproceedings{Amalfitano2015, 
 author = {D. Amalfitano and V. {De Simone} and A. R. Fasolino and V. Riccio}, 
 title = {{Comparing Model Coverage and Code Coverage in Model Driven Testing: An Exploratory Study}}, 
 booktitle = {Proceedings of the 6th International Workshop on Testing Techniques for Event BasED Software (TESTBEDS)}, 
 year = {2015}, 
 pages = {70-73}, 
 address = {Lincoln, NE, USA}, 
 doi = {https://doi.org/10.1109/ASEW.2015.18}, 
 publisher = {IEEE}, 
 summary = {Model Driven Testing (MDT) generates model-level, or abstract, tests from models, which are then applied to code as concrete tests. Ideally, both the code and the concrete tests are generated automatically from the model-level artifacts. Since the tests are designed to achieve coverage on the model, an important question is whether the concrete tests achieve the same level of coverage on the code. \citet{Amalfitano2015}~(P0362) investigated this question by finding factors that create differences in coverage. They explored differences for four state machine models and eight test suites, and found significant differences. Tests that achieved 100\% edge and node coverage at the model level, ranged from 48\% to 75\% for statement coverage on the code and 25\% to 52\% for branch coverage.}
}
</v>
      </c>
      <c r="M22" s="56" t="s">
        <v>276</v>
      </c>
      <c r="N22" s="56" t="s">
        <v>277</v>
      </c>
      <c r="O22" s="55" t="s">
        <v>278</v>
      </c>
      <c r="P22" s="55">
        <v>2015.0</v>
      </c>
      <c r="Q22" s="41" t="s">
        <v>40</v>
      </c>
      <c r="R22" s="42" t="s">
        <v>279</v>
      </c>
      <c r="S22" s="43" t="s">
        <v>280</v>
      </c>
      <c r="T22" s="44" t="s">
        <v>116</v>
      </c>
      <c r="U22" s="57"/>
      <c r="V22" s="44" t="s">
        <v>281</v>
      </c>
      <c r="W22" s="42" t="s">
        <v>282</v>
      </c>
      <c r="X22" s="45" t="s">
        <v>283</v>
      </c>
      <c r="Y22" s="58" t="s">
        <v>75</v>
      </c>
      <c r="Z22" s="59"/>
      <c r="AA22" s="60"/>
      <c r="AB22" s="60"/>
      <c r="AC22" s="60"/>
      <c r="AD22" s="60"/>
      <c r="AE22" s="60"/>
      <c r="AF22" s="60"/>
      <c r="AG22" s="60"/>
      <c r="AH22" s="61">
        <f t="shared" ref="AH22:AH24" si="3">sum(AA22:AG22)</f>
        <v>0</v>
      </c>
      <c r="AI22" s="48" t="s">
        <v>284</v>
      </c>
      <c r="AJ22" s="49" t="s">
        <v>260</v>
      </c>
      <c r="AK22" s="65"/>
      <c r="AL22" s="50" t="s">
        <v>50</v>
      </c>
      <c r="AM22" s="62"/>
      <c r="AN22" s="50" t="str">
        <f>if(AS22="","",VLOOKUP(AS22,frameworks!$B$2:$C$49,2,FALSE))</f>
        <v>Code generation (M2C)</v>
      </c>
      <c r="AO22" s="50" t="str">
        <f>if(AT22="","",VLOOKUP(AT22,frameworks!$B$2:$C$49,2,FALSE))</f>
        <v>Test transformation (M2C)</v>
      </c>
      <c r="AP22" s="50" t="str">
        <f>if(AU22="","",VLOOKUP(AU22,frameworks!$B$2:$C$49,2,FALSE))</f>
        <v>Test coverage (code)</v>
      </c>
      <c r="AQ22" s="50" t="str">
        <f>if(AV22="","",VLOOKUP(AV22,frameworks!$B$2:$C$49,2,FALSE))</f>
        <v/>
      </c>
      <c r="AR22" s="50" t="str">
        <f>if(AW22="","",VLOOKUP(AW22,frameworks!$B$2:$C$49,2,FALSE))</f>
        <v/>
      </c>
      <c r="AS22" s="50" t="s">
        <v>285</v>
      </c>
      <c r="AT22" s="50" t="s">
        <v>286</v>
      </c>
      <c r="AU22" s="50" t="s">
        <v>287</v>
      </c>
      <c r="AV22" s="62"/>
      <c r="AW22" s="62"/>
      <c r="AX22" s="50" t="s">
        <v>42</v>
      </c>
      <c r="AY22" s="50" t="s">
        <v>96</v>
      </c>
      <c r="AZ22" s="50" t="s">
        <v>96</v>
      </c>
      <c r="BA22" s="50" t="s">
        <v>50</v>
      </c>
      <c r="BB22" s="51" t="s">
        <v>288</v>
      </c>
      <c r="BC22" s="63"/>
      <c r="BD22" s="63"/>
      <c r="BE22" s="63"/>
      <c r="BF22" s="63"/>
      <c r="BG22" s="63"/>
      <c r="BH22" s="63"/>
      <c r="BI22" s="63"/>
      <c r="BJ22" s="63"/>
      <c r="BK22" s="63"/>
      <c r="BL22" s="63"/>
    </row>
    <row r="23">
      <c r="A23" s="66">
        <f t="shared" si="1"/>
        <v>1</v>
      </c>
      <c r="B23" s="53" t="s">
        <v>35</v>
      </c>
      <c r="C23" s="95" t="s">
        <v>201</v>
      </c>
      <c r="D23" s="52" t="str">
        <f>all_studies!C374</f>
        <v>yes</v>
      </c>
      <c r="E23" s="52" t="str">
        <f>all_studies!D374</f>
        <v>yes</v>
      </c>
      <c r="F23" s="52" t="str">
        <f>all_studies!E374</f>
        <v>yes</v>
      </c>
      <c r="G23" s="52" t="str">
        <f>all_studies!F374</f>
        <v>yes</v>
      </c>
      <c r="H23" s="91" t="str">
        <f>all_studies!B374</f>
        <v>P0374</v>
      </c>
      <c r="I23" s="55">
        <v>3.0</v>
      </c>
      <c r="J23" s="52" t="str">
        <f>all_studies!M374</f>
        <v>F</v>
      </c>
      <c r="K23" s="37" t="str">
        <f>CONCATENATE(selected_set!$O23,selected_set!$P23)</f>
        <v>Li_a_2016</v>
      </c>
      <c r="L23" s="38" t="str">
        <f>IF(selected_set!$A23 &gt;= 0,
if(selected_set!$Q23="article",CONCATENATE("@article{",selected_set!$K23,", 
 author = {",selected_set!$N23,"}, ","
 title = {{",selected_set!$M23,"}}, ","
 journal = {",selected_set!$R23,"}, ","
 year = {",selected_set!$P23,"}, ",
 if(T23="","",CONCATENATE("
 volume = {",selected_set!$T23,"}, ")),
 if(U23="","",CONCATENATE("
 number = {",selected_set!$U23,"}, ")),"
 pages = {",selected_set!$V23,"}, ",
 if(W23="","",CONCATENATE("
 address = {",selected_set!$W23,"}, ")),"
 doi = {",selected_set!$X23,"}, ","
 publisher = {",selected_set!$Y23,"}, ","
 summary = {",selected_set!$BB23,"}","
}
"),
if(selected_set!$Q23="inproceedings",CONCATENATE("@inproceedings{",selected_set!$K23,", 
 author = {",selected_set!$N23,"}, ","
 title = {{",selected_set!$M23,"}}, ","
 booktitle = {Proceedings of the ",selected_set!$T23," ",selected_set!$R23,"}, ","
 year = {",selected_set!$P23,"}, ",
 if(V23="","",CONCATENATE("
 pages = {",selected_set!$V23,"}, ")),"
 address = {",selected_set!$W23,"}, ","
 doi = {",selected_set!$X23,"}, ","
 publisher = {",selected_set!$Y23,"}, ","
 summary = {",selected_set!$BB23,"}","
}
"),
if(selected_set!$Q23="incollection",CONCATENATE("@incollection{",selected_set!$K23,", 
 author = {",selected_set!$N23,"}, ","
 title = {{",selected_set!$M23,"}}, ","
 booktitle = {Proceedings of the ",selected_set!$T23," ",selected_set!$R23,"}, ","
 year = {",selected_set!$P23,"}, ",
 if(V23="","",CONCATENATE("
 pages = {",selected_set!$V23,"}, ")),"
 address = {",selected_set!$W23,"}, ","
 doi = {",selected_set!$X23,"}, ",
 if(Z23="","",CONCATENATE("
 editor = {",selected_set!$Z23,"}, ")),"
 publisher = {",selected_set!$Y23,"}, "," 
 summary = {",selected_set!$BB23,"}","
}
"),))),"")</f>
        <v>@article{Li_a_2016, 
 author = {N. Li and J. Offutt}, 
 title = {{Test Oracle Strategies for Model-Based Testing}}, 
 journal = {IEEE Transactions on Software Engineering}, 
 year = {2016}, 
 volume = {43}, 
 number = {4}, 
 pages = {372-395}, 
 doi = {https://doi.org/10.1109/TSE.2016.2597136}, 
 publisher = {IEEE}, 
 summary = {\citet{Li_a_2016} (P0374) investigated the need for better test oracle strategies tailored to MBT. In automated tests, \textit{test} oracles determine whether tests pass by comparing expected with actual output, usually in the form of assertions. Since it is usually too expensive to check the entire output state of a program, test oracles tend to target certain output variables or behaviors. \citeauthor{Li_a_2016} defined 10 test oracle strategies (OSes), asking how many more failures are revealed by looking at more of the output state, and by looking at intermediate states more frequently. They found that OSes that checked states only after execution terminates, and that checked only state invariants from the model, revealed failures almost as often as OSes that checked states more frequently and that looked at the complete output state. The abstract tests were generated with STALE, and translated to concrete tests in the form of calls to methods in the software. Testers provided mappings from the model level to the code level, thus the OSes are only partially automated for traceability purposes.}
}
</v>
      </c>
      <c r="M23" s="56" t="s">
        <v>289</v>
      </c>
      <c r="N23" s="56" t="s">
        <v>178</v>
      </c>
      <c r="O23" s="55" t="s">
        <v>290</v>
      </c>
      <c r="P23" s="55">
        <v>2016.0</v>
      </c>
      <c r="Q23" s="41" t="s">
        <v>86</v>
      </c>
      <c r="R23" s="42" t="s">
        <v>226</v>
      </c>
      <c r="S23" s="67"/>
      <c r="T23" s="44" t="s">
        <v>291</v>
      </c>
      <c r="U23" s="44" t="s">
        <v>292</v>
      </c>
      <c r="V23" s="44" t="s">
        <v>293</v>
      </c>
      <c r="W23" s="59"/>
      <c r="X23" s="45" t="s">
        <v>294</v>
      </c>
      <c r="Y23" s="58" t="s">
        <v>75</v>
      </c>
      <c r="Z23" s="59"/>
      <c r="AA23" s="60"/>
      <c r="AB23" s="60"/>
      <c r="AC23" s="60"/>
      <c r="AD23" s="60"/>
      <c r="AE23" s="60"/>
      <c r="AF23" s="60"/>
      <c r="AG23" s="60"/>
      <c r="AH23" s="61">
        <f t="shared" si="3"/>
        <v>0</v>
      </c>
      <c r="AI23" s="48" t="s">
        <v>295</v>
      </c>
      <c r="AJ23" s="49" t="s">
        <v>260</v>
      </c>
      <c r="AK23" s="65"/>
      <c r="AL23" s="50" t="s">
        <v>296</v>
      </c>
      <c r="AM23" s="62"/>
      <c r="AN23" s="50" t="str">
        <f>if(AS23="","",VLOOKUP(AS23,frameworks!$B$2:$C$49,2,FALSE))</f>
        <v>Test generation (model)</v>
      </c>
      <c r="AO23" s="50" t="str">
        <f>if(AT23="","",VLOOKUP(AT23,frameworks!$B$2:$C$49,2,FALSE))</f>
        <v/>
      </c>
      <c r="AP23" s="50" t="str">
        <f>if(AU23="","",VLOOKUP(AU23,frameworks!$B$2:$C$49,2,FALSE))</f>
        <v/>
      </c>
      <c r="AQ23" s="50" t="str">
        <f>if(AV23="","",VLOOKUP(AV23,frameworks!$B$2:$C$49,2,FALSE))</f>
        <v/>
      </c>
      <c r="AR23" s="50" t="str">
        <f>if(AW23="","",VLOOKUP(AW23,frameworks!$B$2:$C$49,2,FALSE))</f>
        <v/>
      </c>
      <c r="AS23" s="50" t="s">
        <v>185</v>
      </c>
      <c r="AT23" s="62"/>
      <c r="AU23" s="62"/>
      <c r="AV23" s="62"/>
      <c r="AW23" s="62"/>
      <c r="AX23" s="50" t="s">
        <v>96</v>
      </c>
      <c r="AY23" s="50" t="s">
        <v>50</v>
      </c>
      <c r="AZ23" s="50" t="s">
        <v>96</v>
      </c>
      <c r="BA23" s="50" t="s">
        <v>96</v>
      </c>
      <c r="BB23" s="51" t="s">
        <v>297</v>
      </c>
      <c r="BC23" s="63"/>
      <c r="BD23" s="63"/>
      <c r="BE23" s="63"/>
      <c r="BF23" s="63"/>
      <c r="BG23" s="63"/>
      <c r="BH23" s="63"/>
      <c r="BI23" s="63"/>
      <c r="BJ23" s="63"/>
      <c r="BK23" s="63"/>
      <c r="BL23" s="63"/>
    </row>
    <row r="24">
      <c r="A24" s="66">
        <f t="shared" si="1"/>
        <v>1</v>
      </c>
      <c r="B24" s="53" t="s">
        <v>35</v>
      </c>
      <c r="C24" s="95" t="s">
        <v>201</v>
      </c>
      <c r="D24" s="52" t="str">
        <f>all_studies!C375</f>
        <v>yes</v>
      </c>
      <c r="E24" s="52" t="str">
        <f>all_studies!D375</f>
        <v>yes</v>
      </c>
      <c r="F24" s="52" t="str">
        <f>all_studies!E375</f>
        <v>yes</v>
      </c>
      <c r="G24" s="52" t="str">
        <f>all_studies!F375</f>
        <v>yes</v>
      </c>
      <c r="H24" s="91" t="str">
        <f>all_studies!B375</f>
        <v>P0375</v>
      </c>
      <c r="I24" s="55">
        <v>3.0</v>
      </c>
      <c r="J24" s="52" t="str">
        <f>all_studies!M375</f>
        <v>F</v>
      </c>
      <c r="K24" s="37" t="str">
        <f>CONCATENATE(selected_set!$O24,selected_set!$P24)</f>
        <v>Li_b_2016</v>
      </c>
      <c r="L24" s="38" t="str">
        <f>IF(selected_set!$A24 &gt;= 0,
if(selected_set!$Q24="article",CONCATENATE("@article{",selected_set!$K24,", 
 author = {",selected_set!$N24,"}, ","
 title = {{",selected_set!$M24,"}}, ","
 journal = {",selected_set!$R24,"}, ","
 year = {",selected_set!$P24,"}, ",
 if(T24="","",CONCATENATE("
 volume = {",selected_set!$T24,"}, ")),
 if(U24="","",CONCATENATE("
 number = {",selected_set!$U24,"}, ")),"
 pages = {",selected_set!$V24,"}, ",
 if(W24="","",CONCATENATE("
 address = {",selected_set!$W24,"}, ")),"
 doi = {",selected_set!$X24,"}, ","
 publisher = {",selected_set!$Y24,"}, ","
 summary = {",selected_set!$BB24,"}","
}
"),
if(selected_set!$Q24="inproceedings",CONCATENATE("@inproceedings{",selected_set!$K24,", 
 author = {",selected_set!$N24,"}, ","
 title = {{",selected_set!$M24,"}}, ","
 booktitle = {Proceedings of the ",selected_set!$T24," ",selected_set!$R24,"}, ","
 year = {",selected_set!$P24,"}, ",
 if(V24="","",CONCATENATE("
 pages = {",selected_set!$V24,"}, ")),"
 address = {",selected_set!$W24,"}, ","
 doi = {",selected_set!$X24,"}, ","
 publisher = {",selected_set!$Y24,"}, ","
 summary = {",selected_set!$BB24,"}","
}
"),
if(selected_set!$Q24="incollection",CONCATENATE("@incollection{",selected_set!$K24,", 
 author = {",selected_set!$N24,"}, ","
 title = {{",selected_set!$M24,"}}, ","
 booktitle = {Proceedings of the ",selected_set!$T24," ",selected_set!$R24,"}, ","
 year = {",selected_set!$P24,"}, ",
 if(V24="","",CONCATENATE("
 pages = {",selected_set!$V24,"}, ")),"
 address = {",selected_set!$W24,"}, ","
 doi = {",selected_set!$X24,"}, ",
 if(Z24="","",CONCATENATE("
 editor = {",selected_set!$Z24,"}, ")),"
 publisher = {",selected_set!$Y24,"}, "," 
 summary = {",selected_set!$BB24,"}","
}
"),))),"")</f>
        <v>@inproceedings{Li_b_2016, 
 author = {N. Li and A. Escalona and T. Kamal}, 
 title = {{Skyfire: Model-Based Testing with Cucumber}}, 
 booktitle = {Proceedings of the 9th International Conference on Software Testing, Verification and Validation (ICST) - Testing Tool Papers}, 
 year = {2016}, 
 pages = {393-400}, 
 address = {Chicago, IL, USA}, 
 doi = {https://doi.org/10.1109/ICST.2016.41}, 
 publisher = {IEEE}, 
 summary = {\citet{Li_b_2016} (P0375) extended STALE to create skyfire, which reads behavioral diagrams (UML state machines), finds all transitions, and generates test cases to satisfy graph coverage criteria. Skyfire then creates Cucumber scenarios, which provides mappings to translate model-level tests to concrete tests.}
}
</v>
      </c>
      <c r="M24" s="56" t="s">
        <v>298</v>
      </c>
      <c r="N24" s="56" t="s">
        <v>299</v>
      </c>
      <c r="O24" s="55" t="s">
        <v>300</v>
      </c>
      <c r="P24" s="55">
        <v>2016.0</v>
      </c>
      <c r="Q24" s="41" t="s">
        <v>40</v>
      </c>
      <c r="R24" s="42" t="s">
        <v>301</v>
      </c>
      <c r="S24" s="43" t="s">
        <v>42</v>
      </c>
      <c r="T24" s="44" t="s">
        <v>136</v>
      </c>
      <c r="U24" s="57"/>
      <c r="V24" s="44" t="s">
        <v>302</v>
      </c>
      <c r="W24" s="42" t="s">
        <v>303</v>
      </c>
      <c r="X24" s="45" t="s">
        <v>304</v>
      </c>
      <c r="Y24" s="58" t="s">
        <v>75</v>
      </c>
      <c r="Z24" s="59"/>
      <c r="AA24" s="60"/>
      <c r="AB24" s="60"/>
      <c r="AC24" s="60"/>
      <c r="AD24" s="60"/>
      <c r="AE24" s="60"/>
      <c r="AF24" s="60"/>
      <c r="AG24" s="60"/>
      <c r="AH24" s="61">
        <f t="shared" si="3"/>
        <v>0</v>
      </c>
      <c r="AI24" s="48" t="s">
        <v>305</v>
      </c>
      <c r="AJ24" s="49" t="s">
        <v>260</v>
      </c>
      <c r="AK24" s="65"/>
      <c r="AL24" s="50" t="s">
        <v>296</v>
      </c>
      <c r="AM24" s="50" t="s">
        <v>306</v>
      </c>
      <c r="AN24" s="50" t="str">
        <f>if(AS24="","",VLOOKUP(AS24,frameworks!$B$2:$C$49,2,FALSE))</f>
        <v>Test generation (model)</v>
      </c>
      <c r="AO24" s="50" t="str">
        <f>if(AT24="","",VLOOKUP(AT24,frameworks!$B$2:$C$49,2,FALSE))</f>
        <v/>
      </c>
      <c r="AP24" s="50" t="str">
        <f>if(AU24="","",VLOOKUP(AU24,frameworks!$B$2:$C$49,2,FALSE))</f>
        <v/>
      </c>
      <c r="AQ24" s="50" t="str">
        <f>if(AV24="","",VLOOKUP(AV24,frameworks!$B$2:$C$49,2,FALSE))</f>
        <v/>
      </c>
      <c r="AR24" s="50" t="str">
        <f>if(AW24="","",VLOOKUP(AW24,frameworks!$B$2:$C$49,2,FALSE))</f>
        <v/>
      </c>
      <c r="AS24" s="50" t="s">
        <v>307</v>
      </c>
      <c r="AT24" s="62"/>
      <c r="AU24" s="62"/>
      <c r="AV24" s="62"/>
      <c r="AW24" s="62"/>
      <c r="AX24" s="50" t="s">
        <v>96</v>
      </c>
      <c r="AY24" s="50" t="s">
        <v>50</v>
      </c>
      <c r="AZ24" s="50" t="s">
        <v>96</v>
      </c>
      <c r="BA24" s="50" t="s">
        <v>96</v>
      </c>
      <c r="BB24" s="51" t="s">
        <v>308</v>
      </c>
      <c r="BC24" s="63"/>
      <c r="BD24" s="63"/>
      <c r="BE24" s="63"/>
      <c r="BF24" s="63"/>
      <c r="BG24" s="63"/>
      <c r="BH24" s="63"/>
      <c r="BI24" s="63"/>
      <c r="BJ24" s="63"/>
      <c r="BK24" s="63"/>
      <c r="BL24" s="63"/>
    </row>
    <row r="25">
      <c r="A25" s="66">
        <f t="shared" si="1"/>
        <v>1</v>
      </c>
      <c r="B25" s="53" t="s">
        <v>35</v>
      </c>
      <c r="C25" s="54" t="s">
        <v>36</v>
      </c>
      <c r="D25" s="52" t="str">
        <f>all_studies!C381</f>
        <v>yes</v>
      </c>
      <c r="E25" s="52" t="str">
        <f>all_studies!D381</f>
        <v>yes</v>
      </c>
      <c r="F25" s="52" t="str">
        <f>all_studies!E381</f>
        <v>yes</v>
      </c>
      <c r="G25" s="52" t="str">
        <f>all_studies!F381</f>
        <v>yes</v>
      </c>
      <c r="H25" s="91" t="str">
        <f>all_studies!B381</f>
        <v>P0381</v>
      </c>
      <c r="I25" s="55" t="s">
        <v>309</v>
      </c>
      <c r="J25" s="52" t="str">
        <f>all_studies!M381</f>
        <v>B</v>
      </c>
      <c r="K25" s="37" t="str">
        <f>CONCATENATE(selected_set!$O25,selected_set!$P25)</f>
        <v>Lamancha2011</v>
      </c>
      <c r="L25" s="38" t="str">
        <f>IF(selected_set!$A25 &gt;= 0,
if(selected_set!$Q25="article",CONCATENATE("@article{",selected_set!$K25,", 
 author = {",selected_set!$N25,"}, ","
 title = {{",selected_set!$M25,"}}, ","
 journal = {",selected_set!$R25,"}, ","
 year = {",selected_set!$P25,"}, ",
 if(T25="","",CONCATENATE("
 volume = {",selected_set!$T25,"}, ")),
 if(U25="","",CONCATENATE("
 number = {",selected_set!$U25,"}, ")),"
 pages = {",selected_set!$V25,"}, ",
 if(W25="","",CONCATENATE("
 address = {",selected_set!$W25,"}, ")),"
 doi = {",selected_set!$X25,"}, ","
 publisher = {",selected_set!$Y25,"}, ","
 summary = {",selected_set!$BB25,"}","
}
"),
if(selected_set!$Q25="inproceedings",CONCATENATE("@inproceedings{",selected_set!$K25,", 
 author = {",selected_set!$N25,"}, ","
 title = {{",selected_set!$M25,"}}, ","
 booktitle = {Proceedings of the ",selected_set!$T25," ",selected_set!$R25,"}, ","
 year = {",selected_set!$P25,"}, ",
 if(V25="","",CONCATENATE("
 pages = {",selected_set!$V25,"}, ")),"
 address = {",selected_set!$W25,"}, ","
 doi = {",selected_set!$X25,"}, ","
 publisher = {",selected_set!$Y25,"}, ","
 summary = {",selected_set!$BB25,"}","
}
"),
if(selected_set!$Q25="incollection",CONCATENATE("@incollection{",selected_set!$K25,", 
 author = {",selected_set!$N25,"}, ","
 title = {{",selected_set!$M25,"}}, ","
 booktitle = {Proceedings of the ",selected_set!$T25," ",selected_set!$R25,"}, ","
 year = {",selected_set!$P25,"}, ",
 if(V25="","",CONCATENATE("
 pages = {",selected_set!$V25,"}, ")),"
 address = {",selected_set!$W25,"}, ","
 doi = {",selected_set!$X25,"}, ",
 if(Z25="","",CONCATENATE("
 editor = {",selected_set!$Z25,"}, ")),"
 publisher = {",selected_set!$Y25,"}, "," 
 summary = {",selected_set!$BB25,"}","
}
"),))),"")</f>
        <v>@inproceedings{Lamancha2011, 
 author = {B. P. Lamancha and P. Reales and M. Polo and D. Caivano}, 
 title = {{Model-driven Testing - Transformations from Test Models to Test Code}}, 
 booktitle = {Proceedings of the 6th International Conference on Evaluation of Novel Approaches to Software Engineering (ENASE)}, 
 year = {2011}, 
 pages = {121-130}, 
 address = {Beijing, China}, 
 doi = {https://www.semanticscholar.org/paper/Model-driven-Testing-Transformations-from-Test-to-Lamancha-Mateo/43db2ba488c36ab03da1b719fc34c186095dcf1e}, 
 publisher = {SCITEPRESS Digital Library}, 
 summary = {\citet{Lamancha2011} (P0381) extended their prior framework to derive abstract tests from UML diagrams to generate concrete tests. The framework first does a model-to-model transformation from UML to UML Testing  Profile models, then uses the MofSCript tool to transform the abstract tests to JUnit and NUnit test methods. The framework does not include any traceability support from model to code.}
}
</v>
      </c>
      <c r="M25" s="56" t="s">
        <v>310</v>
      </c>
      <c r="N25" s="56" t="s">
        <v>311</v>
      </c>
      <c r="O25" s="55" t="s">
        <v>312</v>
      </c>
      <c r="P25" s="55">
        <v>2011.0</v>
      </c>
      <c r="Q25" s="41" t="s">
        <v>40</v>
      </c>
      <c r="R25" s="42" t="s">
        <v>313</v>
      </c>
      <c r="S25" s="43" t="s">
        <v>42</v>
      </c>
      <c r="T25" s="44" t="s">
        <v>116</v>
      </c>
      <c r="U25" s="57"/>
      <c r="V25" s="44" t="s">
        <v>314</v>
      </c>
      <c r="W25" s="42" t="s">
        <v>315</v>
      </c>
      <c r="X25" s="45" t="s">
        <v>316</v>
      </c>
      <c r="Y25" s="58" t="s">
        <v>223</v>
      </c>
      <c r="Z25" s="59"/>
      <c r="AA25" s="60"/>
      <c r="AB25" s="60"/>
      <c r="AC25" s="60"/>
      <c r="AD25" s="60"/>
      <c r="AE25" s="60"/>
      <c r="AF25" s="60"/>
      <c r="AG25" s="60"/>
      <c r="AH25" s="61"/>
      <c r="AI25" s="48" t="s">
        <v>317</v>
      </c>
      <c r="AJ25" s="49" t="s">
        <v>318</v>
      </c>
      <c r="AK25" s="49" t="s">
        <v>319</v>
      </c>
      <c r="AL25" s="50" t="s">
        <v>184</v>
      </c>
      <c r="AM25" s="62"/>
      <c r="AN25" s="50" t="str">
        <f>if(AS25="","",VLOOKUP(AS25,frameworks!$B$2:$C$49,2,FALSE))</f>
        <v>Modeling</v>
      </c>
      <c r="AO25" s="50" t="str">
        <f>if(AT25="","",VLOOKUP(AT25,frameworks!$B$2:$C$49,2,FALSE))</f>
        <v>Modeling</v>
      </c>
      <c r="AP25" s="50" t="str">
        <f>if(AU25="","",VLOOKUP(AU25,frameworks!$B$2:$C$49,2,FALSE))</f>
        <v>Test transformation (M2C)</v>
      </c>
      <c r="AQ25" s="50" t="str">
        <f>if(AV25="","",VLOOKUP(AV25,frameworks!$B$2:$C$49,2,FALSE))</f>
        <v/>
      </c>
      <c r="AR25" s="50" t="str">
        <f>if(AW25="","",VLOOKUP(AW25,frameworks!$B$2:$C$49,2,FALSE))</f>
        <v/>
      </c>
      <c r="AS25" s="97" t="s">
        <v>320</v>
      </c>
      <c r="AT25" s="97" t="s">
        <v>321</v>
      </c>
      <c r="AU25" s="50" t="s">
        <v>322</v>
      </c>
      <c r="AV25" s="62"/>
      <c r="AW25" s="62"/>
      <c r="AX25" s="50" t="s">
        <v>42</v>
      </c>
      <c r="AY25" s="50" t="s">
        <v>50</v>
      </c>
      <c r="AZ25" s="50" t="s">
        <v>95</v>
      </c>
      <c r="BA25" s="50" t="s">
        <v>96</v>
      </c>
      <c r="BB25" s="51" t="s">
        <v>323</v>
      </c>
      <c r="BC25" s="63"/>
      <c r="BD25" s="63"/>
      <c r="BE25" s="63"/>
      <c r="BF25" s="63"/>
      <c r="BG25" s="63"/>
      <c r="BH25" s="63"/>
      <c r="BI25" s="63"/>
      <c r="BJ25" s="63"/>
      <c r="BK25" s="63"/>
      <c r="BL25" s="63"/>
    </row>
    <row r="26">
      <c r="A26" s="66">
        <f t="shared" si="1"/>
        <v>1</v>
      </c>
      <c r="B26" s="53" t="s">
        <v>35</v>
      </c>
      <c r="C26" s="54" t="s">
        <v>82</v>
      </c>
      <c r="D26" s="52" t="str">
        <f>all_studies!C383</f>
        <v>yes</v>
      </c>
      <c r="E26" s="52" t="str">
        <f>all_studies!D383</f>
        <v>yes</v>
      </c>
      <c r="F26" s="52" t="str">
        <f>all_studies!E383</f>
        <v>yes</v>
      </c>
      <c r="G26" s="52" t="str">
        <f>all_studies!F383</f>
        <v>yes</v>
      </c>
      <c r="H26" s="91" t="str">
        <f>all_studies!B383</f>
        <v>P0383</v>
      </c>
      <c r="I26" s="55" t="s">
        <v>309</v>
      </c>
      <c r="J26" s="52" t="str">
        <f>all_studies!M383</f>
        <v>B</v>
      </c>
      <c r="K26" s="37" t="str">
        <f>CONCATENATE(selected_set!$O26,selected_set!$P26)</f>
        <v>Fraternali2010</v>
      </c>
      <c r="L26" s="38" t="str">
        <f>IF(selected_set!$A26 &gt;= 0,
if(selected_set!$Q26="article",CONCATENATE("@article{",selected_set!$K26,", 
 author = {",selected_set!$N26,"}, ","
 title = {{",selected_set!$M26,"}}, ","
 journal = {",selected_set!$R26,"}, ","
 year = {",selected_set!$P26,"}, ",
 if(T26="","",CONCATENATE("
 volume = {",selected_set!$T26,"}, ")),
 if(U26="","",CONCATENATE("
 number = {",selected_set!$U26,"}, ")),"
 pages = {",selected_set!$V26,"}, ",
 if(W26="","",CONCATENATE("
 address = {",selected_set!$W26,"}, ")),"
 doi = {",selected_set!$X26,"}, ","
 publisher = {",selected_set!$Y26,"}, ","
 summary = {",selected_set!$BB26,"}","
}
"),
if(selected_set!$Q26="inproceedings",CONCATENATE("@inproceedings{",selected_set!$K26,", 
 author = {",selected_set!$N26,"}, ","
 title = {{",selected_set!$M26,"}}, ","
 booktitle = {Proceedings of the ",selected_set!$T26," ",selected_set!$R26,"}, ","
 year = {",selected_set!$P26,"}, ",
 if(V26="","",CONCATENATE("
 pages = {",selected_set!$V26,"}, ")),"
 address = {",selected_set!$W26,"}, ","
 doi = {",selected_set!$X26,"}, ","
 publisher = {",selected_set!$Y26,"}, ","
 summary = {",selected_set!$BB26,"}","
}
"),
if(selected_set!$Q26="incollection",CONCATENATE("@incollection{",selected_set!$K26,", 
 author = {",selected_set!$N26,"}, ","
 title = {{",selected_set!$M26,"}}, ","
 booktitle = {Proceedings of the ",selected_set!$T26," ",selected_set!$R26,"}, ","
 year = {",selected_set!$P26,"}, ",
 if(V26="","",CONCATENATE("
 pages = {",selected_set!$V26,"}, ")),"
 address = {",selected_set!$W26,"}, ","
 doi = {",selected_set!$X26,"}, ",
 if(Z26="","",CONCATENATE("
 editor = {",selected_set!$Z26,"}, ")),"
 publisher = {",selected_set!$Y26,"}, "," 
 summary = {",selected_set!$BB26,"}","
}
"),))),"")</f>
        <v>@inproceedings{Fraternali2010, 
 author = {P. Fraternali and M. Tisi}, 
 title = {{Multi-level Tests for Model Driven Web Applications}}, 
 booktitle = {Proceedings of the 10th International Conference on Web Engineering (ICWE)}, 
 year = {2010}, 
 pages = {158-172}, 
 address = {Vienna, Austria}, 
 doi = {https://doi.org/10.1007/978-3-642-13911-6_11}, 
 publisher = {Springer}, 
 summary = {When models change, tests that are derived from the models but applied to the code must also be changed. This is particularly problematic when test generation is manually done or when abstract tests are transformed to concrete tests by hand. \citet{Fraternali2010} (P0383) developed a multi-level test generation approach, and a transformation framework to align two streams of transformation, from computation independent models (CIM) to code, and from computation independent test (CIT) specifications to executable test scripts. The test scripts are updated by mappings that can be applied after changes take place.}
}
</v>
      </c>
      <c r="M26" s="56" t="s">
        <v>324</v>
      </c>
      <c r="N26" s="56" t="s">
        <v>325</v>
      </c>
      <c r="O26" s="55" t="s">
        <v>326</v>
      </c>
      <c r="P26" s="55">
        <v>2010.0</v>
      </c>
      <c r="Q26" s="41" t="s">
        <v>40</v>
      </c>
      <c r="R26" s="42" t="s">
        <v>327</v>
      </c>
      <c r="S26" s="43" t="s">
        <v>42</v>
      </c>
      <c r="T26" s="44" t="s">
        <v>191</v>
      </c>
      <c r="U26" s="57"/>
      <c r="V26" s="44" t="s">
        <v>328</v>
      </c>
      <c r="W26" s="42" t="s">
        <v>329</v>
      </c>
      <c r="X26" s="45" t="s">
        <v>330</v>
      </c>
      <c r="Y26" s="58" t="s">
        <v>130</v>
      </c>
      <c r="Z26" s="59"/>
      <c r="AA26" s="60"/>
      <c r="AB26" s="60"/>
      <c r="AC26" s="60"/>
      <c r="AD26" s="60"/>
      <c r="AE26" s="60"/>
      <c r="AF26" s="60"/>
      <c r="AG26" s="60"/>
      <c r="AH26" s="61">
        <f t="shared" ref="AH26:AH32" si="4">sum(AA26:AG26)</f>
        <v>0</v>
      </c>
      <c r="AI26" s="48" t="s">
        <v>331</v>
      </c>
      <c r="AJ26" s="49" t="s">
        <v>332</v>
      </c>
      <c r="AK26" s="49" t="s">
        <v>333</v>
      </c>
      <c r="AL26" s="50" t="s">
        <v>334</v>
      </c>
      <c r="AM26" s="50" t="s">
        <v>335</v>
      </c>
      <c r="AN26" s="50" t="str">
        <f>if(AS26="","",VLOOKUP(AS26,frameworks!$B$2:$C$49,2,FALSE))</f>
        <v>Modeling</v>
      </c>
      <c r="AO26" s="50" t="str">
        <f>if(AT26="","",VLOOKUP(AT26,frameworks!$B$2:$C$49,2,FALSE))</f>
        <v/>
      </c>
      <c r="AP26" s="50" t="str">
        <f>if(AU26="","",VLOOKUP(AU26,frameworks!$B$2:$C$49,2,FALSE))</f>
        <v/>
      </c>
      <c r="AQ26" s="50" t="str">
        <f>if(AV26="","",VLOOKUP(AV26,frameworks!$B$2:$C$49,2,FALSE))</f>
        <v/>
      </c>
      <c r="AR26" s="50" t="str">
        <f>if(AW26="","",VLOOKUP(AW26,frameworks!$B$2:$C$49,2,FALSE))</f>
        <v/>
      </c>
      <c r="AS26" s="50" t="s">
        <v>336</v>
      </c>
      <c r="AT26" s="62"/>
      <c r="AU26" s="62"/>
      <c r="AV26" s="62"/>
      <c r="AW26" s="62"/>
      <c r="AX26" s="50" t="s">
        <v>96</v>
      </c>
      <c r="AY26" s="50" t="s">
        <v>50</v>
      </c>
      <c r="AZ26" s="50" t="s">
        <v>96</v>
      </c>
      <c r="BA26" s="50" t="s">
        <v>96</v>
      </c>
      <c r="BB26" s="51" t="s">
        <v>337</v>
      </c>
      <c r="BC26" s="63"/>
      <c r="BD26" s="63"/>
      <c r="BE26" s="63"/>
      <c r="BF26" s="63"/>
      <c r="BG26" s="63"/>
      <c r="BH26" s="63"/>
      <c r="BI26" s="63"/>
      <c r="BJ26" s="63"/>
      <c r="BK26" s="63"/>
      <c r="BL26" s="63"/>
    </row>
    <row r="27">
      <c r="A27" s="66">
        <f t="shared" si="1"/>
        <v>1</v>
      </c>
      <c r="B27" s="53" t="s">
        <v>35</v>
      </c>
      <c r="C27" s="54" t="s">
        <v>82</v>
      </c>
      <c r="D27" s="52" t="str">
        <f>all_studies!C411</f>
        <v>yes</v>
      </c>
      <c r="E27" s="52" t="str">
        <f>all_studies!D411</f>
        <v>yes</v>
      </c>
      <c r="F27" s="52" t="str">
        <f>all_studies!E411</f>
        <v>yes</v>
      </c>
      <c r="G27" s="52" t="str">
        <f>all_studies!F411</f>
        <v>yes</v>
      </c>
      <c r="H27" s="91" t="str">
        <f>all_studies!B411</f>
        <v>P0411</v>
      </c>
      <c r="I27" s="55">
        <v>4.0</v>
      </c>
      <c r="J27" s="52" t="str">
        <f>all_studies!M411</f>
        <v>F</v>
      </c>
      <c r="K27" s="37" t="str">
        <f>CONCATENATE(selected_set!$O27,selected_set!$P27)</f>
        <v>Aniculaesei2019</v>
      </c>
      <c r="L27" s="38" t="str">
        <f>IF(selected_set!$A27 &gt;= 0,
if(selected_set!$Q27="article",CONCATENATE("@article{",selected_set!$K27,", 
 author = {",selected_set!$N27,"}, ","
 title = {{",selected_set!$M27,"}}, ","
 journal = {",selected_set!$R27,"}, ","
 year = {",selected_set!$P27,"}, ",
 if(T27="","",CONCATENATE("
 volume = {",selected_set!$T27,"}, ")),
 if(U27="","",CONCATENATE("
 number = {",selected_set!$U27,"}, ")),"
 pages = {",selected_set!$V27,"}, ",
 if(W27="","",CONCATENATE("
 address = {",selected_set!$W27,"}, ")),"
 doi = {",selected_set!$X27,"}, ","
 publisher = {",selected_set!$Y27,"}, ","
 summary = {",selected_set!$BB27,"}","
}
"),
if(selected_set!$Q27="inproceedings",CONCATENATE("@inproceedings{",selected_set!$K27,", 
 author = {",selected_set!$N27,"}, ","
 title = {{",selected_set!$M27,"}}, ","
 booktitle = {Proceedings of the ",selected_set!$T27," ",selected_set!$R27,"}, ","
 year = {",selected_set!$P27,"}, ",
 if(V27="","",CONCATENATE("
 pages = {",selected_set!$V27,"}, ")),"
 address = {",selected_set!$W27,"}, ","
 doi = {",selected_set!$X27,"}, ","
 publisher = {",selected_set!$Y27,"}, ","
 summary = {",selected_set!$BB27,"}","
}
"),
if(selected_set!$Q27="incollection",CONCATENATE("@incollection{",selected_set!$K27,", 
 author = {",selected_set!$N27,"}, ","
 title = {{",selected_set!$M27,"}}, ","
 booktitle = {Proceedings of the ",selected_set!$T27," ",selected_set!$R27,"}, ","
 year = {",selected_set!$P27,"}, ",
 if(V27="","",CONCATENATE("
 pages = {",selected_set!$V27,"}, ")),"
 address = {",selected_set!$W27,"}, ","
 doi = {",selected_set!$X27,"}, ",
 if(Z27="","",CONCATENATE("
 editor = {",selected_set!$Z27,"}, ")),"
 publisher = {",selected_set!$Y27,"}, "," 
 summary = {",selected_set!$BB27,"}","
}
"),))),"")</f>
        <v>@inproceedings{Aniculaesei2019, 
 author = {A. Aniculaesei and A. Vorwald and A. Rausch}, 
 title = {{Using the SCADE Toolchain to Generate Requirements-Based Test Cases for an Adaptive Cruise Control System}}, 
 booktitle = {Proceedings of the 16th Workshop on Model-Driven Engineering, Verification and Validation (MoDeVVa)}, 
 year = {2019}, 
 pages = {503-513}, 
 address = {Munich, Germany}, 
 doi = {https://doi.org/10.1109/MODELS-C.2019.00079}, 
 publisher = {IEEE}, 
 summary = {\citet{Aniculaesei2019} (P0411) sought to explore model-checking for the automatic generation of test cases based on requirements test cruise control system for the automotive industry. The authors compared the fault revealing capability of test sets automatically generated with a commercial tool (the SCADE toolchain) and an academic, open-source tool (NuSMV) that applied the model-checking approach. Both tools turn models and test cases generated at the model level into C code, and the study assesses the effectiveness of the test suites based on their mutation scores.}
}
</v>
      </c>
      <c r="M27" s="56" t="s">
        <v>338</v>
      </c>
      <c r="N27" s="56" t="s">
        <v>339</v>
      </c>
      <c r="O27" s="55" t="s">
        <v>340</v>
      </c>
      <c r="P27" s="55">
        <v>2019.0</v>
      </c>
      <c r="Q27" s="41" t="s">
        <v>40</v>
      </c>
      <c r="R27" s="42" t="s">
        <v>135</v>
      </c>
      <c r="S27" s="43" t="s">
        <v>42</v>
      </c>
      <c r="T27" s="44" t="s">
        <v>341</v>
      </c>
      <c r="U27" s="57"/>
      <c r="V27" s="44" t="s">
        <v>342</v>
      </c>
      <c r="W27" s="42" t="s">
        <v>170</v>
      </c>
      <c r="X27" s="98" t="s">
        <v>343</v>
      </c>
      <c r="Y27" s="58" t="s">
        <v>75</v>
      </c>
      <c r="Z27" s="59"/>
      <c r="AA27" s="60"/>
      <c r="AB27" s="60"/>
      <c r="AC27" s="60"/>
      <c r="AD27" s="60"/>
      <c r="AE27" s="60"/>
      <c r="AF27" s="60"/>
      <c r="AG27" s="60"/>
      <c r="AH27" s="61">
        <f t="shared" si="4"/>
        <v>0</v>
      </c>
      <c r="AI27" s="99" t="s">
        <v>344</v>
      </c>
      <c r="AJ27" s="49" t="s">
        <v>345</v>
      </c>
      <c r="AK27" s="49" t="s">
        <v>62</v>
      </c>
      <c r="AL27" s="50" t="s">
        <v>63</v>
      </c>
      <c r="AM27" s="62"/>
      <c r="AN27" s="50" t="str">
        <f>if(AS27="","",VLOOKUP(AS27,frameworks!$B$2:$C$49,2,FALSE))</f>
        <v>Test generation (model)</v>
      </c>
      <c r="AO27" s="50" t="str">
        <f>if(AT27="","",VLOOKUP(AT27,frameworks!$B$2:$C$49,2,FALSE))</f>
        <v>Modeling</v>
      </c>
      <c r="AP27" s="50" t="str">
        <f>if(AU27="","",VLOOKUP(AU27,frameworks!$B$2:$C$49,2,FALSE))</f>
        <v>Test coverage (code)</v>
      </c>
      <c r="AQ27" s="50" t="str">
        <f>if(AV27="","",VLOOKUP(AV27,frameworks!$B$2:$C$49,2,FALSE))</f>
        <v/>
      </c>
      <c r="AR27" s="50" t="str">
        <f>if(AW27="","",VLOOKUP(AW27,frameworks!$B$2:$C$49,2,FALSE))</f>
        <v/>
      </c>
      <c r="AS27" s="50" t="s">
        <v>346</v>
      </c>
      <c r="AT27" s="50" t="s">
        <v>65</v>
      </c>
      <c r="AU27" s="50" t="s">
        <v>347</v>
      </c>
      <c r="AV27" s="62"/>
      <c r="AW27" s="62"/>
      <c r="AX27" s="50" t="s">
        <v>42</v>
      </c>
      <c r="AY27" s="50" t="s">
        <v>42</v>
      </c>
      <c r="AZ27" s="50" t="s">
        <v>50</v>
      </c>
      <c r="BA27" s="50" t="s">
        <v>50</v>
      </c>
      <c r="BB27" s="51" t="s">
        <v>348</v>
      </c>
      <c r="BC27" s="63"/>
      <c r="BD27" s="63"/>
      <c r="BE27" s="63"/>
      <c r="BF27" s="63"/>
      <c r="BG27" s="63"/>
      <c r="BH27" s="63"/>
      <c r="BI27" s="63"/>
      <c r="BJ27" s="63"/>
      <c r="BK27" s="63"/>
      <c r="BL27" s="63"/>
    </row>
    <row r="28">
      <c r="A28" s="66">
        <f t="shared" si="1"/>
        <v>1</v>
      </c>
      <c r="B28" s="53" t="s">
        <v>35</v>
      </c>
      <c r="C28" s="54" t="s">
        <v>82</v>
      </c>
      <c r="D28" s="52" t="str">
        <f>all_studies!C443</f>
        <v>yes</v>
      </c>
      <c r="E28" s="52" t="str">
        <f>all_studies!D443</f>
        <v>yes</v>
      </c>
      <c r="F28" s="52" t="str">
        <f>all_studies!E443</f>
        <v>yes</v>
      </c>
      <c r="G28" s="52" t="str">
        <f>all_studies!F443</f>
        <v>yes</v>
      </c>
      <c r="H28" s="91" t="str">
        <f>all_studies!B443</f>
        <v>P0443</v>
      </c>
      <c r="I28" s="55">
        <v>4.0</v>
      </c>
      <c r="J28" s="52" t="str">
        <f>all_studies!M443</f>
        <v>F</v>
      </c>
      <c r="K28" s="37" t="str">
        <f>CONCATENATE(selected_set!$O28,selected_set!$P28)</f>
        <v>Durak2018</v>
      </c>
      <c r="L28" s="38" t="str">
        <f>IF(selected_set!$A28 &gt;= 0,
if(selected_set!$Q28="article",CONCATENATE("@article{",selected_set!$K28,", 
 author = {",selected_set!$N28,"}, ","
 title = {{",selected_set!$M28,"}}, ","
 journal = {",selected_set!$R28,"}, ","
 year = {",selected_set!$P28,"}, ",
 if(T28="","",CONCATENATE("
 volume = {",selected_set!$T28,"}, ")),
 if(U28="","",CONCATENATE("
 number = {",selected_set!$U28,"}, ")),"
 pages = {",selected_set!$V28,"}, ",
 if(W28="","",CONCATENATE("
 address = {",selected_set!$W28,"}, ")),"
 doi = {",selected_set!$X28,"}, ","
 publisher = {",selected_set!$Y28,"}, ","
 summary = {",selected_set!$BB28,"}","
}
"),
if(selected_set!$Q28="inproceedings",CONCATENATE("@inproceedings{",selected_set!$K28,", 
 author = {",selected_set!$N28,"}, ","
 title = {{",selected_set!$M28,"}}, ","
 booktitle = {Proceedings of the ",selected_set!$T28," ",selected_set!$R28,"}, ","
 year = {",selected_set!$P28,"}, ",
 if(V28="","",CONCATENATE("
 pages = {",selected_set!$V28,"}, ")),"
 address = {",selected_set!$W28,"}, ","
 doi = {",selected_set!$X28,"}, ","
 publisher = {",selected_set!$Y28,"}, ","
 summary = {",selected_set!$BB28,"}","
}
"),
if(selected_set!$Q28="incollection",CONCATENATE("@incollection{",selected_set!$K28,", 
 author = {",selected_set!$N28,"}, ","
 title = {{",selected_set!$M28,"}}, ","
 booktitle = {Proceedings of the ",selected_set!$T28," ",selected_set!$R28,"}, ","
 year = {",selected_set!$P28,"}, ",
 if(V28="","",CONCATENATE("
 pages = {",selected_set!$V28,"}, ")),"
 address = {",selected_set!$W28,"}, ","
 doi = {",selected_set!$X28,"}, ",
 if(Z28="","",CONCATENATE("
 editor = {",selected_set!$Z28,"}, ")),"
 publisher = {",selected_set!$Y28,"}, "," 
 summary = {",selected_set!$BB28,"}","
}
"),))),"")</f>
        <v>@inproceedings{Durak2018, 
 author = {U. Durak and D. Müller and F. Möcke and C. B. Koch}, 
 title = {{Modeling and Simulation based Development of an Enhanced Ground Proximity Warning System for Multicore Targets}}, 
 booktitle = {Proceedings of the 2018 International Symposium on Model-driven Approaches for Simulation Engineering (Mod4Sim)}, 
 year = {2018}, 
 pages = {1-12}, 
 address = {Baltimore, MD, USA}, 
 doi = {https://dl.acm.org/doi/10.5555/3213214.3213218}, 
 publisher = {ACM}, 
 summary = {\citet{Koch2018} (P0448) presented a tool named Scilab/Xcos XTG, which was designed to support the X-in-the-loop testing pipeline for model-based development of parallel real-time software that runs on multicore processor architectures tailored to the avionics industry, devised by \citet{Durak2018} (P0443). Scilab/Xcos XTG extends the Scilab/Xcos tool by creating \emph{toolboxes} that include scenario file templates, system interfaces, and model components. In this context, a toolbox enables back-to-back testing by injecting automatically generated code into the model elements, allowing enhanced simulations to be carried out at the model level. The tool also generates input test data and expected output that can be used to exercise the model and the code at various phases of the model-based testing workflow. However, similar to P0443, no empirical evidence supporting the effectiveness of the tool was provided: a single example was outlined.}
}
</v>
      </c>
      <c r="M28" s="56" t="s">
        <v>349</v>
      </c>
      <c r="N28" s="56" t="s">
        <v>350</v>
      </c>
      <c r="O28" s="55" t="s">
        <v>351</v>
      </c>
      <c r="P28" s="55">
        <v>2018.0</v>
      </c>
      <c r="Q28" s="41" t="s">
        <v>40</v>
      </c>
      <c r="R28" s="42" t="s">
        <v>352</v>
      </c>
      <c r="S28" s="43" t="s">
        <v>42</v>
      </c>
      <c r="T28" s="44" t="s">
        <v>353</v>
      </c>
      <c r="U28" s="57"/>
      <c r="V28" s="44" t="s">
        <v>354</v>
      </c>
      <c r="W28" s="42" t="s">
        <v>355</v>
      </c>
      <c r="X28" s="98" t="s">
        <v>356</v>
      </c>
      <c r="Y28" s="58" t="s">
        <v>47</v>
      </c>
      <c r="Z28" s="59"/>
      <c r="AA28" s="60"/>
      <c r="AB28" s="60"/>
      <c r="AC28" s="60"/>
      <c r="AD28" s="60"/>
      <c r="AE28" s="60"/>
      <c r="AF28" s="60"/>
      <c r="AG28" s="60"/>
      <c r="AH28" s="61">
        <f t="shared" si="4"/>
        <v>0</v>
      </c>
      <c r="AI28" s="99" t="s">
        <v>357</v>
      </c>
      <c r="AJ28" s="49" t="s">
        <v>358</v>
      </c>
      <c r="AK28" s="65"/>
      <c r="AL28" s="50" t="s">
        <v>63</v>
      </c>
      <c r="AM28" s="50" t="s">
        <v>358</v>
      </c>
      <c r="AN28" s="50" t="str">
        <f>if(AS28="","",VLOOKUP(AS28,frameworks!$B$2:$C$49,2,FALSE))</f>
        <v>Modeling</v>
      </c>
      <c r="AO28" s="50" t="str">
        <f>if(AT28="","",VLOOKUP(AT28,frameworks!$B$2:$C$49,2,FALSE))</f>
        <v/>
      </c>
      <c r="AP28" s="50" t="str">
        <f>if(AU28="","",VLOOKUP(AU28,frameworks!$B$2:$C$49,2,FALSE))</f>
        <v/>
      </c>
      <c r="AQ28" s="50" t="str">
        <f>if(AV28="","",VLOOKUP(AV28,frameworks!$B$2:$C$49,2,FALSE))</f>
        <v/>
      </c>
      <c r="AR28" s="50" t="str">
        <f>if(AW28="","",VLOOKUP(AW28,frameworks!$B$2:$C$49,2,FALSE))</f>
        <v/>
      </c>
      <c r="AS28" s="50" t="s">
        <v>358</v>
      </c>
      <c r="AT28" s="62"/>
      <c r="AU28" s="62"/>
      <c r="AV28" s="62"/>
      <c r="AW28" s="62"/>
      <c r="AX28" s="50" t="s">
        <v>42</v>
      </c>
      <c r="AY28" s="50" t="s">
        <v>42</v>
      </c>
      <c r="AZ28" s="50" t="s">
        <v>50</v>
      </c>
      <c r="BA28" s="50" t="s">
        <v>50</v>
      </c>
      <c r="BB28" s="51" t="s">
        <v>359</v>
      </c>
      <c r="BC28" s="63"/>
      <c r="BD28" s="63"/>
      <c r="BE28" s="63"/>
      <c r="BF28" s="63"/>
      <c r="BG28" s="63"/>
      <c r="BH28" s="63"/>
      <c r="BI28" s="63"/>
      <c r="BJ28" s="63"/>
      <c r="BK28" s="63"/>
      <c r="BL28" s="63"/>
    </row>
    <row r="29">
      <c r="A29" s="66">
        <f t="shared" si="1"/>
        <v>1</v>
      </c>
      <c r="B29" s="53" t="s">
        <v>35</v>
      </c>
      <c r="C29" s="54" t="s">
        <v>82</v>
      </c>
      <c r="D29" s="52" t="str">
        <f>all_studies!C448</f>
        <v>yes</v>
      </c>
      <c r="E29" s="52" t="str">
        <f>all_studies!D448</f>
        <v>yes</v>
      </c>
      <c r="F29" s="52" t="str">
        <f>all_studies!E448</f>
        <v>yes</v>
      </c>
      <c r="G29" s="52" t="str">
        <f>all_studies!F448</f>
        <v>yes</v>
      </c>
      <c r="H29" s="91" t="str">
        <f>all_studies!B448</f>
        <v>P0448</v>
      </c>
      <c r="I29" s="55">
        <v>4.0</v>
      </c>
      <c r="J29" s="52" t="str">
        <f>all_studies!M448</f>
        <v>F</v>
      </c>
      <c r="K29" s="37" t="str">
        <f>CONCATENATE(selected_set!$O29,selected_set!$P29)</f>
        <v>Koch2018</v>
      </c>
      <c r="L29" s="38" t="str">
        <f>IF(selected_set!$A29 &gt;= 0,
if(selected_set!$Q29="article",CONCATENATE("@article{",selected_set!$K29,", 
 author = {",selected_set!$N29,"}, ","
 title = {{",selected_set!$M29,"}}, ","
 journal = {",selected_set!$R29,"}, ","
 year = {",selected_set!$P29,"}, ",
 if(T29="","",CONCATENATE("
 volume = {",selected_set!$T29,"}, ")),
 if(U29="","",CONCATENATE("
 number = {",selected_set!$U29,"}, ")),"
 pages = {",selected_set!$V29,"}, ",
 if(W29="","",CONCATENATE("
 address = {",selected_set!$W29,"}, ")),"
 doi = {",selected_set!$X29,"}, ","
 publisher = {",selected_set!$Y29,"}, ","
 summary = {",selected_set!$BB29,"}","
}
"),
if(selected_set!$Q29="inproceedings",CONCATENATE("@inproceedings{",selected_set!$K29,", 
 author = {",selected_set!$N29,"}, ","
 title = {{",selected_set!$M29,"}}, ","
 booktitle = {Proceedings of the ",selected_set!$T29," ",selected_set!$R29,"}, ","
 year = {",selected_set!$P29,"}, ",
 if(V29="","",CONCATENATE("
 pages = {",selected_set!$V29,"}, ")),"
 address = {",selected_set!$W29,"}, ","
 doi = {",selected_set!$X29,"}, ","
 publisher = {",selected_set!$Y29,"}, ","
 summary = {",selected_set!$BB29,"}","
}
"),
if(selected_set!$Q29="incollection",CONCATENATE("@incollection{",selected_set!$K29,", 
 author = {",selected_set!$N29,"}, ","
 title = {{",selected_set!$M29,"}}, ","
 booktitle = {Proceedings of the ",selected_set!$T29," ",selected_set!$R29,"}, ","
 year = {",selected_set!$P29,"}, ",
 if(V29="","",CONCATENATE("
 pages = {",selected_set!$V29,"}, ")),"
 address = {",selected_set!$W29,"}, ","
 doi = {",selected_set!$X29,"}, ",
 if(Z29="","",CONCATENATE("
 editor = {",selected_set!$Z29,"}, ")),"
 publisher = {",selected_set!$Y29,"}, "," 
 summary = {",selected_set!$BB29,"}","
}
"),))),"")</f>
        <v>@inproceedings{Koch2018, 
 author = {C. B. Koch and U. Durak and D. Müller}, 
 title = {{Simulation-based Verification for Parallelization of Model-based Applications}}, 
 booktitle = {Proceedings of the 50th Computer Simulation Conference (SummerSim)}, 
 year = {2018}, 
 pages = {1-10}, 
 address = {Bordeaux, France}, 
 doi = {https://dl.acm.org/doi/10.5555/3275382.3275392}, 
 publisher = {ACM}, 
 summary = {\citet{Koch2018} (P0448) presented a tool named Scilab/Xcos XTG, which was designed to support the X-in-the-loop testing pipeline for model-based development of parallel real-time software that runs on multicore processor architectures tailored to the avionics industry, devised by \citet{Durak2018} (P0443). Scilab/Xcos XTG extends the Scilab/Xcos tool by creating \emph{toolboxes} that include scenario file templates, system interfaces, and model components. In this context, a toolbox enables back-to-back testing by injecting automatically generated code into the model elements, allowing enhanced simulations to be carried out at the model level. The tool also generates input test data and expected output that can be used to exercise the model and the code at various phases of the model-based testing workflow. However, similar to P0443, no empirical evidence supporting the effectiveness of the tool was provided: a single example was outlined.}
}
</v>
      </c>
      <c r="M29" s="56" t="s">
        <v>360</v>
      </c>
      <c r="N29" s="56" t="s">
        <v>361</v>
      </c>
      <c r="O29" s="55" t="s">
        <v>362</v>
      </c>
      <c r="P29" s="55">
        <v>2018.0</v>
      </c>
      <c r="Q29" s="41" t="s">
        <v>40</v>
      </c>
      <c r="R29" s="42" t="s">
        <v>363</v>
      </c>
      <c r="S29" s="43" t="s">
        <v>42</v>
      </c>
      <c r="T29" s="44" t="s">
        <v>364</v>
      </c>
      <c r="U29" s="57"/>
      <c r="V29" s="44" t="s">
        <v>57</v>
      </c>
      <c r="W29" s="42" t="s">
        <v>365</v>
      </c>
      <c r="X29" s="45" t="s">
        <v>366</v>
      </c>
      <c r="Y29" s="58" t="s">
        <v>47</v>
      </c>
      <c r="Z29" s="59"/>
      <c r="AA29" s="60"/>
      <c r="AB29" s="60"/>
      <c r="AC29" s="60"/>
      <c r="AD29" s="60"/>
      <c r="AE29" s="60"/>
      <c r="AF29" s="60"/>
      <c r="AG29" s="60"/>
      <c r="AH29" s="61">
        <f t="shared" si="4"/>
        <v>0</v>
      </c>
      <c r="AI29" s="99" t="s">
        <v>367</v>
      </c>
      <c r="AJ29" s="49" t="s">
        <v>358</v>
      </c>
      <c r="AK29" s="65"/>
      <c r="AL29" s="50" t="s">
        <v>63</v>
      </c>
      <c r="AM29" s="50" t="s">
        <v>358</v>
      </c>
      <c r="AN29" s="50" t="str">
        <f>if(AS29="","",VLOOKUP(AS29,frameworks!$B$2:$C$49,2,FALSE))</f>
        <v>Modeling</v>
      </c>
      <c r="AO29" s="50" t="str">
        <f>if(AT29="","",VLOOKUP(AT29,frameworks!$B$2:$C$49,2,FALSE))</f>
        <v/>
      </c>
      <c r="AP29" s="50" t="str">
        <f>if(AU29="","",VLOOKUP(AU29,frameworks!$B$2:$C$49,2,FALSE))</f>
        <v/>
      </c>
      <c r="AQ29" s="50" t="str">
        <f>if(AV29="","",VLOOKUP(AV29,frameworks!$B$2:$C$49,2,FALSE))</f>
        <v/>
      </c>
      <c r="AR29" s="50" t="str">
        <f>if(AW29="","",VLOOKUP(AW29,frameworks!$B$2:$C$49,2,FALSE))</f>
        <v/>
      </c>
      <c r="AS29" s="50" t="s">
        <v>358</v>
      </c>
      <c r="AT29" s="62"/>
      <c r="AU29" s="62"/>
      <c r="AV29" s="62"/>
      <c r="AW29" s="62"/>
      <c r="AX29" s="50" t="s">
        <v>42</v>
      </c>
      <c r="AY29" s="50" t="s">
        <v>42</v>
      </c>
      <c r="AZ29" s="50" t="s">
        <v>50</v>
      </c>
      <c r="BA29" s="50" t="s">
        <v>50</v>
      </c>
      <c r="BB29" s="51" t="s">
        <v>359</v>
      </c>
      <c r="BC29" s="63"/>
      <c r="BD29" s="63"/>
      <c r="BE29" s="63"/>
      <c r="BF29" s="63"/>
      <c r="BG29" s="63"/>
      <c r="BH29" s="63"/>
      <c r="BI29" s="63"/>
      <c r="BJ29" s="63"/>
      <c r="BK29" s="63"/>
      <c r="BL29" s="63"/>
    </row>
    <row r="30">
      <c r="A30" s="66">
        <f t="shared" si="1"/>
        <v>1</v>
      </c>
      <c r="B30" s="53" t="s">
        <v>35</v>
      </c>
      <c r="C30" s="54" t="s">
        <v>82</v>
      </c>
      <c r="D30" s="52" t="str">
        <f>all_studies!C451</f>
        <v>yes</v>
      </c>
      <c r="E30" s="52" t="str">
        <f>all_studies!D451</f>
        <v>yes</v>
      </c>
      <c r="F30" s="52" t="str">
        <f>all_studies!E451</f>
        <v>yes</v>
      </c>
      <c r="G30" s="52" t="str">
        <f>all_studies!F451</f>
        <v>yes</v>
      </c>
      <c r="H30" s="91" t="str">
        <f>all_studies!B451</f>
        <v>P0451</v>
      </c>
      <c r="I30" s="55">
        <v>4.0</v>
      </c>
      <c r="J30" s="52" t="str">
        <f>all_studies!M451</f>
        <v>F</v>
      </c>
      <c r="K30" s="37" t="str">
        <f>CONCATENATE(selected_set!$O30,selected_set!$P30)</f>
        <v>Amalfitano2019</v>
      </c>
      <c r="L30" s="38" t="str">
        <f>IF(selected_set!$A30 &gt;= 0,
if(selected_set!$Q30="article",CONCATENATE("@article{",selected_set!$K30,", 
 author = {",selected_set!$N30,"}, ","
 title = {{",selected_set!$M30,"}}, ","
 journal = {",selected_set!$R30,"}, ","
 year = {",selected_set!$P30,"}, ",
 if(T30="","",CONCATENATE("
 volume = {",selected_set!$T30,"}, ")),
 if(U30="","",CONCATENATE("
 number = {",selected_set!$U30,"}, ")),"
 pages = {",selected_set!$V30,"}, ",
 if(W30="","",CONCATENATE("
 address = {",selected_set!$W30,"}, ")),"
 doi = {",selected_set!$X30,"}, ","
 publisher = {",selected_set!$Y30,"}, ","
 summary = {",selected_set!$BB30,"}","
}
"),
if(selected_set!$Q30="inproceedings",CONCATENATE("@inproceedings{",selected_set!$K30,", 
 author = {",selected_set!$N30,"}, ","
 title = {{",selected_set!$M30,"}}, ","
 booktitle = {Proceedings of the ",selected_set!$T30," ",selected_set!$R30,"}, ","
 year = {",selected_set!$P30,"}, ",
 if(V30="","",CONCATENATE("
 pages = {",selected_set!$V30,"}, ")),"
 address = {",selected_set!$W30,"}, ","
 doi = {",selected_set!$X30,"}, ","
 publisher = {",selected_set!$Y30,"}, ","
 summary = {",selected_set!$BB30,"}","
}
"),
if(selected_set!$Q30="incollection",CONCATENATE("@incollection{",selected_set!$K30,", 
 author = {",selected_set!$N30,"}, ","
 title = {{",selected_set!$M30,"}}, ","
 booktitle = {Proceedings of the ",selected_set!$T30," ",selected_set!$R30,"}, ","
 year = {",selected_set!$P30,"}, ",
 if(V30="","",CONCATENATE("
 pages = {",selected_set!$V30,"}, ")),"
 address = {",selected_set!$W30,"}, ","
 doi = {",selected_set!$X30,"}, ",
 if(Z30="","",CONCATENATE("
 editor = {",selected_set!$Z30,"}, ")),"
 publisher = {",selected_set!$Y30,"}, "," 
 summary = {",selected_set!$BB30,"}","
}
"),))),"")</f>
        <v>@article{Amalfitano2019, 
 author = {D. Amalfitano and V. {De Simone} and R. R. Maietta and S. Scala and A. R. Fasolino}, 
 title = {{Using Tool Integration for Improving Traceability Management Testing Processes: An Automotive Industrial Experience}}, 
 journal = {Software: Evolution and Process}, 
 year = {2019}, 
 volume = {31}, 
 number = {6}, 
 pages = {1-20}, 
 doi = {https://doi.org/10.1002/smr.2171}, 
 publisher = {Wiley}, 
 summary = {\citet{Amalfitano2019} (P0451) reported on a relatively simple experiment to probe into the difference between model and code coverage for four different state machine models and eight test suites. According to their results, coverage was 100\% at the model level (by design); statement and branch coverage, however, were considerably different. The authors pointed out three possible reasons for such a difference: \emph{(i)} code was added by the code generator for exception handling and debugging purposes, which was not present in the model, \emph{(ii)} model coverage was not enough to guarantee coverage of code, and \emph{(iii)} the style of design of the system model influenced coverage. The authors did not elaborate on how to avoid problems \emph{(ii)} and \emph{(iii)}.}
}
</v>
      </c>
      <c r="M30" s="56" t="s">
        <v>368</v>
      </c>
      <c r="N30" s="56" t="s">
        <v>369</v>
      </c>
      <c r="O30" s="55" t="s">
        <v>278</v>
      </c>
      <c r="P30" s="55">
        <v>2019.0</v>
      </c>
      <c r="Q30" s="41" t="s">
        <v>86</v>
      </c>
      <c r="R30" s="42" t="s">
        <v>370</v>
      </c>
      <c r="S30" s="67"/>
      <c r="T30" s="44" t="s">
        <v>371</v>
      </c>
      <c r="U30" s="44" t="s">
        <v>372</v>
      </c>
      <c r="V30" s="44" t="s">
        <v>373</v>
      </c>
      <c r="W30" s="59"/>
      <c r="X30" s="98" t="s">
        <v>374</v>
      </c>
      <c r="Y30" s="58" t="s">
        <v>209</v>
      </c>
      <c r="Z30" s="59"/>
      <c r="AA30" s="60"/>
      <c r="AB30" s="60"/>
      <c r="AC30" s="60"/>
      <c r="AD30" s="60"/>
      <c r="AE30" s="60"/>
      <c r="AF30" s="60"/>
      <c r="AG30" s="60"/>
      <c r="AH30" s="61">
        <f t="shared" si="4"/>
        <v>0</v>
      </c>
      <c r="AI30" s="99" t="s">
        <v>375</v>
      </c>
      <c r="AJ30" s="49" t="s">
        <v>93</v>
      </c>
      <c r="AK30" s="65"/>
      <c r="AL30" s="50" t="s">
        <v>63</v>
      </c>
      <c r="AM30" s="62"/>
      <c r="AN30" s="50" t="str">
        <f>if(AS30="","",VLOOKUP(AS30,frameworks!$B$2:$C$49,2,FALSE))</f>
        <v>Test execution (model)</v>
      </c>
      <c r="AO30" s="50" t="str">
        <f>if(AT30="","",VLOOKUP(AT30,frameworks!$B$2:$C$49,2,FALSE))</f>
        <v/>
      </c>
      <c r="AP30" s="50" t="str">
        <f>if(AU30="","",VLOOKUP(AU30,frameworks!$B$2:$C$49,2,FALSE))</f>
        <v/>
      </c>
      <c r="AQ30" s="50" t="str">
        <f>if(AV30="","",VLOOKUP(AV30,frameworks!$B$2:$C$49,2,FALSE))</f>
        <v/>
      </c>
      <c r="AR30" s="50" t="str">
        <f>if(AW30="","",VLOOKUP(AW30,frameworks!$B$2:$C$49,2,FALSE))</f>
        <v/>
      </c>
      <c r="AS30" s="50" t="s">
        <v>376</v>
      </c>
      <c r="AT30" s="62"/>
      <c r="AU30" s="62"/>
      <c r="AV30" s="62"/>
      <c r="AW30" s="62"/>
      <c r="AX30" s="50" t="s">
        <v>95</v>
      </c>
      <c r="AY30" s="50" t="s">
        <v>42</v>
      </c>
      <c r="AZ30" s="50" t="s">
        <v>50</v>
      </c>
      <c r="BA30" s="50" t="s">
        <v>50</v>
      </c>
      <c r="BB30" s="51" t="s">
        <v>377</v>
      </c>
      <c r="BC30" s="63"/>
      <c r="BD30" s="63"/>
      <c r="BE30" s="63"/>
      <c r="BF30" s="63"/>
      <c r="BG30" s="63"/>
      <c r="BH30" s="63"/>
      <c r="BI30" s="63"/>
      <c r="BJ30" s="63"/>
      <c r="BK30" s="63"/>
      <c r="BL30" s="63"/>
    </row>
    <row r="31">
      <c r="A31" s="66">
        <f t="shared" si="1"/>
        <v>1</v>
      </c>
      <c r="B31" s="53" t="s">
        <v>35</v>
      </c>
      <c r="C31" s="95" t="s">
        <v>201</v>
      </c>
      <c r="D31" s="52" t="str">
        <f>all_studies!C463</f>
        <v>no</v>
      </c>
      <c r="E31" s="52" t="str">
        <f>all_studies!D463</f>
        <v>yes</v>
      </c>
      <c r="F31" s="52" t="str">
        <f>all_studies!E463</f>
        <v>yes</v>
      </c>
      <c r="G31" s="52" t="str">
        <f>all_studies!F463</f>
        <v>yes</v>
      </c>
      <c r="H31" s="91" t="str">
        <f>all_studies!B463</f>
        <v>P0463</v>
      </c>
      <c r="I31" s="55">
        <v>4.0</v>
      </c>
      <c r="J31" s="52" t="str">
        <f>all_studies!M463</f>
        <v>F</v>
      </c>
      <c r="K31" s="37" t="str">
        <f>CONCATENATE(selected_set!$O31,selected_set!$P31)</f>
        <v>Vanhecke2019</v>
      </c>
      <c r="L31" s="38" t="str">
        <f>IF(selected_set!$A31 &gt;= 0,
if(selected_set!$Q31="article",CONCATENATE("@article{",selected_set!$K31,", 
 author = {",selected_set!$N31,"}, ","
 title = {{",selected_set!$M31,"}}, ","
 journal = {",selected_set!$R31,"}, ","
 year = {",selected_set!$P31,"}, ",
 if(T31="","",CONCATENATE("
 volume = {",selected_set!$T31,"}, ")),
 if(U31="","",CONCATENATE("
 number = {",selected_set!$U31,"}, ")),"
 pages = {",selected_set!$V31,"}, ",
 if(W31="","",CONCATENATE("
 address = {",selected_set!$W31,"}, ")),"
 doi = {",selected_set!$X31,"}, ","
 publisher = {",selected_set!$Y31,"}, ","
 summary = {",selected_set!$BB31,"}","
}
"),
if(selected_set!$Q31="inproceedings",CONCATENATE("@inproceedings{",selected_set!$K31,", 
 author = {",selected_set!$N31,"}, ","
 title = {{",selected_set!$M31,"}}, ","
 booktitle = {Proceedings of the ",selected_set!$T31," ",selected_set!$R31,"}, ","
 year = {",selected_set!$P31,"}, ",
 if(V31="","",CONCATENATE("
 pages = {",selected_set!$V31,"}, ")),"
 address = {",selected_set!$W31,"}, ","
 doi = {",selected_set!$X31,"}, ","
 publisher = {",selected_set!$Y31,"}, ","
 summary = {",selected_set!$BB31,"}","
}
"),
if(selected_set!$Q31="incollection",CONCATENATE("@incollection{",selected_set!$K31,", 
 author = {",selected_set!$N31,"}, ","
 title = {{",selected_set!$M31,"}}, ","
 booktitle = {Proceedings of the ",selected_set!$T31," ",selected_set!$R31,"}, ","
 year = {",selected_set!$P31,"}, ",
 if(V31="","",CONCATENATE("
 pages = {",selected_set!$V31,"}, ")),"
 address = {",selected_set!$W31,"}, ","
 doi = {",selected_set!$X31,"}, ",
 if(Z31="","",CONCATENATE("
 editor = {",selected_set!$Z31,"}, ")),"
 publisher = {",selected_set!$Y31,"}, "," 
 summary = {",selected_set!$BB31,"}","
}
"),))),"")</f>
        <v>@inproceedings{Vanhecke2019, 
 author = {J. Vanhecke and X. Devroey and G. Perrouin}, 
 title = {{AbsCon: A Test Concretizer for Model-Based Testing}}, 
 booktitle = {Proceedings of the 15 Workshop on Advances in Model Based Testing (A-MOST)}, 
 year = {2019}, 
 pages = {15-22}, 
 address = {Xi'an, China}, 
 doi = {https://doi.org/10.1109/ICSTW.2019.00027}, 
 publisher = {IEEE}, 
 summary = {\citet{Vanhecke2019} (P0463) described the AbsCon (Abstract test case Concretizer) tool, which generates executable test cases from abstract definitions. AbsCon  utilizes mappings for the interface, actions, and assertions of the system under test. Rather than involving a model-based testing transformation chain, AbsCon bridges the gap from model to code in test case generation by using a combination of transformation and adaptation. Abstract test cases are initially defined  in an XML file in which each test case is described as a sequence of actions and assertions regarding the system under test. Concrete test cases are generated as Python scripts that execute the verification steps and sequences of assertions.}
}
</v>
      </c>
      <c r="M31" s="56" t="s">
        <v>378</v>
      </c>
      <c r="N31" s="56" t="s">
        <v>379</v>
      </c>
      <c r="O31" s="55" t="s">
        <v>380</v>
      </c>
      <c r="P31" s="55">
        <v>2019.0</v>
      </c>
      <c r="Q31" s="41" t="s">
        <v>40</v>
      </c>
      <c r="R31" s="42" t="s">
        <v>179</v>
      </c>
      <c r="S31" s="43" t="s">
        <v>42</v>
      </c>
      <c r="T31" s="44" t="s">
        <v>381</v>
      </c>
      <c r="U31" s="57"/>
      <c r="V31" s="44" t="s">
        <v>382</v>
      </c>
      <c r="W31" s="42" t="s">
        <v>383</v>
      </c>
      <c r="X31" s="98" t="s">
        <v>384</v>
      </c>
      <c r="Y31" s="58" t="s">
        <v>75</v>
      </c>
      <c r="Z31" s="59"/>
      <c r="AA31" s="60"/>
      <c r="AB31" s="60"/>
      <c r="AC31" s="60"/>
      <c r="AD31" s="60"/>
      <c r="AE31" s="60"/>
      <c r="AF31" s="60"/>
      <c r="AG31" s="60"/>
      <c r="AH31" s="61">
        <f t="shared" si="4"/>
        <v>0</v>
      </c>
      <c r="AI31" s="48" t="s">
        <v>385</v>
      </c>
      <c r="AJ31" s="49" t="s">
        <v>49</v>
      </c>
      <c r="AK31" s="49" t="s">
        <v>319</v>
      </c>
      <c r="AL31" s="50" t="s">
        <v>160</v>
      </c>
      <c r="AM31" s="50" t="s">
        <v>386</v>
      </c>
      <c r="AN31" s="50" t="str">
        <f>if(AS31="","",VLOOKUP(AS31,frameworks!$B$2:$C$49,2,FALSE))</f>
        <v>Test execution (code)</v>
      </c>
      <c r="AO31" s="50" t="str">
        <f>if(AT31="","",VLOOKUP(AT31,frameworks!$B$2:$C$49,2,FALSE))</f>
        <v>Test generation (model)</v>
      </c>
      <c r="AP31" s="50" t="str">
        <f>if(AU31="","",VLOOKUP(AU31,frameworks!$B$2:$C$49,2,FALSE))</f>
        <v/>
      </c>
      <c r="AQ31" s="50" t="str">
        <f>if(AV31="","",VLOOKUP(AV31,frameworks!$B$2:$C$49,2,FALSE))</f>
        <v/>
      </c>
      <c r="AR31" s="50" t="str">
        <f>if(AW31="","",VLOOKUP(AW31,frameworks!$B$2:$C$49,2,FALSE))</f>
        <v/>
      </c>
      <c r="AS31" s="50" t="s">
        <v>387</v>
      </c>
      <c r="AT31" s="50" t="s">
        <v>388</v>
      </c>
      <c r="AU31" s="62"/>
      <c r="AV31" s="62"/>
      <c r="AW31" s="62"/>
      <c r="AX31" s="50" t="s">
        <v>42</v>
      </c>
      <c r="AY31" s="50" t="s">
        <v>96</v>
      </c>
      <c r="AZ31" s="50" t="s">
        <v>96</v>
      </c>
      <c r="BA31" s="50" t="s">
        <v>95</v>
      </c>
      <c r="BB31" s="51" t="s">
        <v>389</v>
      </c>
      <c r="BC31" s="63"/>
      <c r="BD31" s="63"/>
      <c r="BE31" s="63"/>
      <c r="BF31" s="63"/>
      <c r="BG31" s="63"/>
      <c r="BH31" s="63"/>
      <c r="BI31" s="63"/>
      <c r="BJ31" s="63"/>
      <c r="BK31" s="63"/>
      <c r="BL31" s="63"/>
    </row>
    <row r="32">
      <c r="A32" s="66">
        <f t="shared" si="1"/>
        <v>1</v>
      </c>
      <c r="B32" s="53" t="s">
        <v>35</v>
      </c>
      <c r="C32" s="95" t="s">
        <v>201</v>
      </c>
      <c r="D32" s="52" t="str">
        <f>all_studies!C474</f>
        <v>yes</v>
      </c>
      <c r="E32" s="52" t="str">
        <f>all_studies!D474</f>
        <v>yes</v>
      </c>
      <c r="F32" s="52" t="str">
        <f>all_studies!E474</f>
        <v>no</v>
      </c>
      <c r="G32" s="52" t="str">
        <f>all_studies!F474</f>
        <v>yes</v>
      </c>
      <c r="H32" s="91" t="str">
        <f>all_studies!B474</f>
        <v>P0474</v>
      </c>
      <c r="I32" s="55">
        <v>4.0</v>
      </c>
      <c r="J32" s="52" t="str">
        <f>all_studies!M474</f>
        <v>F</v>
      </c>
      <c r="K32" s="37" t="str">
        <f>CONCATENATE(selected_set!$O32,selected_set!$P32)</f>
        <v>Kalaee2019</v>
      </c>
      <c r="L32" s="38" t="str">
        <f>IF(selected_set!$A32 &gt;= 0,
if(selected_set!$Q32="article",CONCATENATE("@article{",selected_set!$K32,", 
 author = {",selected_set!$N32,"}, ","
 title = {{",selected_set!$M32,"}}, ","
 journal = {",selected_set!$R32,"}, ","
 year = {",selected_set!$P32,"}, ",
 if(T32="","",CONCATENATE("
 volume = {",selected_set!$T32,"}, ")),
 if(U32="","",CONCATENATE("
 number = {",selected_set!$U32,"}, ")),"
 pages = {",selected_set!$V32,"}, ",
 if(W32="","",CONCATENATE("
 address = {",selected_set!$W32,"}, ")),"
 doi = {",selected_set!$X32,"}, ","
 publisher = {",selected_set!$Y32,"}, ","
 summary = {",selected_set!$BB32,"}","
}
"),
if(selected_set!$Q32="inproceedings",CONCATENATE("@inproceedings{",selected_set!$K32,", 
 author = {",selected_set!$N32,"}, ","
 title = {{",selected_set!$M32,"}}, ","
 booktitle = {Proceedings of the ",selected_set!$T32," ",selected_set!$R32,"}, ","
 year = {",selected_set!$P32,"}, ",
 if(V32="","",CONCATENATE("
 pages = {",selected_set!$V32,"}, ")),"
 address = {",selected_set!$W32,"}, ","
 doi = {",selected_set!$X32,"}, ","
 publisher = {",selected_set!$Y32,"}, ","
 summary = {",selected_set!$BB32,"}","
}
"),
if(selected_set!$Q32="incollection",CONCATENATE("@incollection{",selected_set!$K32,", 
 author = {",selected_set!$N32,"}, ","
 title = {{",selected_set!$M32,"}}, ","
 booktitle = {Proceedings of the ",selected_set!$T32," ",selected_set!$R32,"}, ","
 year = {",selected_set!$P32,"}, ",
 if(V32="","",CONCATENATE("
 pages = {",selected_set!$V32,"}, ")),"
 address = {",selected_set!$W32,"}, ","
 doi = {",selected_set!$X32,"}, ",
 if(Z32="","",CONCATENATE("
 editor = {",selected_set!$Z32,"}, ")),"
 publisher = {",selected_set!$Y32,"}, "," 
 summary = {",selected_set!$BB32,"}","
}
"),))),"")</f>
        <v>@article{Kalaee2019, 
 author = {A. Kalaee and V. Rafe}, 
 title = {{Model-based Test Suite Generation for Graph Transformation System Using Model Simulation and Search-based Techniques}}, 
 journal = {Information and Software Technology}, 
 year = {2019}, 
 volume = {108}, 
 pages = {1-29}, 
 doi = {https://doi.org/10.1016/j.infsof.2018.12.001}, 
 publisher = {Elsevier}, 
 summary = {\citet{Kalaee2019} (P0474) devised an approach that turns the problem of generating test suites into an optimization problem. In this context, the initial configuration of the system under test is a graph and transformation rules specify method and service invocations. Thus, each sequence of rule transitions in the state space is considered a test case, which at code level can be translated as a sequence of method invocations. The proposed approach is fed with randomly generated test cases that encode one finite path of state space, then search-based algorithms are used to satisfy the coverage criterion all def-uses. According to the authors, their study is the first research effort devoted to applying search algorithms to generate test suites from graph transformation specifications.}
}
</v>
      </c>
      <c r="M32" s="56" t="s">
        <v>390</v>
      </c>
      <c r="N32" s="56" t="s">
        <v>391</v>
      </c>
      <c r="O32" s="55" t="s">
        <v>392</v>
      </c>
      <c r="P32" s="55">
        <v>2019.0</v>
      </c>
      <c r="Q32" s="41" t="s">
        <v>86</v>
      </c>
      <c r="R32" s="42" t="s">
        <v>105</v>
      </c>
      <c r="S32" s="67"/>
      <c r="T32" s="44" t="s">
        <v>393</v>
      </c>
      <c r="U32" s="57"/>
      <c r="V32" s="44" t="s">
        <v>394</v>
      </c>
      <c r="W32" s="59"/>
      <c r="X32" s="45" t="s">
        <v>395</v>
      </c>
      <c r="Y32" s="58" t="s">
        <v>109</v>
      </c>
      <c r="Z32" s="59"/>
      <c r="AA32" s="60"/>
      <c r="AB32" s="60"/>
      <c r="AC32" s="60"/>
      <c r="AD32" s="60"/>
      <c r="AE32" s="60"/>
      <c r="AF32" s="60"/>
      <c r="AG32" s="60"/>
      <c r="AH32" s="61">
        <f t="shared" si="4"/>
        <v>0</v>
      </c>
      <c r="AI32" s="48" t="s">
        <v>396</v>
      </c>
      <c r="AJ32" s="65"/>
      <c r="AK32" s="49" t="s">
        <v>397</v>
      </c>
      <c r="AL32" s="50" t="s">
        <v>50</v>
      </c>
      <c r="AM32" s="62"/>
      <c r="AN32" s="50" t="str">
        <f>if(AS32="","",VLOOKUP(AS32,frameworks!$B$2:$C$49,2,FALSE))</f>
        <v>Modeling</v>
      </c>
      <c r="AO32" s="50" t="str">
        <f>if(AT32="","",VLOOKUP(AT32,frameworks!$B$2:$C$49,2,FALSE))</f>
        <v/>
      </c>
      <c r="AP32" s="50" t="str">
        <f>if(AU32="","",VLOOKUP(AU32,frameworks!$B$2:$C$49,2,FALSE))</f>
        <v/>
      </c>
      <c r="AQ32" s="50" t="str">
        <f>if(AV32="","",VLOOKUP(AV32,frameworks!$B$2:$C$49,2,FALSE))</f>
        <v/>
      </c>
      <c r="AR32" s="50" t="str">
        <f>if(AW32="","",VLOOKUP(AW32,frameworks!$B$2:$C$49,2,FALSE))</f>
        <v/>
      </c>
      <c r="AS32" s="50" t="s">
        <v>398</v>
      </c>
      <c r="AT32" s="62"/>
      <c r="AU32" s="62"/>
      <c r="AV32" s="62"/>
      <c r="AW32" s="62"/>
      <c r="AX32" s="50" t="s">
        <v>42</v>
      </c>
      <c r="AY32" s="50" t="s">
        <v>50</v>
      </c>
      <c r="AZ32" s="50" t="s">
        <v>50</v>
      </c>
      <c r="BA32" s="50" t="s">
        <v>50</v>
      </c>
      <c r="BB32" s="51" t="s">
        <v>399</v>
      </c>
      <c r="BC32" s="63"/>
      <c r="BD32" s="63"/>
      <c r="BE32" s="63"/>
      <c r="BF32" s="63"/>
      <c r="BG32" s="63"/>
      <c r="BH32" s="63"/>
      <c r="BI32" s="63"/>
      <c r="BJ32" s="63"/>
      <c r="BK32" s="63"/>
      <c r="BL32" s="63"/>
    </row>
    <row r="33">
      <c r="A33" s="66">
        <f t="shared" si="1"/>
        <v>1</v>
      </c>
      <c r="B33" s="53" t="s">
        <v>35</v>
      </c>
      <c r="C33" s="54" t="s">
        <v>201</v>
      </c>
      <c r="D33" s="55" t="str">
        <f>all_studies!C496</f>
        <v>yes</v>
      </c>
      <c r="E33" s="55" t="str">
        <f>all_studies!D496</f>
        <v>no</v>
      </c>
      <c r="F33" s="55" t="str">
        <f>all_studies!E496</f>
        <v>yes</v>
      </c>
      <c r="G33" s="55" t="str">
        <f>all_studies!F496</f>
        <v>yes</v>
      </c>
      <c r="H33" s="55" t="str">
        <f>all_studies!B496</f>
        <v>P0496</v>
      </c>
      <c r="I33" s="55" t="s">
        <v>400</v>
      </c>
      <c r="J33" s="100" t="str">
        <f>all_studies!M496</f>
        <v/>
      </c>
      <c r="K33" s="37" t="str">
        <f>CONCATENATE(selected_set!$O33,selected_set!$P33)</f>
        <v>Veanes2008</v>
      </c>
      <c r="L33" s="38" t="str">
        <f>IF(selected_set!$A33 &gt;= 0,
if(selected_set!$Q33="article",CONCATENATE("@article{",selected_set!$K33,", 
 author = {",selected_set!$N33,"}, ","
 title = {{",selected_set!$M33,"}}, ","
 journal = {",selected_set!$R33,"}, ","
 year = {",selected_set!$P33,"}, ",
 if(T33="","",CONCATENATE("
 volume = {",selected_set!$T33,"}, ")),
 if(U33="","",CONCATENATE("
 number = {",selected_set!$U33,"}, ")),"
 pages = {",selected_set!$V33,"}, ",
 if(W33="","",CONCATENATE("
 address = {",selected_set!$W33,"}, ")),"
 doi = {",selected_set!$X33,"}, ","
 publisher = {",selected_set!$Y33,"}, ","
 summary = {",selected_set!$BB33,"}","
}
"),
if(selected_set!$Q33="inproceedings",CONCATENATE("@inproceedings{",selected_set!$K33,", 
 author = {",selected_set!$N33,"}, ","
 title = {{",selected_set!$M33,"}}, ","
 booktitle = {Proceedings of the ",selected_set!$T33," ",selected_set!$R33,"}, ","
 year = {",selected_set!$P33,"}, ",
 if(V33="","",CONCATENATE("
 pages = {",selected_set!$V33,"}, ")),"
 address = {",selected_set!$W33,"}, ","
 doi = {",selected_set!$X33,"}, ","
 publisher = {",selected_set!$Y33,"}, ","
 summary = {",selected_set!$BB33,"}","
}
"),
if(selected_set!$Q33="incollection",CONCATENATE("@incollection{",selected_set!$K33,", 
 author = {",selected_set!$N33,"}, ","
 title = {{",selected_set!$M33,"}}, ","
 booktitle = {Proceedings of the ",selected_set!$T33," ",selected_set!$R33,"}, ","
 year = {",selected_set!$P33,"}, ",
 if(V33="","",CONCATENATE("
 pages = {",selected_set!$V33,"}, ")),"
 address = {",selected_set!$W33,"}, ","
 doi = {",selected_set!$X33,"}, ",
 if(Z33="","",CONCATENATE("
 editor = {",selected_set!$Z33,"}, ")),"
 publisher = {",selected_set!$Y33,"}, "," 
 summary = {",selected_set!$BB33,"}","
}
"),))),"")</f>
        <v>@inproceedings{Veanes2008, 
 author = {M. Veanes and C. Campbell and W. Grieskamp and W. Schulte and N. Tillmann and L. Nachmanson}, 
 title = {{Model-Based Testing of Object-Oriented Reactive Systems with Spec Explorer}}, 
 booktitle = {Proceedings of the 2008 Formal Methods and Testing Workshop (FORTEST)}, 
 year = {2008}, 
 pages = {39-76}, 
 address = {}, 
 doi = {https://doi.org/10.1007/978-3-540-78917-8_2}, 
 publisher = {Springer}, 
 summary = {\citet{Veanes2008} provide a in-depth discussion of Spec Explorer, which is a tool for testing reactive, object-oriented software systems developed by the Foundations of Software Engineering group in Microsoft Research. Spec Explorer provides an integrated tool environment that allows testers to develop, examine, and validate models. Additionally, Spec Explorer is able to generate tests from models and execute tests against a system under test. In the context of Spec Explorer, the system's behavior is described by models written in the language Spec# (an extension of C#) and AsmL. Fundamentally, a model in Spec# defines the state variables and update rules of an abstract state machine. Spec Explorer employs algorithms similar to those of explicit state model checkers to explore the machine's states and transitions, which results in a finite graph containing a subset of model states and transitions. Spec Explorer also generates test cases for the explored behavior, which can be run against the system under test in an offline (i.e., when test generation and execution are seen as two independent phases) or online (i.e., in which the results from test execution are used to prune the generation process) fashion. The resulting test cases can be saved either as C# or Visual Basic (VB) programs.}
}
</v>
      </c>
      <c r="M33" s="56" t="s">
        <v>401</v>
      </c>
      <c r="N33" s="56" t="s">
        <v>402</v>
      </c>
      <c r="O33" s="55" t="s">
        <v>403</v>
      </c>
      <c r="P33" s="55">
        <v>2008.0</v>
      </c>
      <c r="Q33" s="41" t="s">
        <v>40</v>
      </c>
      <c r="R33" s="42" t="s">
        <v>404</v>
      </c>
      <c r="S33" s="43" t="s">
        <v>42</v>
      </c>
      <c r="T33" s="44" t="s">
        <v>405</v>
      </c>
      <c r="U33" s="57"/>
      <c r="V33" s="44" t="s">
        <v>406</v>
      </c>
      <c r="W33" s="59"/>
      <c r="X33" s="45" t="s">
        <v>407</v>
      </c>
      <c r="Y33" s="58" t="s">
        <v>130</v>
      </c>
      <c r="Z33" s="59"/>
      <c r="AA33" s="60"/>
      <c r="AB33" s="60"/>
      <c r="AC33" s="60"/>
      <c r="AD33" s="60"/>
      <c r="AE33" s="60"/>
      <c r="AF33" s="60"/>
      <c r="AG33" s="60"/>
      <c r="AH33" s="47">
        <v>0.0</v>
      </c>
      <c r="AI33" s="41" t="s">
        <v>408</v>
      </c>
      <c r="AJ33" s="49" t="s">
        <v>409</v>
      </c>
      <c r="AK33" s="49" t="s">
        <v>410</v>
      </c>
      <c r="AL33" s="50" t="s">
        <v>296</v>
      </c>
      <c r="AM33" s="50" t="s">
        <v>411</v>
      </c>
      <c r="AN33" s="50" t="str">
        <f>if(AS33="","",VLOOKUP(AS33,frameworks!$B$2:$C$49,2,FALSE))</f>
        <v>Modeling</v>
      </c>
      <c r="AO33" s="50" t="str">
        <f>if(AT33="","",VLOOKUP(AT33,frameworks!$B$2:$C$49,2,FALSE))</f>
        <v>Test generation (model)</v>
      </c>
      <c r="AP33" s="50" t="str">
        <f>if(AU33="","",VLOOKUP(AU33,frameworks!$B$2:$C$49,2,FALSE))</f>
        <v/>
      </c>
      <c r="AQ33" s="50" t="str">
        <f>if(AV33="","",VLOOKUP(AV33,frameworks!$B$2:$C$49,2,FALSE))</f>
        <v/>
      </c>
      <c r="AR33" s="50" t="str">
        <f>if(AW33="","",VLOOKUP(AW33,frameworks!$B$2:$C$49,2,FALSE))</f>
        <v/>
      </c>
      <c r="AS33" s="50" t="s">
        <v>412</v>
      </c>
      <c r="AT33" s="50" t="s">
        <v>413</v>
      </c>
      <c r="AU33" s="62"/>
      <c r="AV33" s="101"/>
      <c r="AW33" s="101"/>
      <c r="AX33" s="102" t="s">
        <v>42</v>
      </c>
      <c r="AY33" s="102" t="s">
        <v>42</v>
      </c>
      <c r="AZ33" s="102" t="s">
        <v>50</v>
      </c>
      <c r="BA33" s="102" t="s">
        <v>50</v>
      </c>
      <c r="BB33" s="103" t="s">
        <v>414</v>
      </c>
      <c r="BC33" s="63"/>
      <c r="BD33" s="63"/>
      <c r="BE33" s="63"/>
      <c r="BF33" s="63"/>
      <c r="BG33" s="63"/>
      <c r="BH33" s="63"/>
      <c r="BI33" s="63"/>
      <c r="BJ33" s="63"/>
      <c r="BK33" s="63"/>
      <c r="BL33" s="63"/>
    </row>
    <row r="34">
      <c r="A34" s="66">
        <f t="shared" si="1"/>
        <v>1</v>
      </c>
      <c r="B34" s="53" t="s">
        <v>35</v>
      </c>
      <c r="C34" s="54" t="s">
        <v>201</v>
      </c>
      <c r="D34" s="55" t="str">
        <f>all_studies!C497</f>
        <v>yes</v>
      </c>
      <c r="E34" s="55" t="str">
        <f>all_studies!D497</f>
        <v>no</v>
      </c>
      <c r="F34" s="55" t="str">
        <f>all_studies!E497</f>
        <v>yes</v>
      </c>
      <c r="G34" s="55" t="str">
        <f>all_studies!F497</f>
        <v>yes</v>
      </c>
      <c r="H34" s="55" t="str">
        <f>all_studies!B497</f>
        <v>P0497</v>
      </c>
      <c r="I34" s="55" t="s">
        <v>400</v>
      </c>
      <c r="J34" s="100" t="str">
        <f>all_studies!M497</f>
        <v/>
      </c>
      <c r="K34" s="37" t="str">
        <f>CONCATENATE(selected_set!$O34,selected_set!$P34)</f>
        <v>Drave2019</v>
      </c>
      <c r="L34" s="38" t="str">
        <f>IF(selected_set!$A34 &gt;= 0,
if(selected_set!$Q34="article",CONCATENATE("@article{",selected_set!$K34,", 
 author = {",selected_set!$N34,"}, ","
 title = {{",selected_set!$M34,"}}, ","
 journal = {",selected_set!$R34,"}, ","
 year = {",selected_set!$P34,"}, ",
 if(T34="","",CONCATENATE("
 volume = {",selected_set!$T34,"}, ")),
 if(U34="","",CONCATENATE("
 number = {",selected_set!$U34,"}, ")),"
 pages = {",selected_set!$V34,"}, ",
 if(W34="","",CONCATENATE("
 address = {",selected_set!$W34,"}, ")),"
 doi = {",selected_set!$X34,"}, ","
 publisher = {",selected_set!$Y34,"}, ","
 summary = {",selected_set!$BB34,"}","
}
"),
if(selected_set!$Q34="inproceedings",CONCATENATE("@inproceedings{",selected_set!$K34,", 
 author = {",selected_set!$N34,"}, ","
 title = {{",selected_set!$M34,"}}, ","
 booktitle = {Proceedings of the ",selected_set!$T34," ",selected_set!$R34,"}, ","
 year = {",selected_set!$P34,"}, ",
 if(V34="","",CONCATENATE("
 pages = {",selected_set!$V34,"}, ")),"
 address = {",selected_set!$W34,"}, ","
 doi = {",selected_set!$X34,"}, ","
 publisher = {",selected_set!$Y34,"}, ","
 summary = {",selected_set!$BB34,"}","
}
"),
if(selected_set!$Q34="incollection",CONCATENATE("@incollection{",selected_set!$K34,", 
 author = {",selected_set!$N34,"}, ","
 title = {{",selected_set!$M34,"}}, ","
 booktitle = {Proceedings of the ",selected_set!$T34," ",selected_set!$R34,"}, ","
 year = {",selected_set!$P34,"}, ",
 if(V34="","",CONCATENATE("
 pages = {",selected_set!$V34,"}, ")),"
 address = {",selected_set!$W34,"}, ","
 doi = {",selected_set!$X34,"}, ",
 if(Z34="","",CONCATENATE("
 editor = {",selected_set!$Z34,"}, ")),"
 publisher = {",selected_set!$Y34,"}, "," 
 summary = {",selected_set!$BB34,"}","
}
"),))),"")</f>
        <v>@article{Drave2019, 
 author = {I. Drave and S. Hillemacher and T. Greifenberg and S. Kriebel and E. Kusmenko and M. Markthaler and P. Orth and K. S. Salman and J. Richenhagen and B. Rumpe and C. Schulze and M. von Wenckstern and A. Wortmann}, 
 title = {{SMArDT Modeling for Automotive Software Testing}}, 
 journal = {Software: Practice and Experience}, 
 year = {2019}, 
 volume = {49}, 
 number = {2}, 
 pages = {301-328}, 
 doi = {https://doi.org/10.1002/spe.2650}, 
 publisher = {Wiley}, 
 summary = {\citet{Drave2019} developed a method to manage requirements, design, and test in automotive industry. The specification method for requirements, design, and test (SMArDT) leverages model-based software engineering techniques with the aim of mitigating the deficiencies of the established V-Model. The method is based on the premise that consistency checking between layers and test case generation (and regeneration) helps developers and testers cope with the bureaucracy imposed by the classical V-Model. As a result, the method emphasizes the technical aspects of the models in the different layers in the V-Model in hopes of ensuring traceable, verifiable, and testable artifacts throughout the development process. Moreover, the authors posit that consistency among specification artifacts between layers enables automatic transformation of tests to lower levels. To realize the method in a modeling environment agnostic fashion, the authors put together a configurable tool chain that can turn functional requirements modeled using activity diagrams, state charts, sequence diagrams, and internal block diagrams from various formats into executable test cases for various output formats. The authors carried out a case study to compare model-based tests derived in the context of the proposed approach and manually created tests. According to the results from such a case study, the proposed MBT approach generated tests that detected more defects than the traditional hand-crafted tests. The MBT approach was especially effective at generating test cases that uncover defects caused by inconsistent requirements. Nevertheless, neither the traditional nor the model-based tests uncovered all defects.}
}
</v>
      </c>
      <c r="M34" s="56" t="s">
        <v>415</v>
      </c>
      <c r="N34" s="56" t="s">
        <v>416</v>
      </c>
      <c r="O34" s="55" t="s">
        <v>417</v>
      </c>
      <c r="P34" s="55">
        <v>2019.0</v>
      </c>
      <c r="Q34" s="41" t="s">
        <v>86</v>
      </c>
      <c r="R34" s="42" t="s">
        <v>418</v>
      </c>
      <c r="S34" s="43" t="s">
        <v>42</v>
      </c>
      <c r="T34" s="44" t="s">
        <v>419</v>
      </c>
      <c r="U34" s="44" t="s">
        <v>89</v>
      </c>
      <c r="V34" s="44" t="s">
        <v>420</v>
      </c>
      <c r="W34" s="59"/>
      <c r="X34" s="45" t="s">
        <v>421</v>
      </c>
      <c r="Y34" s="58" t="s">
        <v>209</v>
      </c>
      <c r="Z34" s="59"/>
      <c r="AA34" s="60"/>
      <c r="AB34" s="60"/>
      <c r="AC34" s="60"/>
      <c r="AD34" s="60"/>
      <c r="AE34" s="60"/>
      <c r="AF34" s="60"/>
      <c r="AG34" s="60"/>
      <c r="AH34" s="47">
        <v>0.0</v>
      </c>
      <c r="AI34" s="41" t="s">
        <v>408</v>
      </c>
      <c r="AJ34" s="49" t="s">
        <v>318</v>
      </c>
      <c r="AK34" s="49" t="s">
        <v>319</v>
      </c>
      <c r="AL34" s="50" t="s">
        <v>386</v>
      </c>
      <c r="AM34" s="50" t="s">
        <v>50</v>
      </c>
      <c r="AN34" s="50" t="str">
        <f>if(AS34="","",VLOOKUP(AS34,frameworks!$B$2:$C$49,2,FALSE))</f>
        <v>Test generation (model)</v>
      </c>
      <c r="AO34" s="50" t="str">
        <f>if(AT34="","",VLOOKUP(AT34,frameworks!$B$2:$C$49,2,FALSE))</f>
        <v/>
      </c>
      <c r="AP34" s="50" t="str">
        <f>if(AU34="","",VLOOKUP(AU34,frameworks!$B$2:$C$49,2,FALSE))</f>
        <v/>
      </c>
      <c r="AQ34" s="50" t="str">
        <f>if(AV34="","",VLOOKUP(AV34,frameworks!$B$2:$C$49,2,FALSE))</f>
        <v/>
      </c>
      <c r="AR34" s="50" t="str">
        <f>if(AW34="","",VLOOKUP(AW34,frameworks!$B$2:$C$49,2,FALSE))</f>
        <v/>
      </c>
      <c r="AS34" s="50" t="s">
        <v>422</v>
      </c>
      <c r="AT34" s="62"/>
      <c r="AU34" s="62"/>
      <c r="AV34" s="101"/>
      <c r="AW34" s="101"/>
      <c r="AX34" s="102" t="s">
        <v>42</v>
      </c>
      <c r="AY34" s="102" t="s">
        <v>50</v>
      </c>
      <c r="AZ34" s="102" t="s">
        <v>50</v>
      </c>
      <c r="BA34" s="102" t="s">
        <v>50</v>
      </c>
      <c r="BB34" s="103" t="s">
        <v>423</v>
      </c>
      <c r="BC34" s="63"/>
      <c r="BD34" s="63"/>
      <c r="BE34" s="63"/>
      <c r="BF34" s="63"/>
      <c r="BG34" s="63"/>
      <c r="BH34" s="63"/>
      <c r="BI34" s="63"/>
      <c r="BJ34" s="63"/>
      <c r="BK34" s="63"/>
      <c r="BL34" s="63"/>
    </row>
    <row r="35">
      <c r="A35" s="66">
        <f t="shared" si="1"/>
        <v>0</v>
      </c>
      <c r="B35" s="53" t="s">
        <v>142</v>
      </c>
      <c r="C35" s="54" t="s">
        <v>201</v>
      </c>
      <c r="D35" s="55" t="s">
        <v>424</v>
      </c>
      <c r="E35" s="91"/>
      <c r="F35" s="55" t="s">
        <v>424</v>
      </c>
      <c r="G35" s="55" t="s">
        <v>424</v>
      </c>
      <c r="H35" s="55" t="s">
        <v>425</v>
      </c>
      <c r="I35" s="55" t="s">
        <v>400</v>
      </c>
      <c r="J35" s="100"/>
      <c r="K35" s="100" t="s">
        <v>426</v>
      </c>
      <c r="L35" s="38" t="str">
        <f>IF(selected_set!$A35 &gt;= 0,
if(selected_set!$Q35="article",CONCATENATE("@article{",selected_set!$K35,", 
 author = {",selected_set!$N35,"}, ","
 title = {{",selected_set!$M35,"}}, ","
 journal = {",selected_set!$R35,"}, ","
 year = {",selected_set!$P35,"}, ",
 if(T35="","",CONCATENATE("
 volume = {",selected_set!$T35,"}, ")),
 if(U35="","",CONCATENATE("
 number = {",selected_set!$U35,"}, ")),"
 pages = {",selected_set!$V35,"}, ",
 if(W35="","",CONCATENATE("
 address = {",selected_set!$W35,"}, ")),"
 doi = {",selected_set!$X35,"}, ","
 publisher = {",selected_set!$Y35,"}, ","
 summary = {",selected_set!$BB35,"}","
}
"),
if(selected_set!$Q35="inproceedings",CONCATENATE("@inproceedings{",selected_set!$K35,", 
 author = {",selected_set!$N35,"}, ","
 title = {{",selected_set!$M35,"}}, ","
 booktitle = {Proceedings of the ",selected_set!$T35," ",selected_set!$R35,"}, ","
 year = {",selected_set!$P35,"}, ",
 if(V35="","",CONCATENATE("
 pages = {",selected_set!$V35,"}, ")),"
 address = {",selected_set!$W35,"}, ","
 doi = {",selected_set!$X35,"}, ","
 publisher = {",selected_set!$Y35,"}, ","
 summary = {",selected_set!$BB35,"}","
}
"),
if(selected_set!$Q35="incollection",CONCATENATE("@incollection{",selected_set!$K35,", 
 author = {",selected_set!$N35,"}, ","
 title = {{",selected_set!$M35,"}}, ","
 booktitle = {Proceedings of the ",selected_set!$T35," ",selected_set!$R35,"}, ","
 year = {",selected_set!$P35,"}, ",
 if(V35="","",CONCATENATE("
 pages = {",selected_set!$V35,"}, ")),"
 address = {",selected_set!$W35,"}, ","
 doi = {",selected_set!$X35,"}, ",
 if(Z35="","",CONCATENATE("
 editor = {",selected_set!$Z35,"}, ")),"
 publisher = {",selected_set!$Y35,"}, "," 
 summary = {",selected_set!$BB35,"}","
}
"),))),"")</f>
        <v>@inproceedings{Drave2018, 
 author = {I. Drave and S. Hillemacher and T. Greifenberg and B. Rumpe and A. Wortmann and M. Markthaler and S. Kriebel}, 
 title = {{Model-Based Testing of Software-Based System Functions}}, 
 booktitle = {Proceedings of the 44th Euromicro Conference on Software Engineering and Advanced Applications (SEAA)}, 
 year = {2018}, 
 pages = {146-153}, 
 address = {}, 
 doi = {https://doi.org/10.1109/SEAA.2018.00032}, 
 publisher = {IEEE}, 
 summary = {}
}
</v>
      </c>
      <c r="M35" s="56" t="s">
        <v>427</v>
      </c>
      <c r="N35" s="56" t="s">
        <v>428</v>
      </c>
      <c r="O35" s="55" t="s">
        <v>417</v>
      </c>
      <c r="P35" s="55">
        <v>2018.0</v>
      </c>
      <c r="Q35" s="41" t="s">
        <v>40</v>
      </c>
      <c r="R35" s="42" t="s">
        <v>429</v>
      </c>
      <c r="S35" s="43" t="s">
        <v>42</v>
      </c>
      <c r="T35" s="44" t="s">
        <v>430</v>
      </c>
      <c r="U35" s="57"/>
      <c r="V35" s="44" t="s">
        <v>431</v>
      </c>
      <c r="W35" s="59"/>
      <c r="X35" s="45" t="s">
        <v>432</v>
      </c>
      <c r="Y35" s="58" t="s">
        <v>75</v>
      </c>
      <c r="Z35" s="59"/>
      <c r="AA35" s="60"/>
      <c r="AB35" s="60"/>
      <c r="AC35" s="60"/>
      <c r="AD35" s="60"/>
      <c r="AE35" s="60"/>
      <c r="AF35" s="60"/>
      <c r="AG35" s="60"/>
      <c r="AH35" s="47">
        <v>0.0</v>
      </c>
      <c r="AI35" s="60"/>
      <c r="AJ35" s="49" t="s">
        <v>50</v>
      </c>
      <c r="AK35" s="49" t="s">
        <v>50</v>
      </c>
      <c r="AL35" s="50" t="s">
        <v>50</v>
      </c>
      <c r="AM35" s="50" t="s">
        <v>50</v>
      </c>
      <c r="AN35" s="50" t="str">
        <f>if(AS35="","",VLOOKUP(AS35,frameworks!$B$2:$C$49,2,FALSE))</f>
        <v>Test generation (model)</v>
      </c>
      <c r="AO35" s="50" t="str">
        <f>if(AT35="","",VLOOKUP(AT35,frameworks!$B$2:$C$49,2,FALSE))</f>
        <v/>
      </c>
      <c r="AP35" s="50" t="str">
        <f>if(AU35="","",VLOOKUP(AU35,frameworks!$B$2:$C$49,2,FALSE))</f>
        <v/>
      </c>
      <c r="AQ35" s="50" t="str">
        <f>if(AV35="","",VLOOKUP(AV35,frameworks!$B$2:$C$49,2,FALSE))</f>
        <v/>
      </c>
      <c r="AR35" s="50" t="str">
        <f>if(AW35="","",VLOOKUP(AW35,frameworks!$B$2:$C$49,2,FALSE))</f>
        <v/>
      </c>
      <c r="AS35" s="50" t="s">
        <v>422</v>
      </c>
      <c r="AT35" s="62"/>
      <c r="AU35" s="62"/>
      <c r="AV35" s="101"/>
      <c r="AW35" s="101"/>
      <c r="AX35" s="102" t="s">
        <v>42</v>
      </c>
      <c r="AY35" s="102" t="s">
        <v>50</v>
      </c>
      <c r="AZ35" s="102" t="s">
        <v>50</v>
      </c>
      <c r="BA35" s="102" t="s">
        <v>50</v>
      </c>
      <c r="BB35" s="92"/>
      <c r="BC35" s="63"/>
      <c r="BD35" s="63"/>
      <c r="BE35" s="63"/>
      <c r="BF35" s="63"/>
      <c r="BG35" s="63"/>
      <c r="BH35" s="63"/>
      <c r="BI35" s="63"/>
      <c r="BJ35" s="63"/>
      <c r="BK35" s="63"/>
      <c r="BL35" s="63"/>
    </row>
    <row r="36">
      <c r="A36" s="66">
        <f t="shared" si="1"/>
        <v>0</v>
      </c>
      <c r="B36" s="53" t="s">
        <v>142</v>
      </c>
      <c r="C36" s="54" t="s">
        <v>201</v>
      </c>
      <c r="D36" s="55" t="s">
        <v>424</v>
      </c>
      <c r="E36" s="91"/>
      <c r="F36" s="55" t="s">
        <v>424</v>
      </c>
      <c r="G36" s="55" t="s">
        <v>424</v>
      </c>
      <c r="H36" s="55" t="s">
        <v>433</v>
      </c>
      <c r="I36" s="55" t="s">
        <v>400</v>
      </c>
      <c r="J36" s="100"/>
      <c r="K36" s="100" t="s">
        <v>434</v>
      </c>
      <c r="L36" s="38" t="str">
        <f>IF(selected_set!$A36 &gt;= 0,
if(selected_set!$Q36="article",CONCATENATE("@article{",selected_set!$K36,", 
 author = {",selected_set!$N36,"}, ","
 title = {{",selected_set!$M36,"}}, ","
 journal = {",selected_set!$R36,"}, ","
 year = {",selected_set!$P36,"}, ",
 if(T36="","",CONCATENATE("
 volume = {",selected_set!$T36,"}, ")),
 if(U36="","",CONCATENATE("
 number = {",selected_set!$U36,"}, ")),"
 pages = {",selected_set!$V36,"}, ",
 if(W36="","",CONCATENATE("
 address = {",selected_set!$W36,"}, ")),"
 doi = {",selected_set!$X36,"}, ","
 publisher = {",selected_set!$Y36,"}, ","
 summary = {",selected_set!$BB36,"}","
}
"),
if(selected_set!$Q36="inproceedings",CONCATENATE("@inproceedings{",selected_set!$K36,", 
 author = {",selected_set!$N36,"}, ","
 title = {{",selected_set!$M36,"}}, ","
 booktitle = {Proceedings of the ",selected_set!$T36," ",selected_set!$R36,"}, ","
 year = {",selected_set!$P36,"}, ",
 if(V36="","",CONCATENATE("
 pages = {",selected_set!$V36,"}, ")),"
 address = {",selected_set!$W36,"}, ","
 doi = {",selected_set!$X36,"}, ","
 publisher = {",selected_set!$Y36,"}, ","
 summary = {",selected_set!$BB36,"}","
}
"),
if(selected_set!$Q36="incollection",CONCATENATE("@incollection{",selected_set!$K36,", 
 author = {",selected_set!$N36,"}, ","
 title = {{",selected_set!$M36,"}}, ","
 booktitle = {Proceedings of the ",selected_set!$T36," ",selected_set!$R36,"}, ","
 year = {",selected_set!$P36,"}, ",
 if(V36="","",CONCATENATE("
 pages = {",selected_set!$V36,"}, ")),"
 address = {",selected_set!$W36,"}, ","
 doi = {",selected_set!$X36,"}, ",
 if(Z36="","",CONCATENATE("
 editor = {",selected_set!$Z36,"}, ")),"
 publisher = {",selected_set!$Y36,"}, "," 
 summary = {",selected_set!$BB36,"}","
}
"),))),"")</f>
        <v>@inproceedings{Markthaler2018, 
 author = {M. Markthaler and S. Kriebel and K. S. Salman and T. Greifenberg and S. Hillemacher and B. Rumpe and C. Schulze and A. Wortmann and P. Orth and J. Richenhagen}, 
 title = {{Improving Model-Based Testing in Automotive Software Engineering}}, 
 booktitle = {Proceedings of the 40th International Conference on Software Engineering: Software Engineering in Practice Track (ICSE-SEIP)}, 
 year = {2018}, 
 pages = {172-180}, 
 address = {}, 
 doi = {https://doi.org/10.1145/3183519.3183533}, 
 publisher = {ACM}, 
 summary = {}
}
</v>
      </c>
      <c r="M36" s="56" t="s">
        <v>435</v>
      </c>
      <c r="N36" s="56" t="s">
        <v>436</v>
      </c>
      <c r="O36" s="55" t="s">
        <v>437</v>
      </c>
      <c r="P36" s="55">
        <v>2018.0</v>
      </c>
      <c r="Q36" s="41" t="s">
        <v>40</v>
      </c>
      <c r="R36" s="42" t="s">
        <v>438</v>
      </c>
      <c r="S36" s="43" t="s">
        <v>42</v>
      </c>
      <c r="T36" s="44" t="s">
        <v>439</v>
      </c>
      <c r="U36" s="57"/>
      <c r="V36" s="44" t="s">
        <v>440</v>
      </c>
      <c r="W36" s="59"/>
      <c r="X36" s="45" t="s">
        <v>441</v>
      </c>
      <c r="Y36" s="58" t="s">
        <v>47</v>
      </c>
      <c r="Z36" s="59"/>
      <c r="AA36" s="60"/>
      <c r="AB36" s="60"/>
      <c r="AC36" s="60"/>
      <c r="AD36" s="60"/>
      <c r="AE36" s="60"/>
      <c r="AF36" s="60"/>
      <c r="AG36" s="60"/>
      <c r="AH36" s="47">
        <v>0.0</v>
      </c>
      <c r="AI36" s="60"/>
      <c r="AJ36" s="49" t="s">
        <v>50</v>
      </c>
      <c r="AK36" s="49" t="s">
        <v>50</v>
      </c>
      <c r="AL36" s="50" t="s">
        <v>50</v>
      </c>
      <c r="AM36" s="50" t="s">
        <v>50</v>
      </c>
      <c r="AN36" s="50" t="str">
        <f>if(AS36="","",VLOOKUP(AS36,frameworks!$B$2:$C$49,2,FALSE))</f>
        <v>Test generation (model)</v>
      </c>
      <c r="AO36" s="50" t="str">
        <f>if(AT36="","",VLOOKUP(AT36,frameworks!$B$2:$C$49,2,FALSE))</f>
        <v/>
      </c>
      <c r="AP36" s="50" t="str">
        <f>if(AU36="","",VLOOKUP(AU36,frameworks!$B$2:$C$49,2,FALSE))</f>
        <v/>
      </c>
      <c r="AQ36" s="50" t="str">
        <f>if(AV36="","",VLOOKUP(AV36,frameworks!$B$2:$C$49,2,FALSE))</f>
        <v/>
      </c>
      <c r="AR36" s="50" t="str">
        <f>if(AW36="","",VLOOKUP(AW36,frameworks!$B$2:$C$49,2,FALSE))</f>
        <v/>
      </c>
      <c r="AS36" s="50" t="s">
        <v>422</v>
      </c>
      <c r="AT36" s="62"/>
      <c r="AU36" s="62"/>
      <c r="AV36" s="101"/>
      <c r="AW36" s="101"/>
      <c r="AX36" s="102" t="s">
        <v>42</v>
      </c>
      <c r="AY36" s="102" t="s">
        <v>50</v>
      </c>
      <c r="AZ36" s="102" t="s">
        <v>50</v>
      </c>
      <c r="BA36" s="101"/>
      <c r="BB36" s="92"/>
      <c r="BC36" s="63"/>
      <c r="BD36" s="63"/>
      <c r="BE36" s="63"/>
      <c r="BF36" s="63"/>
      <c r="BG36" s="63"/>
      <c r="BH36" s="63"/>
      <c r="BI36" s="63"/>
      <c r="BJ36" s="63"/>
      <c r="BK36" s="63"/>
      <c r="BL36" s="63"/>
    </row>
    <row r="37">
      <c r="A37" s="66">
        <f t="shared" si="1"/>
        <v>-1</v>
      </c>
      <c r="B37" s="104"/>
      <c r="C37" s="52"/>
      <c r="D37" s="91"/>
      <c r="E37" s="91"/>
      <c r="F37" s="91"/>
      <c r="G37" s="91"/>
      <c r="H37" s="91"/>
      <c r="I37" s="91"/>
      <c r="J37" s="100"/>
      <c r="K37" s="100" t="str">
        <f>CONCATENATE(selected_set!$O37,selected_set!$P37)</f>
        <v/>
      </c>
      <c r="L37" s="105" t="str">
        <f>IF(selected_set!$A37 &gt;= 0,
if(selected_set!$Q37="article",CONCATENATE("@article{",selected_set!$K37,", 
 author = {",selected_set!$N37,"}, ","
 title = {{",selected_set!$M37,"}}, ","
 journal = {",selected_set!$R37,"}, ","
 year = {",selected_set!$P37,"}, ",
 if(T37="","",CONCATENATE("
 volume = {",selected_set!$T37,"}, ")),
 if(U37="","",CONCATENATE("
 number = {",selected_set!$U37,"}, ")),"
 pages = {",selected_set!$V37,"}, ",
 if(W37="","",CONCATENATE("
 address = {",selected_set!$W37,"}, ")),"
 doi = {",selected_set!$X37,"}, ","
 publisher = {",selected_set!$Y37,"}","
}
"),
if(selected_set!$Q37="inproceedings",CONCATENATE("@inproceedings{",selected_set!$K37,", 
 author = {",selected_set!$N37,"}, ","
 title = {{",selected_set!$M37,"}}, ","
 booktitle = {Proceedings of the ",selected_set!$T37," ",selected_set!$R37,"}, ","
 year = {",selected_set!$P37,"}, ",
 if(V37="","",CONCATENATE("
 pages = {",selected_set!$V37,"}, ")),"
 address = {",selected_set!$W37,"}, ","
 doi = {",selected_set!$X37,"}, ","
 publisher = {",selected_set!$Y37,"}","
}
"),
if(selected_set!$Q37="incollection",CONCATENATE("@incollection{",selected_set!$K37,", 
 author = {",selected_set!$N37,"}, ","
 title = {{",selected_set!$M37,"}}, ","
 booktitle = {Proceedings of the ",selected_set!$T37," ",selected_set!$R37,"}, ","
 year = {",selected_set!$P37,"}, ",
 if(V37="","",CONCATENATE("
 pages = {",selected_set!$V37,"}, ")),"
 address = {",selected_set!$W37,"}, ","
 doi = {",selected_set!$X37,"}, ",
 if(Z37="","",CONCATENATE("
 editor = {",selected_set!$Z37,"}, ")),"
 publisher = {",selected_set!$Y37,"}","
}
"),))),"")</f>
        <v/>
      </c>
      <c r="M37" s="63"/>
      <c r="N37" s="63"/>
      <c r="O37" s="91"/>
      <c r="P37" s="91"/>
      <c r="Q37" s="60"/>
      <c r="R37" s="59"/>
      <c r="S37" s="67"/>
      <c r="T37" s="57"/>
      <c r="U37" s="57"/>
      <c r="V37" s="57"/>
      <c r="W37" s="59"/>
      <c r="X37" s="59"/>
      <c r="Y37" s="106"/>
      <c r="Z37" s="59"/>
      <c r="AA37" s="60"/>
      <c r="AB37" s="60"/>
      <c r="AC37" s="60"/>
      <c r="AD37" s="60"/>
      <c r="AE37" s="60"/>
      <c r="AF37" s="60"/>
      <c r="AG37" s="60"/>
      <c r="AH37" s="61">
        <f t="shared" ref="AH37:AH256" si="5">sum(AA37:AG37)</f>
        <v>0</v>
      </c>
      <c r="AI37" s="60"/>
      <c r="AJ37" s="65"/>
      <c r="AK37" s="65"/>
      <c r="AL37" s="62"/>
      <c r="AM37" s="62"/>
      <c r="AN37" s="62"/>
      <c r="AO37" s="62"/>
      <c r="AP37" s="62"/>
      <c r="AQ37" s="62"/>
      <c r="AR37" s="62"/>
      <c r="AS37" s="62"/>
      <c r="AT37" s="62"/>
      <c r="AU37" s="62"/>
      <c r="AV37" s="101"/>
      <c r="AW37" s="101"/>
      <c r="AX37" s="101"/>
      <c r="AY37" s="101"/>
      <c r="AZ37" s="101"/>
      <c r="BA37" s="101"/>
      <c r="BB37" s="11"/>
      <c r="BC37" s="63"/>
      <c r="BD37" s="63"/>
      <c r="BE37" s="63"/>
      <c r="BF37" s="63"/>
      <c r="BG37" s="63"/>
      <c r="BH37" s="63"/>
      <c r="BI37" s="63"/>
      <c r="BJ37" s="63"/>
      <c r="BK37" s="63"/>
      <c r="BL37" s="63"/>
    </row>
    <row r="38">
      <c r="A38" s="66">
        <f t="shared" si="1"/>
        <v>-1</v>
      </c>
      <c r="B38" s="104"/>
      <c r="C38" s="52"/>
      <c r="D38" s="91"/>
      <c r="E38" s="91"/>
      <c r="F38" s="91"/>
      <c r="G38" s="91"/>
      <c r="H38" s="91"/>
      <c r="I38" s="91"/>
      <c r="J38" s="100"/>
      <c r="K38" s="100" t="str">
        <f>CONCATENATE(selected_set!$O38,selected_set!$P38)</f>
        <v/>
      </c>
      <c r="L38" s="105" t="str">
        <f>IF(selected_set!$A38 &gt;= 0,
if(selected_set!$Q38="article",CONCATENATE("@article{",selected_set!$K38,", 
 author = {",selected_set!$N38,"}, ","
 title = {{",selected_set!$M38,"}}, ","
 journal = {",selected_set!$R38,"}, ","
 year = {",selected_set!$P38,"}, ",
 if(T38="","",CONCATENATE("
 volume = {",selected_set!$T38,"}, ")),
 if(U38="","",CONCATENATE("
 number = {",selected_set!$U38,"}, ")),"
 pages = {",selected_set!$V38,"}, ",
 if(W38="","",CONCATENATE("
 address = {",selected_set!$W38,"}, ")),"
 doi = {",selected_set!$X38,"}, ","
 publisher = {",selected_set!$Y38,"}","
}
"),
if(selected_set!$Q38="inproceedings",CONCATENATE("@inproceedings{",selected_set!$K38,", 
 author = {",selected_set!$N38,"}, ","
 title = {{",selected_set!$M38,"}}, ","
 booktitle = {Proceedings of the ",selected_set!$T38," ",selected_set!$R38,"}, ","
 year = {",selected_set!$P38,"}, ",
 if(V38="","",CONCATENATE("
 pages = {",selected_set!$V38,"}, ")),"
 address = {",selected_set!$W38,"}, ","
 doi = {",selected_set!$X38,"}, ","
 publisher = {",selected_set!$Y38,"}","
}
"),
if(selected_set!$Q38="incollection",CONCATENATE("@incollection{",selected_set!$K38,", 
 author = {",selected_set!$N38,"}, ","
 title = {{",selected_set!$M38,"}}, ","
 booktitle = {Proceedings of the ",selected_set!$T38," ",selected_set!$R38,"}, ","
 year = {",selected_set!$P38,"}, ",
 if(V38="","",CONCATENATE("
 pages = {",selected_set!$V38,"}, ")),"
 address = {",selected_set!$W38,"}, ","
 doi = {",selected_set!$X38,"}, ",
 if(Z38="","",CONCATENATE("
 editor = {",selected_set!$Z38,"}, ")),"
 publisher = {",selected_set!$Y38,"}","
}
"),))),"")</f>
        <v/>
      </c>
      <c r="M38" s="63"/>
      <c r="N38" s="63"/>
      <c r="O38" s="91"/>
      <c r="P38" s="91"/>
      <c r="Q38" s="60"/>
      <c r="R38" s="59"/>
      <c r="S38" s="67"/>
      <c r="T38" s="57"/>
      <c r="U38" s="57"/>
      <c r="V38" s="57"/>
      <c r="W38" s="59"/>
      <c r="X38" s="59"/>
      <c r="Y38" s="106"/>
      <c r="Z38" s="59"/>
      <c r="AA38" s="60"/>
      <c r="AB38" s="60"/>
      <c r="AC38" s="60"/>
      <c r="AD38" s="60"/>
      <c r="AE38" s="60"/>
      <c r="AF38" s="60"/>
      <c r="AG38" s="60"/>
      <c r="AH38" s="61">
        <f t="shared" si="5"/>
        <v>0</v>
      </c>
      <c r="AI38" s="60"/>
      <c r="AJ38" s="65"/>
      <c r="AK38" s="65"/>
      <c r="AL38" s="62"/>
      <c r="AM38" s="62"/>
      <c r="AN38" s="62"/>
      <c r="AO38" s="62"/>
      <c r="AP38" s="62"/>
      <c r="AQ38" s="62"/>
      <c r="AR38" s="62"/>
      <c r="AS38" s="62"/>
      <c r="AT38" s="62"/>
      <c r="AU38" s="62"/>
      <c r="AV38" s="101"/>
      <c r="AW38" s="101"/>
      <c r="AX38" s="101"/>
      <c r="AY38" s="101"/>
      <c r="AZ38" s="101"/>
      <c r="BA38" s="101"/>
      <c r="BB38" s="11"/>
      <c r="BC38" s="63"/>
      <c r="BD38" s="63"/>
      <c r="BE38" s="63"/>
      <c r="BF38" s="63"/>
      <c r="BG38" s="63"/>
      <c r="BH38" s="63"/>
      <c r="BI38" s="63"/>
      <c r="BJ38" s="63"/>
      <c r="BK38" s="63"/>
      <c r="BL38" s="63"/>
    </row>
    <row r="39">
      <c r="A39" s="66">
        <f t="shared" si="1"/>
        <v>-1</v>
      </c>
      <c r="B39" s="104"/>
      <c r="C39" s="52"/>
      <c r="D39" s="91"/>
      <c r="E39" s="91"/>
      <c r="F39" s="91"/>
      <c r="G39" s="91"/>
      <c r="H39" s="91"/>
      <c r="I39" s="91"/>
      <c r="J39" s="100"/>
      <c r="K39" s="100" t="str">
        <f>CONCATENATE(selected_set!$O39,selected_set!$P39)</f>
        <v/>
      </c>
      <c r="L39" s="105" t="str">
        <f>IF(selected_set!$A39 &gt;= 0,
if(selected_set!$Q39="article",CONCATENATE("@article{",selected_set!$K39,", 
 author = {",selected_set!$N39,"}, ","
 title = {{",selected_set!$M39,"}}, ","
 journal = {",selected_set!$R39,"}, ","
 year = {",selected_set!$P39,"}, ",
 if(T39="","",CONCATENATE("
 volume = {",selected_set!$T39,"}, ")),
 if(U39="","",CONCATENATE("
 number = {",selected_set!$U39,"}, ")),"
 pages = {",selected_set!$V39,"}, ",
 if(W39="","",CONCATENATE("
 address = {",selected_set!$W39,"}, ")),"
 doi = {",selected_set!$X39,"}, ","
 publisher = {",selected_set!$Y39,"}","
}
"),
if(selected_set!$Q39="inproceedings",CONCATENATE("@inproceedings{",selected_set!$K39,", 
 author = {",selected_set!$N39,"}, ","
 title = {{",selected_set!$M39,"}}, ","
 booktitle = {Proceedings of the ",selected_set!$T39," ",selected_set!$R39,"}, ","
 year = {",selected_set!$P39,"}, ",
 if(V39="","",CONCATENATE("
 pages = {",selected_set!$V39,"}, ")),"
 address = {",selected_set!$W39,"}, ","
 doi = {",selected_set!$X39,"}, ","
 publisher = {",selected_set!$Y39,"}","
}
"),
if(selected_set!$Q39="incollection",CONCATENATE("@incollection{",selected_set!$K39,", 
 author = {",selected_set!$N39,"}, ","
 title = {{",selected_set!$M39,"}}, ","
 booktitle = {Proceedings of the ",selected_set!$T39," ",selected_set!$R39,"}, ","
 year = {",selected_set!$P39,"}, ",
 if(V39="","",CONCATENATE("
 pages = {",selected_set!$V39,"}, ")),"
 address = {",selected_set!$W39,"}, ","
 doi = {",selected_set!$X39,"}, ",
 if(Z39="","",CONCATENATE("
 editor = {",selected_set!$Z39,"}, ")),"
 publisher = {",selected_set!$Y39,"}","
}
"),))),"")</f>
        <v/>
      </c>
      <c r="M39" s="63"/>
      <c r="N39" s="63"/>
      <c r="O39" s="91"/>
      <c r="P39" s="91"/>
      <c r="Q39" s="60"/>
      <c r="R39" s="59"/>
      <c r="S39" s="67"/>
      <c r="T39" s="57"/>
      <c r="U39" s="57"/>
      <c r="V39" s="57"/>
      <c r="W39" s="59"/>
      <c r="X39" s="59"/>
      <c r="Y39" s="106"/>
      <c r="Z39" s="59"/>
      <c r="AA39" s="60"/>
      <c r="AB39" s="60"/>
      <c r="AC39" s="60"/>
      <c r="AD39" s="60"/>
      <c r="AE39" s="60"/>
      <c r="AF39" s="60"/>
      <c r="AG39" s="60"/>
      <c r="AH39" s="61">
        <f t="shared" si="5"/>
        <v>0</v>
      </c>
      <c r="AI39" s="60"/>
      <c r="AJ39" s="65"/>
      <c r="AK39" s="65"/>
      <c r="AL39" s="62"/>
      <c r="AM39" s="62"/>
      <c r="AN39" s="62"/>
      <c r="AO39" s="62"/>
      <c r="AP39" s="62"/>
      <c r="AQ39" s="62"/>
      <c r="AR39" s="62"/>
      <c r="AS39" s="62"/>
      <c r="AT39" s="62"/>
      <c r="AU39" s="62"/>
      <c r="AV39" s="101"/>
      <c r="AW39" s="101"/>
      <c r="AX39" s="101"/>
      <c r="AY39" s="101"/>
      <c r="AZ39" s="101"/>
      <c r="BA39" s="101"/>
      <c r="BB39" s="11"/>
      <c r="BC39" s="63"/>
      <c r="BD39" s="63"/>
      <c r="BE39" s="63"/>
      <c r="BF39" s="63"/>
      <c r="BG39" s="63"/>
      <c r="BH39" s="63"/>
      <c r="BI39" s="63"/>
      <c r="BJ39" s="63"/>
      <c r="BK39" s="63"/>
      <c r="BL39" s="63"/>
    </row>
    <row r="40">
      <c r="A40" s="66">
        <f t="shared" si="1"/>
        <v>-1</v>
      </c>
      <c r="B40" s="104"/>
      <c r="C40" s="52"/>
      <c r="D40" s="91"/>
      <c r="E40" s="91"/>
      <c r="F40" s="91"/>
      <c r="G40" s="91"/>
      <c r="H40" s="91"/>
      <c r="I40" s="91"/>
      <c r="J40" s="100"/>
      <c r="K40" s="100" t="str">
        <f>CONCATENATE(selected_set!$O40,selected_set!$P40)</f>
        <v/>
      </c>
      <c r="L40" s="105" t="str">
        <f>IF(selected_set!$A40 &gt;= 0,
if(selected_set!$Q40="article",CONCATENATE("@article{",selected_set!$K40,", 
 author = {",selected_set!$N40,"}, ","
 title = {{",selected_set!$M40,"}}, ","
 journal = {",selected_set!$R40,"}, ","
 year = {",selected_set!$P40,"}, ",
 if(T40="","",CONCATENATE("
 volume = {",selected_set!$T40,"}, ")),
 if(U40="","",CONCATENATE("
 number = {",selected_set!$U40,"}, ")),"
 pages = {",selected_set!$V40,"}, ",
 if(W40="","",CONCATENATE("
 address = {",selected_set!$W40,"}, ")),"
 doi = {",selected_set!$X40,"}, ","
 publisher = {",selected_set!$Y40,"}","
}
"),
if(selected_set!$Q40="inproceedings",CONCATENATE("@inproceedings{",selected_set!$K40,", 
 author = {",selected_set!$N40,"}, ","
 title = {{",selected_set!$M40,"}}, ","
 booktitle = {Proceedings of the ",selected_set!$T40," ",selected_set!$R40,"}, ","
 year = {",selected_set!$P40,"}, ",
 if(V40="","",CONCATENATE("
 pages = {",selected_set!$V40,"}, ")),"
 address = {",selected_set!$W40,"}, ","
 doi = {",selected_set!$X40,"}, ","
 publisher = {",selected_set!$Y40,"}","
}
"),
if(selected_set!$Q40="incollection",CONCATENATE("@incollection{",selected_set!$K40,", 
 author = {",selected_set!$N40,"}, ","
 title = {{",selected_set!$M40,"}}, ","
 booktitle = {Proceedings of the ",selected_set!$T40," ",selected_set!$R40,"}, ","
 year = {",selected_set!$P40,"}, ",
 if(V40="","",CONCATENATE("
 pages = {",selected_set!$V40,"}, ")),"
 address = {",selected_set!$W40,"}, ","
 doi = {",selected_set!$X40,"}, ",
 if(Z40="","",CONCATENATE("
 editor = {",selected_set!$Z40,"}, ")),"
 publisher = {",selected_set!$Y40,"}","
}
"),))),"")</f>
        <v/>
      </c>
      <c r="M40" s="63"/>
      <c r="N40" s="63"/>
      <c r="O40" s="91"/>
      <c r="P40" s="91"/>
      <c r="Q40" s="60"/>
      <c r="R40" s="59"/>
      <c r="S40" s="67"/>
      <c r="T40" s="57"/>
      <c r="U40" s="57"/>
      <c r="V40" s="57"/>
      <c r="W40" s="59"/>
      <c r="X40" s="59"/>
      <c r="Y40" s="106"/>
      <c r="Z40" s="59"/>
      <c r="AA40" s="60"/>
      <c r="AB40" s="60"/>
      <c r="AC40" s="60"/>
      <c r="AD40" s="60"/>
      <c r="AE40" s="60"/>
      <c r="AF40" s="60"/>
      <c r="AG40" s="60"/>
      <c r="AH40" s="61">
        <f t="shared" si="5"/>
        <v>0</v>
      </c>
      <c r="AI40" s="60"/>
      <c r="AJ40" s="65"/>
      <c r="AK40" s="65"/>
      <c r="AL40" s="62"/>
      <c r="AM40" s="62"/>
      <c r="AN40" s="62"/>
      <c r="AO40" s="62"/>
      <c r="AP40" s="62"/>
      <c r="AQ40" s="62"/>
      <c r="AR40" s="62"/>
      <c r="AS40" s="62"/>
      <c r="AT40" s="62"/>
      <c r="AU40" s="62"/>
      <c r="AV40" s="101"/>
      <c r="AW40" s="101"/>
      <c r="AX40" s="101"/>
      <c r="AY40" s="101"/>
      <c r="AZ40" s="101"/>
      <c r="BA40" s="101"/>
      <c r="BB40" s="11"/>
      <c r="BC40" s="63"/>
      <c r="BD40" s="63"/>
      <c r="BE40" s="63"/>
      <c r="BF40" s="63"/>
      <c r="BG40" s="63"/>
      <c r="BH40" s="63"/>
      <c r="BI40" s="63"/>
      <c r="BJ40" s="63"/>
      <c r="BK40" s="63"/>
      <c r="BL40" s="63"/>
    </row>
    <row r="41">
      <c r="A41" s="66">
        <f t="shared" si="1"/>
        <v>-1</v>
      </c>
      <c r="B41" s="104"/>
      <c r="C41" s="52"/>
      <c r="D41" s="91"/>
      <c r="E41" s="91"/>
      <c r="F41" s="91"/>
      <c r="G41" s="91"/>
      <c r="H41" s="91"/>
      <c r="I41" s="91"/>
      <c r="J41" s="100"/>
      <c r="K41" s="100" t="str">
        <f>CONCATENATE(selected_set!$O41,selected_set!$P41)</f>
        <v/>
      </c>
      <c r="L41" s="105" t="str">
        <f>IF(selected_set!$A41 &gt;= 0,
if(selected_set!$Q41="article",CONCATENATE("@article{",selected_set!$K41,", 
 author = {",selected_set!$N41,"}, ","
 title = {{",selected_set!$M41,"}}, ","
 journal = {",selected_set!$R41,"}, ","
 year = {",selected_set!$P41,"}, ",
 if(T41="","",CONCATENATE("
 volume = {",selected_set!$T41,"}, ")),
 if(U41="","",CONCATENATE("
 number = {",selected_set!$U41,"}, ")),"
 pages = {",selected_set!$V41,"}, ",
 if(W41="","",CONCATENATE("
 address = {",selected_set!$W41,"}, ")),"
 doi = {",selected_set!$X41,"}, ","
 publisher = {",selected_set!$Y41,"}","
}
"),
if(selected_set!$Q41="inproceedings",CONCATENATE("@inproceedings{",selected_set!$K41,", 
 author = {",selected_set!$N41,"}, ","
 title = {{",selected_set!$M41,"}}, ","
 booktitle = {Proceedings of the ",selected_set!$T41," ",selected_set!$R41,"}, ","
 year = {",selected_set!$P41,"}, ",
 if(V41="","",CONCATENATE("
 pages = {",selected_set!$V41,"}, ")),"
 address = {",selected_set!$W41,"}, ","
 doi = {",selected_set!$X41,"}, ","
 publisher = {",selected_set!$Y41,"}","
}
"),
if(selected_set!$Q41="incollection",CONCATENATE("@incollection{",selected_set!$K41,", 
 author = {",selected_set!$N41,"}, ","
 title = {{",selected_set!$M41,"}}, ","
 booktitle = {Proceedings of the ",selected_set!$T41," ",selected_set!$R41,"}, ","
 year = {",selected_set!$P41,"}, ",
 if(V41="","",CONCATENATE("
 pages = {",selected_set!$V41,"}, ")),"
 address = {",selected_set!$W41,"}, ","
 doi = {",selected_set!$X41,"}, ",
 if(Z41="","",CONCATENATE("
 editor = {",selected_set!$Z41,"}, ")),"
 publisher = {",selected_set!$Y41,"}","
}
"),))),"")</f>
        <v/>
      </c>
      <c r="M41" s="63"/>
      <c r="N41" s="63"/>
      <c r="O41" s="91"/>
      <c r="P41" s="91"/>
      <c r="Q41" s="60"/>
      <c r="R41" s="59"/>
      <c r="S41" s="67"/>
      <c r="T41" s="57"/>
      <c r="U41" s="57"/>
      <c r="V41" s="57"/>
      <c r="W41" s="59"/>
      <c r="X41" s="59"/>
      <c r="Y41" s="106"/>
      <c r="Z41" s="59"/>
      <c r="AA41" s="60"/>
      <c r="AB41" s="60"/>
      <c r="AC41" s="60"/>
      <c r="AD41" s="60"/>
      <c r="AE41" s="60"/>
      <c r="AF41" s="60"/>
      <c r="AG41" s="60"/>
      <c r="AH41" s="61">
        <f t="shared" si="5"/>
        <v>0</v>
      </c>
      <c r="AI41" s="60"/>
      <c r="AJ41" s="65"/>
      <c r="AK41" s="65"/>
      <c r="AL41" s="62"/>
      <c r="AM41" s="62"/>
      <c r="AN41" s="62"/>
      <c r="AO41" s="62"/>
      <c r="AP41" s="62"/>
      <c r="AQ41" s="62"/>
      <c r="AR41" s="62"/>
      <c r="AS41" s="62"/>
      <c r="AT41" s="62"/>
      <c r="AU41" s="62"/>
      <c r="AV41" s="101"/>
      <c r="AW41" s="101"/>
      <c r="AX41" s="101"/>
      <c r="AY41" s="101"/>
      <c r="AZ41" s="101"/>
      <c r="BA41" s="101"/>
      <c r="BB41" s="11"/>
      <c r="BC41" s="63"/>
      <c r="BD41" s="63"/>
      <c r="BE41" s="63"/>
      <c r="BF41" s="63"/>
      <c r="BG41" s="63"/>
      <c r="BH41" s="63"/>
      <c r="BI41" s="63"/>
      <c r="BJ41" s="63"/>
      <c r="BK41" s="63"/>
      <c r="BL41" s="63"/>
    </row>
    <row r="42">
      <c r="A42" s="66">
        <f t="shared" si="1"/>
        <v>-1</v>
      </c>
      <c r="B42" s="104"/>
      <c r="C42" s="52"/>
      <c r="D42" s="91"/>
      <c r="E42" s="91"/>
      <c r="F42" s="91"/>
      <c r="G42" s="91"/>
      <c r="H42" s="91"/>
      <c r="I42" s="91"/>
      <c r="J42" s="100"/>
      <c r="K42" s="100" t="str">
        <f>CONCATENATE(selected_set!$O42,selected_set!$P42)</f>
        <v/>
      </c>
      <c r="L42" s="105" t="str">
        <f>IF(selected_set!$A42 &gt;= 0,
if(selected_set!$Q42="article",CONCATENATE("@article{",selected_set!$K42,", 
 author = {",selected_set!$N42,"}, ","
 title = {{",selected_set!$M42,"}}, ","
 journal = {",selected_set!$R42,"}, ","
 year = {",selected_set!$P42,"}, ",
 if(T42="","",CONCATENATE("
 volume = {",selected_set!$T42,"}, ")),
 if(U42="","",CONCATENATE("
 number = {",selected_set!$U42,"}, ")),"
 pages = {",selected_set!$V42,"}, ",
 if(W42="","",CONCATENATE("
 address = {",selected_set!$W42,"}, ")),"
 doi = {",selected_set!$X42,"}, ","
 publisher = {",selected_set!$Y42,"}","
}
"),
if(selected_set!$Q42="inproceedings",CONCATENATE("@inproceedings{",selected_set!$K42,", 
 author = {",selected_set!$N42,"}, ","
 title = {{",selected_set!$M42,"}}, ","
 booktitle = {Proceedings of the ",selected_set!$T42," ",selected_set!$R42,"}, ","
 year = {",selected_set!$P42,"}, ",
 if(V42="","",CONCATENATE("
 pages = {",selected_set!$V42,"}, ")),"
 address = {",selected_set!$W42,"}, ","
 doi = {",selected_set!$X42,"}, ","
 publisher = {",selected_set!$Y42,"}","
}
"),
if(selected_set!$Q42="incollection",CONCATENATE("@incollection{",selected_set!$K42,", 
 author = {",selected_set!$N42,"}, ","
 title = {{",selected_set!$M42,"}}, ","
 booktitle = {Proceedings of the ",selected_set!$T42," ",selected_set!$R42,"}, ","
 year = {",selected_set!$P42,"}, ",
 if(V42="","",CONCATENATE("
 pages = {",selected_set!$V42,"}, ")),"
 address = {",selected_set!$W42,"}, ","
 doi = {",selected_set!$X42,"}, ",
 if(Z42="","",CONCATENATE("
 editor = {",selected_set!$Z42,"}, ")),"
 publisher = {",selected_set!$Y42,"}","
}
"),))),"")</f>
        <v/>
      </c>
      <c r="M42" s="63"/>
      <c r="N42" s="63"/>
      <c r="O42" s="91"/>
      <c r="P42" s="91"/>
      <c r="Q42" s="60"/>
      <c r="R42" s="59"/>
      <c r="S42" s="67"/>
      <c r="T42" s="57"/>
      <c r="U42" s="57"/>
      <c r="V42" s="57"/>
      <c r="W42" s="59"/>
      <c r="X42" s="59"/>
      <c r="Y42" s="106"/>
      <c r="Z42" s="59"/>
      <c r="AA42" s="60"/>
      <c r="AB42" s="60"/>
      <c r="AC42" s="60"/>
      <c r="AD42" s="60"/>
      <c r="AE42" s="60"/>
      <c r="AF42" s="60"/>
      <c r="AG42" s="60"/>
      <c r="AH42" s="61">
        <f t="shared" si="5"/>
        <v>0</v>
      </c>
      <c r="AI42" s="60"/>
      <c r="AJ42" s="65"/>
      <c r="AK42" s="65"/>
      <c r="AL42" s="62"/>
      <c r="AM42" s="62"/>
      <c r="AN42" s="62"/>
      <c r="AO42" s="62"/>
      <c r="AP42" s="62"/>
      <c r="AQ42" s="62"/>
      <c r="AR42" s="62"/>
      <c r="AS42" s="62"/>
      <c r="AT42" s="62"/>
      <c r="AU42" s="62"/>
      <c r="AV42" s="101"/>
      <c r="AW42" s="101"/>
      <c r="AX42" s="101"/>
      <c r="AY42" s="101"/>
      <c r="AZ42" s="101"/>
      <c r="BA42" s="101"/>
      <c r="BB42" s="11"/>
      <c r="BC42" s="63"/>
      <c r="BD42" s="63"/>
      <c r="BE42" s="63"/>
      <c r="BF42" s="63"/>
      <c r="BG42" s="63"/>
      <c r="BH42" s="63"/>
      <c r="BI42" s="63"/>
      <c r="BJ42" s="63"/>
      <c r="BK42" s="63"/>
      <c r="BL42" s="63"/>
    </row>
    <row r="43">
      <c r="A43" s="66">
        <f t="shared" si="1"/>
        <v>-1</v>
      </c>
      <c r="B43" s="104"/>
      <c r="C43" s="52"/>
      <c r="D43" s="91"/>
      <c r="E43" s="91"/>
      <c r="F43" s="91"/>
      <c r="G43" s="91"/>
      <c r="H43" s="91"/>
      <c r="I43" s="91"/>
      <c r="J43" s="100"/>
      <c r="K43" s="100" t="str">
        <f>CONCATENATE(selected_set!$O43,selected_set!$P43)</f>
        <v/>
      </c>
      <c r="L43" s="105" t="str">
        <f>IF(selected_set!$A43 &gt;= 0,
if(selected_set!$Q43="article",CONCATENATE("@article{",selected_set!$K43,", 
 author = {",selected_set!$N43,"}, ","
 title = {{",selected_set!$M43,"}}, ","
 journal = {",selected_set!$R43,"}, ","
 year = {",selected_set!$P43,"}, ",
 if(T43="","",CONCATENATE("
 volume = {",selected_set!$T43,"}, ")),
 if(U43="","",CONCATENATE("
 number = {",selected_set!$U43,"}, ")),"
 pages = {",selected_set!$V43,"}, ",
 if(W43="","",CONCATENATE("
 address = {",selected_set!$W43,"}, ")),"
 doi = {",selected_set!$X43,"}, ","
 publisher = {",selected_set!$Y43,"}","
}
"),
if(selected_set!$Q43="inproceedings",CONCATENATE("@inproceedings{",selected_set!$K43,", 
 author = {",selected_set!$N43,"}, ","
 title = {{",selected_set!$M43,"}}, ","
 booktitle = {Proceedings of the ",selected_set!$T43," ",selected_set!$R43,"}, ","
 year = {",selected_set!$P43,"}, ",
 if(V43="","",CONCATENATE("
 pages = {",selected_set!$V43,"}, ")),"
 address = {",selected_set!$W43,"}, ","
 doi = {",selected_set!$X43,"}, ","
 publisher = {",selected_set!$Y43,"}","
}
"),
if(selected_set!$Q43="incollection",CONCATENATE("@incollection{",selected_set!$K43,", 
 author = {",selected_set!$N43,"}, ","
 title = {{",selected_set!$M43,"}}, ","
 booktitle = {Proceedings of the ",selected_set!$T43," ",selected_set!$R43,"}, ","
 year = {",selected_set!$P43,"}, ",
 if(V43="","",CONCATENATE("
 pages = {",selected_set!$V43,"}, ")),"
 address = {",selected_set!$W43,"}, ","
 doi = {",selected_set!$X43,"}, ",
 if(Z43="","",CONCATENATE("
 editor = {",selected_set!$Z43,"}, ")),"
 publisher = {",selected_set!$Y43,"}","
}
"),))),"")</f>
        <v/>
      </c>
      <c r="M43" s="63"/>
      <c r="N43" s="63"/>
      <c r="O43" s="91"/>
      <c r="P43" s="91"/>
      <c r="Q43" s="60"/>
      <c r="R43" s="59"/>
      <c r="S43" s="67"/>
      <c r="T43" s="57"/>
      <c r="U43" s="57"/>
      <c r="V43" s="57"/>
      <c r="W43" s="59"/>
      <c r="X43" s="59"/>
      <c r="Y43" s="106"/>
      <c r="Z43" s="59"/>
      <c r="AA43" s="60"/>
      <c r="AB43" s="60"/>
      <c r="AC43" s="60"/>
      <c r="AD43" s="60"/>
      <c r="AE43" s="60"/>
      <c r="AF43" s="60"/>
      <c r="AG43" s="60"/>
      <c r="AH43" s="61">
        <f t="shared" si="5"/>
        <v>0</v>
      </c>
      <c r="AI43" s="60"/>
      <c r="AJ43" s="65"/>
      <c r="AK43" s="65"/>
      <c r="AL43" s="62"/>
      <c r="AM43" s="62"/>
      <c r="AN43" s="62"/>
      <c r="AO43" s="62"/>
      <c r="AP43" s="62"/>
      <c r="AQ43" s="62"/>
      <c r="AR43" s="62"/>
      <c r="AS43" s="62"/>
      <c r="AT43" s="62"/>
      <c r="AU43" s="62"/>
      <c r="AV43" s="101"/>
      <c r="AW43" s="101"/>
      <c r="AX43" s="101"/>
      <c r="AY43" s="101"/>
      <c r="AZ43" s="101"/>
      <c r="BA43" s="101"/>
      <c r="BB43" s="11"/>
      <c r="BC43" s="63"/>
      <c r="BD43" s="63"/>
      <c r="BE43" s="63"/>
      <c r="BF43" s="63"/>
      <c r="BG43" s="63"/>
      <c r="BH43" s="63"/>
      <c r="BI43" s="63"/>
      <c r="BJ43" s="63"/>
      <c r="BK43" s="63"/>
      <c r="BL43" s="63"/>
    </row>
    <row r="44">
      <c r="A44" s="66">
        <f t="shared" si="1"/>
        <v>-1</v>
      </c>
      <c r="B44" s="104"/>
      <c r="C44" s="52"/>
      <c r="D44" s="91"/>
      <c r="E44" s="91"/>
      <c r="F44" s="91"/>
      <c r="G44" s="91"/>
      <c r="H44" s="91"/>
      <c r="I44" s="91"/>
      <c r="J44" s="100"/>
      <c r="K44" s="100" t="str">
        <f>CONCATENATE(selected_set!$O44,selected_set!$P44)</f>
        <v/>
      </c>
      <c r="L44" s="105" t="str">
        <f>IF(selected_set!$A44 &gt;= 0,
if(selected_set!$Q44="article",CONCATENATE("@article{",selected_set!$K44,", 
 author = {",selected_set!$N44,"}, ","
 title = {{",selected_set!$M44,"}}, ","
 journal = {",selected_set!$R44,"}, ","
 year = {",selected_set!$P44,"}, ",
 if(T44="","",CONCATENATE("
 volume = {",selected_set!$T44,"}, ")),
 if(U44="","",CONCATENATE("
 number = {",selected_set!$U44,"}, ")),"
 pages = {",selected_set!$V44,"}, ",
 if(W44="","",CONCATENATE("
 address = {",selected_set!$W44,"}, ")),"
 doi = {",selected_set!$X44,"}, ","
 publisher = {",selected_set!$Y44,"}","
}
"),
if(selected_set!$Q44="inproceedings",CONCATENATE("@inproceedings{",selected_set!$K44,", 
 author = {",selected_set!$N44,"}, ","
 title = {{",selected_set!$M44,"}}, ","
 booktitle = {Proceedings of the ",selected_set!$T44," ",selected_set!$R44,"}, ","
 year = {",selected_set!$P44,"}, ",
 if(V44="","",CONCATENATE("
 pages = {",selected_set!$V44,"}, ")),"
 address = {",selected_set!$W44,"}, ","
 doi = {",selected_set!$X44,"}, ","
 publisher = {",selected_set!$Y44,"}","
}
"),
if(selected_set!$Q44="incollection",CONCATENATE("@incollection{",selected_set!$K44,", 
 author = {",selected_set!$N44,"}, ","
 title = {{",selected_set!$M44,"}}, ","
 booktitle = {Proceedings of the ",selected_set!$T44," ",selected_set!$R44,"}, ","
 year = {",selected_set!$P44,"}, ",
 if(V44="","",CONCATENATE("
 pages = {",selected_set!$V44,"}, ")),"
 address = {",selected_set!$W44,"}, ","
 doi = {",selected_set!$X44,"}, ",
 if(Z44="","",CONCATENATE("
 editor = {",selected_set!$Z44,"}, ")),"
 publisher = {",selected_set!$Y44,"}","
}
"),))),"")</f>
        <v/>
      </c>
      <c r="M44" s="63"/>
      <c r="N44" s="63"/>
      <c r="O44" s="91"/>
      <c r="P44" s="91"/>
      <c r="Q44" s="60"/>
      <c r="R44" s="59"/>
      <c r="S44" s="67"/>
      <c r="T44" s="57"/>
      <c r="U44" s="57"/>
      <c r="V44" s="57"/>
      <c r="W44" s="59"/>
      <c r="X44" s="59"/>
      <c r="Y44" s="106"/>
      <c r="Z44" s="59"/>
      <c r="AA44" s="60"/>
      <c r="AB44" s="60"/>
      <c r="AC44" s="60"/>
      <c r="AD44" s="60"/>
      <c r="AE44" s="60"/>
      <c r="AF44" s="60"/>
      <c r="AG44" s="60"/>
      <c r="AH44" s="61">
        <f t="shared" si="5"/>
        <v>0</v>
      </c>
      <c r="AI44" s="60"/>
      <c r="AJ44" s="65"/>
      <c r="AK44" s="65"/>
      <c r="AL44" s="62"/>
      <c r="AM44" s="62"/>
      <c r="AN44" s="62"/>
      <c r="AO44" s="62"/>
      <c r="AP44" s="62"/>
      <c r="AQ44" s="62"/>
      <c r="AR44" s="62"/>
      <c r="AS44" s="62"/>
      <c r="AT44" s="62"/>
      <c r="AU44" s="62"/>
      <c r="AV44" s="101"/>
      <c r="AW44" s="101"/>
      <c r="AX44" s="101"/>
      <c r="AY44" s="101"/>
      <c r="AZ44" s="101"/>
      <c r="BA44" s="101"/>
      <c r="BB44" s="11"/>
      <c r="BC44" s="63"/>
      <c r="BD44" s="63"/>
      <c r="BE44" s="63"/>
      <c r="BF44" s="63"/>
      <c r="BG44" s="63"/>
      <c r="BH44" s="63"/>
      <c r="BI44" s="63"/>
      <c r="BJ44" s="63"/>
      <c r="BK44" s="63"/>
      <c r="BL44" s="63"/>
    </row>
    <row r="45">
      <c r="A45" s="66">
        <f t="shared" si="1"/>
        <v>-1</v>
      </c>
      <c r="B45" s="104"/>
      <c r="C45" s="52"/>
      <c r="D45" s="91"/>
      <c r="E45" s="91"/>
      <c r="F45" s="91"/>
      <c r="G45" s="91"/>
      <c r="H45" s="91"/>
      <c r="I45" s="91"/>
      <c r="J45" s="100"/>
      <c r="K45" s="100" t="str">
        <f>CONCATENATE(selected_set!$O45,selected_set!$P45)</f>
        <v/>
      </c>
      <c r="L45" s="105" t="str">
        <f>IF(selected_set!$A45 &gt;= 0,
if(selected_set!$Q45="article",CONCATENATE("@article{",selected_set!$K45,", 
 author = {",selected_set!$N45,"}, ","
 title = {{",selected_set!$M45,"}}, ","
 journal = {",selected_set!$R45,"}, ","
 year = {",selected_set!$P45,"}, ",
 if(T45="","",CONCATENATE("
 volume = {",selected_set!$T45,"}, ")),
 if(U45="","",CONCATENATE("
 number = {",selected_set!$U45,"}, ")),"
 pages = {",selected_set!$V45,"}, ",
 if(W45="","",CONCATENATE("
 address = {",selected_set!$W45,"}, ")),"
 doi = {",selected_set!$X45,"}, ","
 publisher = {",selected_set!$Y45,"}","
}
"),
if(selected_set!$Q45="inproceedings",CONCATENATE("@inproceedings{",selected_set!$K45,", 
 author = {",selected_set!$N45,"}, ","
 title = {{",selected_set!$M45,"}}, ","
 booktitle = {Proceedings of the ",selected_set!$T45," ",selected_set!$R45,"}, ","
 year = {",selected_set!$P45,"}, ",
 if(V45="","",CONCATENATE("
 pages = {",selected_set!$V45,"}, ")),"
 address = {",selected_set!$W45,"}, ","
 doi = {",selected_set!$X45,"}, ","
 publisher = {",selected_set!$Y45,"}","
}
"),
if(selected_set!$Q45="incollection",CONCATENATE("@incollection{",selected_set!$K45,", 
 author = {",selected_set!$N45,"}, ","
 title = {{",selected_set!$M45,"}}, ","
 booktitle = {Proceedings of the ",selected_set!$T45," ",selected_set!$R45,"}, ","
 year = {",selected_set!$P45,"}, ",
 if(V45="","",CONCATENATE("
 pages = {",selected_set!$V45,"}, ")),"
 address = {",selected_set!$W45,"}, ","
 doi = {",selected_set!$X45,"}, ",
 if(Z45="","",CONCATENATE("
 editor = {",selected_set!$Z45,"}, ")),"
 publisher = {",selected_set!$Y45,"}","
}
"),))),"")</f>
        <v/>
      </c>
      <c r="M45" s="63"/>
      <c r="N45" s="63"/>
      <c r="O45" s="91"/>
      <c r="P45" s="91"/>
      <c r="Q45" s="60"/>
      <c r="R45" s="59"/>
      <c r="S45" s="67"/>
      <c r="T45" s="57"/>
      <c r="U45" s="57"/>
      <c r="V45" s="57"/>
      <c r="W45" s="59"/>
      <c r="X45" s="59"/>
      <c r="Y45" s="106"/>
      <c r="Z45" s="59"/>
      <c r="AA45" s="60"/>
      <c r="AB45" s="60"/>
      <c r="AC45" s="60"/>
      <c r="AD45" s="60"/>
      <c r="AE45" s="60"/>
      <c r="AF45" s="60"/>
      <c r="AG45" s="60"/>
      <c r="AH45" s="61">
        <f t="shared" si="5"/>
        <v>0</v>
      </c>
      <c r="AI45" s="60"/>
      <c r="AJ45" s="65"/>
      <c r="AK45" s="65"/>
      <c r="AL45" s="62"/>
      <c r="AM45" s="62"/>
      <c r="AN45" s="62"/>
      <c r="AO45" s="62"/>
      <c r="AP45" s="62"/>
      <c r="AQ45" s="62"/>
      <c r="AR45" s="62"/>
      <c r="AS45" s="62"/>
      <c r="AT45" s="62"/>
      <c r="AU45" s="62"/>
      <c r="AV45" s="101"/>
      <c r="AW45" s="101"/>
      <c r="AX45" s="101"/>
      <c r="AY45" s="101"/>
      <c r="AZ45" s="101"/>
      <c r="BA45" s="101"/>
      <c r="BB45" s="11"/>
      <c r="BC45" s="63"/>
      <c r="BD45" s="63"/>
      <c r="BE45" s="63"/>
      <c r="BF45" s="63"/>
      <c r="BG45" s="63"/>
      <c r="BH45" s="63"/>
      <c r="BI45" s="63"/>
      <c r="BJ45" s="63"/>
      <c r="BK45" s="63"/>
      <c r="BL45" s="63"/>
    </row>
    <row r="46">
      <c r="A46" s="66">
        <f t="shared" si="1"/>
        <v>-1</v>
      </c>
      <c r="B46" s="104"/>
      <c r="C46" s="52"/>
      <c r="D46" s="91"/>
      <c r="E46" s="91"/>
      <c r="F46" s="91"/>
      <c r="G46" s="91"/>
      <c r="H46" s="91"/>
      <c r="I46" s="91"/>
      <c r="J46" s="100"/>
      <c r="K46" s="100" t="str">
        <f>CONCATENATE(selected_set!$O46,selected_set!$P46)</f>
        <v/>
      </c>
      <c r="L46" s="105" t="str">
        <f>IF(selected_set!$A46 &gt;= 0,
if(selected_set!$Q46="article",CONCATENATE("@article{",selected_set!$K46,", 
 author = {",selected_set!$N46,"}, ","
 title = {{",selected_set!$M46,"}}, ","
 journal = {",selected_set!$R46,"}, ","
 year = {",selected_set!$P46,"}, ",
 if(T46="","",CONCATENATE("
 volume = {",selected_set!$T46,"}, ")),
 if(U46="","",CONCATENATE("
 number = {",selected_set!$U46,"}, ")),"
 pages = {",selected_set!$V46,"}, ",
 if(W46="","",CONCATENATE("
 address = {",selected_set!$W46,"}, ")),"
 doi = {",selected_set!$X46,"}, ","
 publisher = {",selected_set!$Y46,"}","
}
"),
if(selected_set!$Q46="inproceedings",CONCATENATE("@inproceedings{",selected_set!$K46,", 
 author = {",selected_set!$N46,"}, ","
 title = {{",selected_set!$M46,"}}, ","
 booktitle = {Proceedings of the ",selected_set!$T46," ",selected_set!$R46,"}, ","
 year = {",selected_set!$P46,"}, ",
 if(V46="","",CONCATENATE("
 pages = {",selected_set!$V46,"}, ")),"
 address = {",selected_set!$W46,"}, ","
 doi = {",selected_set!$X46,"}, ","
 publisher = {",selected_set!$Y46,"}","
}
"),
if(selected_set!$Q46="incollection",CONCATENATE("@incollection{",selected_set!$K46,", 
 author = {",selected_set!$N46,"}, ","
 title = {{",selected_set!$M46,"}}, ","
 booktitle = {Proceedings of the ",selected_set!$T46," ",selected_set!$R46,"}, ","
 year = {",selected_set!$P46,"}, ",
 if(V46="","",CONCATENATE("
 pages = {",selected_set!$V46,"}, ")),"
 address = {",selected_set!$W46,"}, ","
 doi = {",selected_set!$X46,"}, ",
 if(Z46="","",CONCATENATE("
 editor = {",selected_set!$Z46,"}, ")),"
 publisher = {",selected_set!$Y46,"}","
}
"),))),"")</f>
        <v/>
      </c>
      <c r="M46" s="63"/>
      <c r="N46" s="63"/>
      <c r="O46" s="91"/>
      <c r="P46" s="91"/>
      <c r="Q46" s="60"/>
      <c r="R46" s="59"/>
      <c r="S46" s="67"/>
      <c r="T46" s="57"/>
      <c r="U46" s="57"/>
      <c r="V46" s="57"/>
      <c r="W46" s="59"/>
      <c r="X46" s="59"/>
      <c r="Y46" s="106"/>
      <c r="Z46" s="59"/>
      <c r="AA46" s="60"/>
      <c r="AB46" s="60"/>
      <c r="AC46" s="60"/>
      <c r="AD46" s="60"/>
      <c r="AE46" s="60"/>
      <c r="AF46" s="60"/>
      <c r="AG46" s="60"/>
      <c r="AH46" s="61">
        <f t="shared" si="5"/>
        <v>0</v>
      </c>
      <c r="AI46" s="60"/>
      <c r="AJ46" s="65"/>
      <c r="AK46" s="65"/>
      <c r="AL46" s="62"/>
      <c r="AM46" s="62"/>
      <c r="AN46" s="62"/>
      <c r="AO46" s="62"/>
      <c r="AP46" s="62"/>
      <c r="AQ46" s="62"/>
      <c r="AR46" s="62"/>
      <c r="AS46" s="62"/>
      <c r="AT46" s="62"/>
      <c r="AU46" s="62"/>
      <c r="AV46" s="101"/>
      <c r="AW46" s="101"/>
      <c r="AX46" s="101"/>
      <c r="AY46" s="101"/>
      <c r="AZ46" s="101"/>
      <c r="BA46" s="101"/>
      <c r="BB46" s="11"/>
      <c r="BC46" s="63"/>
      <c r="BD46" s="63"/>
      <c r="BE46" s="63"/>
      <c r="BF46" s="63"/>
      <c r="BG46" s="63"/>
      <c r="BH46" s="63"/>
      <c r="BI46" s="63"/>
      <c r="BJ46" s="63"/>
      <c r="BK46" s="63"/>
      <c r="BL46" s="63"/>
    </row>
    <row r="47">
      <c r="A47" s="66">
        <f t="shared" si="1"/>
        <v>-1</v>
      </c>
      <c r="B47" s="104"/>
      <c r="C47" s="52"/>
      <c r="D47" s="91"/>
      <c r="E47" s="91"/>
      <c r="F47" s="91"/>
      <c r="G47" s="91"/>
      <c r="H47" s="91"/>
      <c r="I47" s="91"/>
      <c r="J47" s="100"/>
      <c r="K47" s="100" t="str">
        <f>CONCATENATE(selected_set!$O47,selected_set!$P47)</f>
        <v/>
      </c>
      <c r="L47" s="105" t="str">
        <f>IF(selected_set!$A47 &gt;= 0,
if(selected_set!$Q47="article",CONCATENATE("@article{",selected_set!$K47,", 
 author = {",selected_set!$N47,"}, ","
 title = {{",selected_set!$M47,"}}, ","
 journal = {",selected_set!$R47,"}, ","
 year = {",selected_set!$P47,"}, ",
 if(T47="","",CONCATENATE("
 volume = {",selected_set!$T47,"}, ")),
 if(U47="","",CONCATENATE("
 number = {",selected_set!$U47,"}, ")),"
 pages = {",selected_set!$V47,"}, ",
 if(W47="","",CONCATENATE("
 address = {",selected_set!$W47,"}, ")),"
 doi = {",selected_set!$X47,"}, ","
 publisher = {",selected_set!$Y47,"}","
}
"),
if(selected_set!$Q47="inproceedings",CONCATENATE("@inproceedings{",selected_set!$K47,", 
 author = {",selected_set!$N47,"}, ","
 title = {{",selected_set!$M47,"}}, ","
 booktitle = {Proceedings of the ",selected_set!$T47," ",selected_set!$R47,"}, ","
 year = {",selected_set!$P47,"}, ",
 if(V47="","",CONCATENATE("
 pages = {",selected_set!$V47,"}, ")),"
 address = {",selected_set!$W47,"}, ","
 doi = {",selected_set!$X47,"}, ","
 publisher = {",selected_set!$Y47,"}","
}
"),
if(selected_set!$Q47="incollection",CONCATENATE("@incollection{",selected_set!$K47,", 
 author = {",selected_set!$N47,"}, ","
 title = {{",selected_set!$M47,"}}, ","
 booktitle = {Proceedings of the ",selected_set!$T47," ",selected_set!$R47,"}, ","
 year = {",selected_set!$P47,"}, ",
 if(V47="","",CONCATENATE("
 pages = {",selected_set!$V47,"}, ")),"
 address = {",selected_set!$W47,"}, ","
 doi = {",selected_set!$X47,"}, ",
 if(Z47="","",CONCATENATE("
 editor = {",selected_set!$Z47,"}, ")),"
 publisher = {",selected_set!$Y47,"}","
}
"),))),"")</f>
        <v/>
      </c>
      <c r="M47" s="63"/>
      <c r="N47" s="63"/>
      <c r="O47" s="91"/>
      <c r="P47" s="91"/>
      <c r="Q47" s="60"/>
      <c r="R47" s="59"/>
      <c r="S47" s="67"/>
      <c r="T47" s="57"/>
      <c r="U47" s="57"/>
      <c r="V47" s="57"/>
      <c r="W47" s="59"/>
      <c r="X47" s="59"/>
      <c r="Y47" s="106"/>
      <c r="Z47" s="59"/>
      <c r="AA47" s="60"/>
      <c r="AB47" s="60"/>
      <c r="AC47" s="60"/>
      <c r="AD47" s="60"/>
      <c r="AE47" s="60"/>
      <c r="AF47" s="60"/>
      <c r="AG47" s="60"/>
      <c r="AH47" s="61">
        <f t="shared" si="5"/>
        <v>0</v>
      </c>
      <c r="AI47" s="60"/>
      <c r="AJ47" s="65"/>
      <c r="AK47" s="65"/>
      <c r="AL47" s="62"/>
      <c r="AM47" s="62"/>
      <c r="AN47" s="62"/>
      <c r="AO47" s="62"/>
      <c r="AP47" s="62"/>
      <c r="AQ47" s="62"/>
      <c r="AR47" s="62"/>
      <c r="AS47" s="62"/>
      <c r="AT47" s="62"/>
      <c r="AU47" s="62"/>
      <c r="AV47" s="101"/>
      <c r="AW47" s="101"/>
      <c r="AX47" s="101"/>
      <c r="AY47" s="101"/>
      <c r="AZ47" s="101"/>
      <c r="BA47" s="101"/>
      <c r="BB47" s="11"/>
      <c r="BC47" s="63"/>
      <c r="BD47" s="63"/>
      <c r="BE47" s="63"/>
      <c r="BF47" s="63"/>
      <c r="BG47" s="63"/>
      <c r="BH47" s="63"/>
      <c r="BI47" s="63"/>
      <c r="BJ47" s="63"/>
      <c r="BK47" s="63"/>
      <c r="BL47" s="63"/>
    </row>
    <row r="48">
      <c r="A48" s="66">
        <f t="shared" si="1"/>
        <v>-1</v>
      </c>
      <c r="B48" s="104"/>
      <c r="C48" s="52"/>
      <c r="D48" s="91"/>
      <c r="E48" s="91"/>
      <c r="F48" s="91"/>
      <c r="G48" s="91"/>
      <c r="H48" s="91"/>
      <c r="I48" s="91"/>
      <c r="J48" s="100"/>
      <c r="K48" s="100" t="str">
        <f>CONCATENATE(selected_set!$O48,selected_set!$P48)</f>
        <v/>
      </c>
      <c r="L48" s="105" t="str">
        <f>IF(selected_set!$A48 &gt;= 0,
if(selected_set!$Q48="article",CONCATENATE("@article{",selected_set!$K48,", 
 author = {",selected_set!$N48,"}, ","
 title = {{",selected_set!$M48,"}}, ","
 journal = {",selected_set!$R48,"}, ","
 year = {",selected_set!$P48,"}, ",
 if(T48="","",CONCATENATE("
 volume = {",selected_set!$T48,"}, ")),
 if(U48="","",CONCATENATE("
 number = {",selected_set!$U48,"}, ")),"
 pages = {",selected_set!$V48,"}, ",
 if(W48="","",CONCATENATE("
 address = {",selected_set!$W48,"}, ")),"
 doi = {",selected_set!$X48,"}, ","
 publisher = {",selected_set!$Y48,"}","
}
"),
if(selected_set!$Q48="inproceedings",CONCATENATE("@inproceedings{",selected_set!$K48,", 
 author = {",selected_set!$N48,"}, ","
 title = {{",selected_set!$M48,"}}, ","
 booktitle = {Proceedings of the ",selected_set!$T48," ",selected_set!$R48,"}, ","
 year = {",selected_set!$P48,"}, ",
 if(V48="","",CONCATENATE("
 pages = {",selected_set!$V48,"}, ")),"
 address = {",selected_set!$W48,"}, ","
 doi = {",selected_set!$X48,"}, ","
 publisher = {",selected_set!$Y48,"}","
}
"),
if(selected_set!$Q48="incollection",CONCATENATE("@incollection{",selected_set!$K48,", 
 author = {",selected_set!$N48,"}, ","
 title = {{",selected_set!$M48,"}}, ","
 booktitle = {Proceedings of the ",selected_set!$T48," ",selected_set!$R48,"}, ","
 year = {",selected_set!$P48,"}, ",
 if(V48="","",CONCATENATE("
 pages = {",selected_set!$V48,"}, ")),"
 address = {",selected_set!$W48,"}, ","
 doi = {",selected_set!$X48,"}, ",
 if(Z48="","",CONCATENATE("
 editor = {",selected_set!$Z48,"}, ")),"
 publisher = {",selected_set!$Y48,"}","
}
"),))),"")</f>
        <v/>
      </c>
      <c r="M48" s="63"/>
      <c r="N48" s="63"/>
      <c r="O48" s="91"/>
      <c r="P48" s="91"/>
      <c r="Q48" s="60"/>
      <c r="R48" s="59"/>
      <c r="S48" s="67"/>
      <c r="T48" s="57"/>
      <c r="U48" s="57"/>
      <c r="V48" s="57"/>
      <c r="W48" s="59"/>
      <c r="X48" s="59"/>
      <c r="Y48" s="106"/>
      <c r="Z48" s="59"/>
      <c r="AA48" s="60"/>
      <c r="AB48" s="60"/>
      <c r="AC48" s="60"/>
      <c r="AD48" s="60"/>
      <c r="AE48" s="60"/>
      <c r="AF48" s="60"/>
      <c r="AG48" s="60"/>
      <c r="AH48" s="61">
        <f t="shared" si="5"/>
        <v>0</v>
      </c>
      <c r="AI48" s="60"/>
      <c r="AJ48" s="65"/>
      <c r="AK48" s="65"/>
      <c r="AL48" s="62"/>
      <c r="AM48" s="62"/>
      <c r="AN48" s="62"/>
      <c r="AO48" s="62"/>
      <c r="AP48" s="62"/>
      <c r="AQ48" s="62"/>
      <c r="AR48" s="62"/>
      <c r="AS48" s="62"/>
      <c r="AT48" s="62"/>
      <c r="AU48" s="62"/>
      <c r="AV48" s="101"/>
      <c r="AW48" s="101"/>
      <c r="AX48" s="101"/>
      <c r="AY48" s="101"/>
      <c r="AZ48" s="101"/>
      <c r="BA48" s="101"/>
      <c r="BB48" s="11"/>
      <c r="BC48" s="63"/>
      <c r="BD48" s="63"/>
      <c r="BE48" s="63"/>
      <c r="BF48" s="63"/>
      <c r="BG48" s="63"/>
      <c r="BH48" s="63"/>
      <c r="BI48" s="63"/>
      <c r="BJ48" s="63"/>
      <c r="BK48" s="63"/>
      <c r="BL48" s="63"/>
    </row>
    <row r="49">
      <c r="A49" s="66">
        <f t="shared" si="1"/>
        <v>-1</v>
      </c>
      <c r="B49" s="104"/>
      <c r="C49" s="52"/>
      <c r="D49" s="91"/>
      <c r="E49" s="91"/>
      <c r="F49" s="91"/>
      <c r="G49" s="91"/>
      <c r="H49" s="91"/>
      <c r="I49" s="91"/>
      <c r="J49" s="100"/>
      <c r="K49" s="100" t="str">
        <f>CONCATENATE(selected_set!$O49,selected_set!$P49)</f>
        <v/>
      </c>
      <c r="L49" s="105" t="str">
        <f>IF(selected_set!$A49 &gt;= 0,
if(selected_set!$Q49="article",CONCATENATE("@article{",selected_set!$K49,", 
 author = {",selected_set!$N49,"}, ","
 title = {{",selected_set!$M49,"}}, ","
 journal = {",selected_set!$R49,"}, ","
 year = {",selected_set!$P49,"}, ",
 if(T49="","",CONCATENATE("
 volume = {",selected_set!$T49,"}, ")),
 if(U49="","",CONCATENATE("
 number = {",selected_set!$U49,"}, ")),"
 pages = {",selected_set!$V49,"}, ",
 if(W49="","",CONCATENATE("
 address = {",selected_set!$W49,"}, ")),"
 doi = {",selected_set!$X49,"}, ","
 publisher = {",selected_set!$Y49,"}","
}
"),
if(selected_set!$Q49="inproceedings",CONCATENATE("@inproceedings{",selected_set!$K49,", 
 author = {",selected_set!$N49,"}, ","
 title = {{",selected_set!$M49,"}}, ","
 booktitle = {Proceedings of the ",selected_set!$T49," ",selected_set!$R49,"}, ","
 year = {",selected_set!$P49,"}, ",
 if(V49="","",CONCATENATE("
 pages = {",selected_set!$V49,"}, ")),"
 address = {",selected_set!$W49,"}, ","
 doi = {",selected_set!$X49,"}, ","
 publisher = {",selected_set!$Y49,"}","
}
"),
if(selected_set!$Q49="incollection",CONCATENATE("@incollection{",selected_set!$K49,", 
 author = {",selected_set!$N49,"}, ","
 title = {{",selected_set!$M49,"}}, ","
 booktitle = {Proceedings of the ",selected_set!$T49," ",selected_set!$R49,"}, ","
 year = {",selected_set!$P49,"}, ",
 if(V49="","",CONCATENATE("
 pages = {",selected_set!$V49,"}, ")),"
 address = {",selected_set!$W49,"}, ","
 doi = {",selected_set!$X49,"}, ",
 if(Z49="","",CONCATENATE("
 editor = {",selected_set!$Z49,"}, ")),"
 publisher = {",selected_set!$Y49,"}","
}
"),))),"")</f>
        <v/>
      </c>
      <c r="M49" s="63"/>
      <c r="N49" s="63"/>
      <c r="O49" s="91"/>
      <c r="P49" s="91"/>
      <c r="Q49" s="60"/>
      <c r="R49" s="59"/>
      <c r="S49" s="67"/>
      <c r="T49" s="57"/>
      <c r="U49" s="57"/>
      <c r="V49" s="57"/>
      <c r="W49" s="59"/>
      <c r="X49" s="59"/>
      <c r="Y49" s="106"/>
      <c r="Z49" s="59"/>
      <c r="AA49" s="60"/>
      <c r="AB49" s="60"/>
      <c r="AC49" s="60"/>
      <c r="AD49" s="60"/>
      <c r="AE49" s="60"/>
      <c r="AF49" s="60"/>
      <c r="AG49" s="60"/>
      <c r="AH49" s="61">
        <f t="shared" si="5"/>
        <v>0</v>
      </c>
      <c r="AI49" s="60"/>
      <c r="AJ49" s="65"/>
      <c r="AK49" s="65"/>
      <c r="AL49" s="62"/>
      <c r="AM49" s="62"/>
      <c r="AN49" s="62"/>
      <c r="AO49" s="62"/>
      <c r="AP49" s="62"/>
      <c r="AQ49" s="62"/>
      <c r="AR49" s="62"/>
      <c r="AS49" s="62"/>
      <c r="AT49" s="62"/>
      <c r="AU49" s="62"/>
      <c r="AV49" s="101"/>
      <c r="AW49" s="101"/>
      <c r="AX49" s="101"/>
      <c r="AY49" s="101"/>
      <c r="AZ49" s="101"/>
      <c r="BA49" s="101"/>
      <c r="BB49" s="11"/>
      <c r="BC49" s="63"/>
      <c r="BD49" s="63"/>
      <c r="BE49" s="63"/>
      <c r="BF49" s="63"/>
      <c r="BG49" s="63"/>
      <c r="BH49" s="63"/>
      <c r="BI49" s="63"/>
      <c r="BJ49" s="63"/>
      <c r="BK49" s="63"/>
      <c r="BL49" s="63"/>
    </row>
    <row r="50">
      <c r="A50" s="66">
        <f t="shared" si="1"/>
        <v>-1</v>
      </c>
      <c r="B50" s="104"/>
      <c r="C50" s="52"/>
      <c r="D50" s="91"/>
      <c r="E50" s="91"/>
      <c r="F50" s="91"/>
      <c r="G50" s="91"/>
      <c r="H50" s="91"/>
      <c r="I50" s="91"/>
      <c r="J50" s="100"/>
      <c r="K50" s="100" t="str">
        <f>CONCATENATE(selected_set!$O50,selected_set!$P50)</f>
        <v/>
      </c>
      <c r="L50" s="105" t="str">
        <f>IF(selected_set!$A50 &gt;= 0,
if(selected_set!$Q50="article",CONCATENATE("@article{",selected_set!$K50,", 
 author = {",selected_set!$N50,"}, ","
 title = {{",selected_set!$M50,"}}, ","
 journal = {",selected_set!$R50,"}, ","
 year = {",selected_set!$P50,"}, ",
 if(T50="","",CONCATENATE("
 volume = {",selected_set!$T50,"}, ")),
 if(U50="","",CONCATENATE("
 number = {",selected_set!$U50,"}, ")),"
 pages = {",selected_set!$V50,"}, ",
 if(W50="","",CONCATENATE("
 address = {",selected_set!$W50,"}, ")),"
 doi = {",selected_set!$X50,"}, ","
 publisher = {",selected_set!$Y50,"}","
}
"),
if(selected_set!$Q50="inproceedings",CONCATENATE("@inproceedings{",selected_set!$K50,", 
 author = {",selected_set!$N50,"}, ","
 title = {{",selected_set!$M50,"}}, ","
 booktitle = {Proceedings of the ",selected_set!$T50," ",selected_set!$R50,"}, ","
 year = {",selected_set!$P50,"}, ",
 if(V50="","",CONCATENATE("
 pages = {",selected_set!$V50,"}, ")),"
 address = {",selected_set!$W50,"}, ","
 doi = {",selected_set!$X50,"}, ","
 publisher = {",selected_set!$Y50,"}","
}
"),
if(selected_set!$Q50="incollection",CONCATENATE("@incollection{",selected_set!$K50,", 
 author = {",selected_set!$N50,"}, ","
 title = {{",selected_set!$M50,"}}, ","
 booktitle = {Proceedings of the ",selected_set!$T50," ",selected_set!$R50,"}, ","
 year = {",selected_set!$P50,"}, ",
 if(V50="","",CONCATENATE("
 pages = {",selected_set!$V50,"}, ")),"
 address = {",selected_set!$W50,"}, ","
 doi = {",selected_set!$X50,"}, ",
 if(Z50="","",CONCATENATE("
 editor = {",selected_set!$Z50,"}, ")),"
 publisher = {",selected_set!$Y50,"}","
}
"),))),"")</f>
        <v/>
      </c>
      <c r="M50" s="63"/>
      <c r="N50" s="63"/>
      <c r="O50" s="91"/>
      <c r="P50" s="91"/>
      <c r="Q50" s="60"/>
      <c r="R50" s="59"/>
      <c r="S50" s="67"/>
      <c r="T50" s="57"/>
      <c r="U50" s="57"/>
      <c r="V50" s="57"/>
      <c r="W50" s="59"/>
      <c r="X50" s="59"/>
      <c r="Y50" s="106"/>
      <c r="Z50" s="59"/>
      <c r="AA50" s="60"/>
      <c r="AB50" s="60"/>
      <c r="AC50" s="60"/>
      <c r="AD50" s="60"/>
      <c r="AE50" s="60"/>
      <c r="AF50" s="60"/>
      <c r="AG50" s="60"/>
      <c r="AH50" s="61">
        <f t="shared" si="5"/>
        <v>0</v>
      </c>
      <c r="AI50" s="60"/>
      <c r="AJ50" s="65"/>
      <c r="AK50" s="65"/>
      <c r="AL50" s="62"/>
      <c r="AM50" s="62"/>
      <c r="AN50" s="62"/>
      <c r="AO50" s="62"/>
      <c r="AP50" s="62"/>
      <c r="AQ50" s="62"/>
      <c r="AR50" s="62"/>
      <c r="AS50" s="62"/>
      <c r="AT50" s="62"/>
      <c r="AU50" s="62"/>
      <c r="AV50" s="101"/>
      <c r="AW50" s="101"/>
      <c r="AX50" s="101"/>
      <c r="AY50" s="101"/>
      <c r="AZ50" s="101"/>
      <c r="BA50" s="101"/>
      <c r="BB50" s="11"/>
      <c r="BC50" s="63"/>
      <c r="BD50" s="63"/>
      <c r="BE50" s="63"/>
      <c r="BF50" s="63"/>
      <c r="BG50" s="63"/>
      <c r="BH50" s="63"/>
      <c r="BI50" s="63"/>
      <c r="BJ50" s="63"/>
      <c r="BK50" s="63"/>
      <c r="BL50" s="63"/>
    </row>
    <row r="51">
      <c r="A51" s="66">
        <f t="shared" si="1"/>
        <v>-1</v>
      </c>
      <c r="B51" s="104"/>
      <c r="C51" s="52"/>
      <c r="D51" s="91"/>
      <c r="E51" s="91"/>
      <c r="F51" s="91"/>
      <c r="G51" s="91"/>
      <c r="H51" s="91"/>
      <c r="I51" s="91"/>
      <c r="J51" s="100"/>
      <c r="K51" s="100" t="str">
        <f>CONCATENATE(selected_set!$O51,selected_set!$P51)</f>
        <v/>
      </c>
      <c r="L51" s="105" t="str">
        <f>IF(selected_set!$A51 &gt;= 0,
if(selected_set!$Q51="article",CONCATENATE("@article{",selected_set!$K51,", 
 author = {",selected_set!$N51,"}, ","
 title = {{",selected_set!$M51,"}}, ","
 journal = {",selected_set!$R51,"}, ","
 year = {",selected_set!$P51,"}, ",
 if(T51="","",CONCATENATE("
 volume = {",selected_set!$T51,"}, ")),
 if(U51="","",CONCATENATE("
 number = {",selected_set!$U51,"}, ")),"
 pages = {",selected_set!$V51,"}, ",
 if(W51="","",CONCATENATE("
 address = {",selected_set!$W51,"}, ")),"
 doi = {",selected_set!$X51,"}, ","
 publisher = {",selected_set!$Y51,"}","
}
"),
if(selected_set!$Q51="inproceedings",CONCATENATE("@inproceedings{",selected_set!$K51,", 
 author = {",selected_set!$N51,"}, ","
 title = {{",selected_set!$M51,"}}, ","
 booktitle = {Proceedings of the ",selected_set!$T51," ",selected_set!$R51,"}, ","
 year = {",selected_set!$P51,"}, ",
 if(V51="","",CONCATENATE("
 pages = {",selected_set!$V51,"}, ")),"
 address = {",selected_set!$W51,"}, ","
 doi = {",selected_set!$X51,"}, ","
 publisher = {",selected_set!$Y51,"}","
}
"),
if(selected_set!$Q51="incollection",CONCATENATE("@incollection{",selected_set!$K51,", 
 author = {",selected_set!$N51,"}, ","
 title = {{",selected_set!$M51,"}}, ","
 booktitle = {Proceedings of the ",selected_set!$T51," ",selected_set!$R51,"}, ","
 year = {",selected_set!$P51,"}, ",
 if(V51="","",CONCATENATE("
 pages = {",selected_set!$V51,"}, ")),"
 address = {",selected_set!$W51,"}, ","
 doi = {",selected_set!$X51,"}, ",
 if(Z51="","",CONCATENATE("
 editor = {",selected_set!$Z51,"}, ")),"
 publisher = {",selected_set!$Y51,"}","
}
"),))),"")</f>
        <v/>
      </c>
      <c r="M51" s="63"/>
      <c r="N51" s="63"/>
      <c r="O51" s="91"/>
      <c r="P51" s="91"/>
      <c r="Q51" s="60"/>
      <c r="R51" s="59"/>
      <c r="S51" s="67"/>
      <c r="T51" s="57"/>
      <c r="U51" s="57"/>
      <c r="V51" s="57"/>
      <c r="W51" s="59"/>
      <c r="X51" s="59"/>
      <c r="Y51" s="106"/>
      <c r="Z51" s="59"/>
      <c r="AA51" s="60"/>
      <c r="AB51" s="60"/>
      <c r="AC51" s="60"/>
      <c r="AD51" s="60"/>
      <c r="AE51" s="60"/>
      <c r="AF51" s="60"/>
      <c r="AG51" s="60"/>
      <c r="AH51" s="61">
        <f t="shared" si="5"/>
        <v>0</v>
      </c>
      <c r="AI51" s="60"/>
      <c r="AJ51" s="65"/>
      <c r="AK51" s="65"/>
      <c r="AL51" s="62"/>
      <c r="AM51" s="62"/>
      <c r="AN51" s="62"/>
      <c r="AO51" s="62"/>
      <c r="AP51" s="62"/>
      <c r="AQ51" s="62"/>
      <c r="AR51" s="62"/>
      <c r="AS51" s="62"/>
      <c r="AT51" s="62"/>
      <c r="AU51" s="62"/>
      <c r="AV51" s="101"/>
      <c r="AW51" s="101"/>
      <c r="AX51" s="101"/>
      <c r="AY51" s="101"/>
      <c r="AZ51" s="101"/>
      <c r="BA51" s="101"/>
      <c r="BB51" s="11"/>
      <c r="BC51" s="63"/>
      <c r="BD51" s="63"/>
      <c r="BE51" s="63"/>
      <c r="BF51" s="63"/>
      <c r="BG51" s="63"/>
      <c r="BH51" s="63"/>
      <c r="BI51" s="63"/>
      <c r="BJ51" s="63"/>
      <c r="BK51" s="63"/>
      <c r="BL51" s="63"/>
    </row>
    <row r="52">
      <c r="A52" s="66">
        <f t="shared" si="1"/>
        <v>-1</v>
      </c>
      <c r="B52" s="104"/>
      <c r="C52" s="52"/>
      <c r="D52" s="91"/>
      <c r="E52" s="91"/>
      <c r="F52" s="91"/>
      <c r="G52" s="91"/>
      <c r="H52" s="91"/>
      <c r="I52" s="91"/>
      <c r="J52" s="100"/>
      <c r="K52" s="100" t="str">
        <f>CONCATENATE(selected_set!$O52,selected_set!$P52)</f>
        <v/>
      </c>
      <c r="L52" s="105" t="str">
        <f>IF(selected_set!$A52 &gt;= 0,
if(selected_set!$Q52="article",CONCATENATE("@article{",selected_set!$K52,", 
 author = {",selected_set!$N52,"}, ","
 title = {{",selected_set!$M52,"}}, ","
 journal = {",selected_set!$R52,"}, ","
 year = {",selected_set!$P52,"}, ",
 if(T52="","",CONCATENATE("
 volume = {",selected_set!$T52,"}, ")),
 if(U52="","",CONCATENATE("
 number = {",selected_set!$U52,"}, ")),"
 pages = {",selected_set!$V52,"}, ",
 if(W52="","",CONCATENATE("
 address = {",selected_set!$W52,"}, ")),"
 doi = {",selected_set!$X52,"}, ","
 publisher = {",selected_set!$Y52,"}","
}
"),
if(selected_set!$Q52="inproceedings",CONCATENATE("@inproceedings{",selected_set!$K52,", 
 author = {",selected_set!$N52,"}, ","
 title = {{",selected_set!$M52,"}}, ","
 booktitle = {Proceedings of the ",selected_set!$T52," ",selected_set!$R52,"}, ","
 year = {",selected_set!$P52,"}, ",
 if(V52="","",CONCATENATE("
 pages = {",selected_set!$V52,"}, ")),"
 address = {",selected_set!$W52,"}, ","
 doi = {",selected_set!$X52,"}, ","
 publisher = {",selected_set!$Y52,"}","
}
"),
if(selected_set!$Q52="incollection",CONCATENATE("@incollection{",selected_set!$K52,", 
 author = {",selected_set!$N52,"}, ","
 title = {{",selected_set!$M52,"}}, ","
 booktitle = {Proceedings of the ",selected_set!$T52," ",selected_set!$R52,"}, ","
 year = {",selected_set!$P52,"}, ",
 if(V52="","",CONCATENATE("
 pages = {",selected_set!$V52,"}, ")),"
 address = {",selected_set!$W52,"}, ","
 doi = {",selected_set!$X52,"}, ",
 if(Z52="","",CONCATENATE("
 editor = {",selected_set!$Z52,"}, ")),"
 publisher = {",selected_set!$Y52,"}","
}
"),))),"")</f>
        <v/>
      </c>
      <c r="M52" s="63"/>
      <c r="N52" s="63"/>
      <c r="O52" s="91"/>
      <c r="P52" s="91"/>
      <c r="Q52" s="60"/>
      <c r="R52" s="59"/>
      <c r="S52" s="67"/>
      <c r="T52" s="57"/>
      <c r="U52" s="57"/>
      <c r="V52" s="57"/>
      <c r="W52" s="59"/>
      <c r="X52" s="59"/>
      <c r="Y52" s="106"/>
      <c r="Z52" s="59"/>
      <c r="AA52" s="60"/>
      <c r="AB52" s="60"/>
      <c r="AC52" s="60"/>
      <c r="AD52" s="60"/>
      <c r="AE52" s="60"/>
      <c r="AF52" s="60"/>
      <c r="AG52" s="60"/>
      <c r="AH52" s="61">
        <f t="shared" si="5"/>
        <v>0</v>
      </c>
      <c r="AI52" s="60"/>
      <c r="AJ52" s="65"/>
      <c r="AK52" s="65"/>
      <c r="AL52" s="62"/>
      <c r="AM52" s="62"/>
      <c r="AN52" s="62"/>
      <c r="AO52" s="62"/>
      <c r="AP52" s="62"/>
      <c r="AQ52" s="62"/>
      <c r="AR52" s="62"/>
      <c r="AS52" s="62"/>
      <c r="AT52" s="62"/>
      <c r="AU52" s="62"/>
      <c r="AV52" s="101"/>
      <c r="AW52" s="101"/>
      <c r="AX52" s="101"/>
      <c r="AY52" s="101"/>
      <c r="AZ52" s="101"/>
      <c r="BA52" s="101"/>
      <c r="BB52" s="11"/>
      <c r="BC52" s="63"/>
      <c r="BD52" s="63"/>
      <c r="BE52" s="63"/>
      <c r="BF52" s="63"/>
      <c r="BG52" s="63"/>
      <c r="BH52" s="63"/>
      <c r="BI52" s="63"/>
      <c r="BJ52" s="63"/>
      <c r="BK52" s="63"/>
      <c r="BL52" s="63"/>
    </row>
    <row r="53">
      <c r="A53" s="66">
        <f t="shared" si="1"/>
        <v>-1</v>
      </c>
      <c r="B53" s="104"/>
      <c r="C53" s="52"/>
      <c r="D53" s="91"/>
      <c r="E53" s="91"/>
      <c r="F53" s="91"/>
      <c r="G53" s="91"/>
      <c r="H53" s="91"/>
      <c r="I53" s="91"/>
      <c r="J53" s="100"/>
      <c r="K53" s="100" t="str">
        <f>CONCATENATE(selected_set!$O53,selected_set!$P53)</f>
        <v/>
      </c>
      <c r="L53" s="105" t="str">
        <f>IF(selected_set!$A53 &gt;= 0,
if(selected_set!$Q53="article",CONCATENATE("@article{",selected_set!$K53,", 
 author = {",selected_set!$N53,"}, ","
 title = {{",selected_set!$M53,"}}, ","
 journal = {",selected_set!$R53,"}, ","
 year = {",selected_set!$P53,"}, ",
 if(T53="","",CONCATENATE("
 volume = {",selected_set!$T53,"}, ")),
 if(U53="","",CONCATENATE("
 number = {",selected_set!$U53,"}, ")),"
 pages = {",selected_set!$V53,"}, ",
 if(W53="","",CONCATENATE("
 address = {",selected_set!$W53,"}, ")),"
 doi = {",selected_set!$X53,"}, ","
 publisher = {",selected_set!$Y53,"}","
}
"),
if(selected_set!$Q53="inproceedings",CONCATENATE("@inproceedings{",selected_set!$K53,", 
 author = {",selected_set!$N53,"}, ","
 title = {{",selected_set!$M53,"}}, ","
 booktitle = {Proceedings of the ",selected_set!$T53," ",selected_set!$R53,"}, ","
 year = {",selected_set!$P53,"}, ",
 if(V53="","",CONCATENATE("
 pages = {",selected_set!$V53,"}, ")),"
 address = {",selected_set!$W53,"}, ","
 doi = {",selected_set!$X53,"}, ","
 publisher = {",selected_set!$Y53,"}","
}
"),
if(selected_set!$Q53="incollection",CONCATENATE("@incollection{",selected_set!$K53,", 
 author = {",selected_set!$N53,"}, ","
 title = {{",selected_set!$M53,"}}, ","
 booktitle = {Proceedings of the ",selected_set!$T53," ",selected_set!$R53,"}, ","
 year = {",selected_set!$P53,"}, ",
 if(V53="","",CONCATENATE("
 pages = {",selected_set!$V53,"}, ")),"
 address = {",selected_set!$W53,"}, ","
 doi = {",selected_set!$X53,"}, ",
 if(Z53="","",CONCATENATE("
 editor = {",selected_set!$Z53,"}, ")),"
 publisher = {",selected_set!$Y53,"}","
}
"),))),"")</f>
        <v/>
      </c>
      <c r="M53" s="63"/>
      <c r="N53" s="63"/>
      <c r="O53" s="91"/>
      <c r="P53" s="91"/>
      <c r="Q53" s="60"/>
      <c r="R53" s="59"/>
      <c r="S53" s="67"/>
      <c r="T53" s="57"/>
      <c r="U53" s="57"/>
      <c r="V53" s="57"/>
      <c r="W53" s="59"/>
      <c r="X53" s="59"/>
      <c r="Y53" s="106"/>
      <c r="Z53" s="59"/>
      <c r="AA53" s="60"/>
      <c r="AB53" s="60"/>
      <c r="AC53" s="60"/>
      <c r="AD53" s="60"/>
      <c r="AE53" s="60"/>
      <c r="AF53" s="60"/>
      <c r="AG53" s="60"/>
      <c r="AH53" s="61">
        <f t="shared" si="5"/>
        <v>0</v>
      </c>
      <c r="AI53" s="60"/>
      <c r="AJ53" s="65"/>
      <c r="AK53" s="65"/>
      <c r="AL53" s="62"/>
      <c r="AM53" s="62"/>
      <c r="AN53" s="62"/>
      <c r="AO53" s="62"/>
      <c r="AP53" s="62"/>
      <c r="AQ53" s="62"/>
      <c r="AR53" s="62"/>
      <c r="AS53" s="62"/>
      <c r="AT53" s="62"/>
      <c r="AU53" s="62"/>
      <c r="AV53" s="101"/>
      <c r="AW53" s="101"/>
      <c r="AX53" s="101"/>
      <c r="AY53" s="101"/>
      <c r="AZ53" s="101"/>
      <c r="BA53" s="101"/>
      <c r="BB53" s="11"/>
      <c r="BC53" s="63"/>
      <c r="BD53" s="63"/>
      <c r="BE53" s="63"/>
      <c r="BF53" s="63"/>
      <c r="BG53" s="63"/>
      <c r="BH53" s="63"/>
      <c r="BI53" s="63"/>
      <c r="BJ53" s="63"/>
      <c r="BK53" s="63"/>
      <c r="BL53" s="63"/>
    </row>
    <row r="54">
      <c r="A54" s="66">
        <f t="shared" si="1"/>
        <v>-1</v>
      </c>
      <c r="B54" s="104"/>
      <c r="C54" s="52"/>
      <c r="D54" s="91"/>
      <c r="E54" s="91"/>
      <c r="F54" s="91"/>
      <c r="G54" s="91"/>
      <c r="H54" s="91"/>
      <c r="I54" s="91"/>
      <c r="J54" s="100"/>
      <c r="K54" s="100" t="str">
        <f>CONCATENATE(selected_set!$O54,selected_set!$P54)</f>
        <v/>
      </c>
      <c r="L54" s="105" t="str">
        <f>IF(selected_set!$A54 &gt;= 0,
if(selected_set!$Q54="article",CONCATENATE("@article{",selected_set!$K54,", 
 author = {",selected_set!$N54,"}, ","
 title = {{",selected_set!$M54,"}}, ","
 journal = {",selected_set!$R54,"}, ","
 year = {",selected_set!$P54,"}, ",
 if(T54="","",CONCATENATE("
 volume = {",selected_set!$T54,"}, ")),
 if(U54="","",CONCATENATE("
 number = {",selected_set!$U54,"}, ")),"
 pages = {",selected_set!$V54,"}, ",
 if(W54="","",CONCATENATE("
 address = {",selected_set!$W54,"}, ")),"
 doi = {",selected_set!$X54,"}, ","
 publisher = {",selected_set!$Y54,"}","
}
"),
if(selected_set!$Q54="inproceedings",CONCATENATE("@inproceedings{",selected_set!$K54,", 
 author = {",selected_set!$N54,"}, ","
 title = {{",selected_set!$M54,"}}, ","
 booktitle = {Proceedings of the ",selected_set!$T54," ",selected_set!$R54,"}, ","
 year = {",selected_set!$P54,"}, ",
 if(V54="","",CONCATENATE("
 pages = {",selected_set!$V54,"}, ")),"
 address = {",selected_set!$W54,"}, ","
 doi = {",selected_set!$X54,"}, ","
 publisher = {",selected_set!$Y54,"}","
}
"),
if(selected_set!$Q54="incollection",CONCATENATE("@incollection{",selected_set!$K54,", 
 author = {",selected_set!$N54,"}, ","
 title = {{",selected_set!$M54,"}}, ","
 booktitle = {Proceedings of the ",selected_set!$T54," ",selected_set!$R54,"}, ","
 year = {",selected_set!$P54,"}, ",
 if(V54="","",CONCATENATE("
 pages = {",selected_set!$V54,"}, ")),"
 address = {",selected_set!$W54,"}, ","
 doi = {",selected_set!$X54,"}, ",
 if(Z54="","",CONCATENATE("
 editor = {",selected_set!$Z54,"}, ")),"
 publisher = {",selected_set!$Y54,"}","
}
"),))),"")</f>
        <v/>
      </c>
      <c r="M54" s="63"/>
      <c r="N54" s="63"/>
      <c r="O54" s="91"/>
      <c r="P54" s="91"/>
      <c r="Q54" s="60"/>
      <c r="R54" s="59"/>
      <c r="S54" s="67"/>
      <c r="T54" s="57"/>
      <c r="U54" s="57"/>
      <c r="V54" s="57"/>
      <c r="W54" s="59"/>
      <c r="X54" s="59"/>
      <c r="Y54" s="106"/>
      <c r="Z54" s="59"/>
      <c r="AA54" s="60"/>
      <c r="AB54" s="60"/>
      <c r="AC54" s="60"/>
      <c r="AD54" s="60"/>
      <c r="AE54" s="60"/>
      <c r="AF54" s="60"/>
      <c r="AG54" s="60"/>
      <c r="AH54" s="61">
        <f t="shared" si="5"/>
        <v>0</v>
      </c>
      <c r="AI54" s="60"/>
      <c r="AJ54" s="65"/>
      <c r="AK54" s="65"/>
      <c r="AL54" s="62"/>
      <c r="AM54" s="62"/>
      <c r="AN54" s="62"/>
      <c r="AO54" s="62"/>
      <c r="AP54" s="62"/>
      <c r="AQ54" s="62"/>
      <c r="AR54" s="62"/>
      <c r="AS54" s="62"/>
      <c r="AT54" s="62"/>
      <c r="AU54" s="62"/>
      <c r="AV54" s="101"/>
      <c r="AW54" s="101"/>
      <c r="AX54" s="101"/>
      <c r="AY54" s="101"/>
      <c r="AZ54" s="101"/>
      <c r="BA54" s="101"/>
      <c r="BB54" s="11"/>
      <c r="BC54" s="63"/>
      <c r="BD54" s="63"/>
      <c r="BE54" s="63"/>
      <c r="BF54" s="63"/>
      <c r="BG54" s="63"/>
      <c r="BH54" s="63"/>
      <c r="BI54" s="63"/>
      <c r="BJ54" s="63"/>
      <c r="BK54" s="63"/>
      <c r="BL54" s="63"/>
    </row>
    <row r="55">
      <c r="A55" s="66">
        <f t="shared" si="1"/>
        <v>-1</v>
      </c>
      <c r="B55" s="104"/>
      <c r="C55" s="52"/>
      <c r="D55" s="91"/>
      <c r="E55" s="91"/>
      <c r="F55" s="91"/>
      <c r="G55" s="91"/>
      <c r="H55" s="91"/>
      <c r="I55" s="91"/>
      <c r="J55" s="100"/>
      <c r="K55" s="100" t="str">
        <f>CONCATENATE(selected_set!$O55,selected_set!$P55)</f>
        <v/>
      </c>
      <c r="L55" s="105" t="str">
        <f>IF(selected_set!$A55 &gt;= 0,
if(selected_set!$Q55="article",CONCATENATE("@article{",selected_set!$K55,", 
 author = {",selected_set!$N55,"}, ","
 title = {{",selected_set!$M55,"}}, ","
 journal = {",selected_set!$R55,"}, ","
 year = {",selected_set!$P55,"}, ",
 if(T55="","",CONCATENATE("
 volume = {",selected_set!$T55,"}, ")),
 if(U55="","",CONCATENATE("
 number = {",selected_set!$U55,"}, ")),"
 pages = {",selected_set!$V55,"}, ",
 if(W55="","",CONCATENATE("
 address = {",selected_set!$W55,"}, ")),"
 doi = {",selected_set!$X55,"}, ","
 publisher = {",selected_set!$Y55,"}","
}
"),
if(selected_set!$Q55="inproceedings",CONCATENATE("@inproceedings{",selected_set!$K55,", 
 author = {",selected_set!$N55,"}, ","
 title = {{",selected_set!$M55,"}}, ","
 booktitle = {Proceedings of the ",selected_set!$T55," ",selected_set!$R55,"}, ","
 year = {",selected_set!$P55,"}, ",
 if(V55="","",CONCATENATE("
 pages = {",selected_set!$V55,"}, ")),"
 address = {",selected_set!$W55,"}, ","
 doi = {",selected_set!$X55,"}, ","
 publisher = {",selected_set!$Y55,"}","
}
"),
if(selected_set!$Q55="incollection",CONCATENATE("@incollection{",selected_set!$K55,", 
 author = {",selected_set!$N55,"}, ","
 title = {{",selected_set!$M55,"}}, ","
 booktitle = {Proceedings of the ",selected_set!$T55," ",selected_set!$R55,"}, ","
 year = {",selected_set!$P55,"}, ",
 if(V55="","",CONCATENATE("
 pages = {",selected_set!$V55,"}, ")),"
 address = {",selected_set!$W55,"}, ","
 doi = {",selected_set!$X55,"}, ",
 if(Z55="","",CONCATENATE("
 editor = {",selected_set!$Z55,"}, ")),"
 publisher = {",selected_set!$Y55,"}","
}
"),))),"")</f>
        <v/>
      </c>
      <c r="M55" s="63"/>
      <c r="N55" s="63"/>
      <c r="O55" s="91"/>
      <c r="P55" s="91"/>
      <c r="Q55" s="60"/>
      <c r="R55" s="59"/>
      <c r="S55" s="67"/>
      <c r="T55" s="57"/>
      <c r="U55" s="57"/>
      <c r="V55" s="57"/>
      <c r="W55" s="59"/>
      <c r="X55" s="59"/>
      <c r="Y55" s="106"/>
      <c r="Z55" s="59"/>
      <c r="AA55" s="60"/>
      <c r="AB55" s="60"/>
      <c r="AC55" s="60"/>
      <c r="AD55" s="60"/>
      <c r="AE55" s="60"/>
      <c r="AF55" s="60"/>
      <c r="AG55" s="60"/>
      <c r="AH55" s="61">
        <f t="shared" si="5"/>
        <v>0</v>
      </c>
      <c r="AI55" s="60"/>
      <c r="AJ55" s="65"/>
      <c r="AK55" s="65"/>
      <c r="AL55" s="62"/>
      <c r="AM55" s="62"/>
      <c r="AN55" s="62"/>
      <c r="AO55" s="62"/>
      <c r="AP55" s="62"/>
      <c r="AQ55" s="62"/>
      <c r="AR55" s="62"/>
      <c r="AS55" s="62"/>
      <c r="AT55" s="62"/>
      <c r="AU55" s="62"/>
      <c r="AV55" s="101"/>
      <c r="AW55" s="101"/>
      <c r="AX55" s="101"/>
      <c r="AY55" s="101"/>
      <c r="AZ55" s="101"/>
      <c r="BA55" s="101"/>
      <c r="BB55" s="11"/>
      <c r="BC55" s="63"/>
      <c r="BD55" s="63"/>
      <c r="BE55" s="63"/>
      <c r="BF55" s="63"/>
      <c r="BG55" s="63"/>
      <c r="BH55" s="63"/>
      <c r="BI55" s="63"/>
      <c r="BJ55" s="63"/>
      <c r="BK55" s="63"/>
      <c r="BL55" s="63"/>
    </row>
    <row r="56">
      <c r="A56" s="66">
        <f t="shared" si="1"/>
        <v>-1</v>
      </c>
      <c r="B56" s="104"/>
      <c r="C56" s="52"/>
      <c r="D56" s="91"/>
      <c r="E56" s="91"/>
      <c r="F56" s="91"/>
      <c r="G56" s="91"/>
      <c r="H56" s="91"/>
      <c r="I56" s="91"/>
      <c r="J56" s="100"/>
      <c r="K56" s="100" t="str">
        <f>CONCATENATE(selected_set!$O56,selected_set!$P56)</f>
        <v/>
      </c>
      <c r="L56" s="105" t="str">
        <f>IF(selected_set!$A56 &gt;= 0,
if(selected_set!$Q56="article",CONCATENATE("@article{",selected_set!$K56,", 
 author = {",selected_set!$N56,"}, ","
 title = {{",selected_set!$M56,"}}, ","
 journal = {",selected_set!$R56,"}, ","
 year = {",selected_set!$P56,"}, ",
 if(T56="","",CONCATENATE("
 volume = {",selected_set!$T56,"}, ")),
 if(U56="","",CONCATENATE("
 number = {",selected_set!$U56,"}, ")),"
 pages = {",selected_set!$V56,"}, ",
 if(W56="","",CONCATENATE("
 address = {",selected_set!$W56,"}, ")),"
 doi = {",selected_set!$X56,"}, ","
 publisher = {",selected_set!$Y56,"}","
}
"),
if(selected_set!$Q56="inproceedings",CONCATENATE("@inproceedings{",selected_set!$K56,", 
 author = {",selected_set!$N56,"}, ","
 title = {{",selected_set!$M56,"}}, ","
 booktitle = {Proceedings of the ",selected_set!$T56," ",selected_set!$R56,"}, ","
 year = {",selected_set!$P56,"}, ",
 if(V56="","",CONCATENATE("
 pages = {",selected_set!$V56,"}, ")),"
 address = {",selected_set!$W56,"}, ","
 doi = {",selected_set!$X56,"}, ","
 publisher = {",selected_set!$Y56,"}","
}
"),
if(selected_set!$Q56="incollection",CONCATENATE("@incollection{",selected_set!$K56,", 
 author = {",selected_set!$N56,"}, ","
 title = {{",selected_set!$M56,"}}, ","
 booktitle = {Proceedings of the ",selected_set!$T56," ",selected_set!$R56,"}, ","
 year = {",selected_set!$P56,"}, ",
 if(V56="","",CONCATENATE("
 pages = {",selected_set!$V56,"}, ")),"
 address = {",selected_set!$W56,"}, ","
 doi = {",selected_set!$X56,"}, ",
 if(Z56="","",CONCATENATE("
 editor = {",selected_set!$Z56,"}, ")),"
 publisher = {",selected_set!$Y56,"}","
}
"),))),"")</f>
        <v/>
      </c>
      <c r="M56" s="63"/>
      <c r="N56" s="63"/>
      <c r="O56" s="91"/>
      <c r="P56" s="91"/>
      <c r="Q56" s="60"/>
      <c r="R56" s="59"/>
      <c r="S56" s="67"/>
      <c r="T56" s="57"/>
      <c r="U56" s="57"/>
      <c r="V56" s="57"/>
      <c r="W56" s="59"/>
      <c r="X56" s="59"/>
      <c r="Y56" s="106"/>
      <c r="Z56" s="59"/>
      <c r="AA56" s="60"/>
      <c r="AB56" s="60"/>
      <c r="AC56" s="60"/>
      <c r="AD56" s="60"/>
      <c r="AE56" s="60"/>
      <c r="AF56" s="60"/>
      <c r="AG56" s="60"/>
      <c r="AH56" s="61">
        <f t="shared" si="5"/>
        <v>0</v>
      </c>
      <c r="AI56" s="60"/>
      <c r="AJ56" s="65"/>
      <c r="AK56" s="65"/>
      <c r="AL56" s="62"/>
      <c r="AM56" s="62"/>
      <c r="AN56" s="62"/>
      <c r="AO56" s="62"/>
      <c r="AP56" s="62"/>
      <c r="AQ56" s="62"/>
      <c r="AR56" s="62"/>
      <c r="AS56" s="62"/>
      <c r="AT56" s="62"/>
      <c r="AU56" s="62"/>
      <c r="AV56" s="101"/>
      <c r="AW56" s="101"/>
      <c r="AX56" s="101"/>
      <c r="AY56" s="101"/>
      <c r="AZ56" s="101"/>
      <c r="BA56" s="101"/>
      <c r="BB56" s="11"/>
      <c r="BC56" s="63"/>
      <c r="BD56" s="63"/>
      <c r="BE56" s="63"/>
      <c r="BF56" s="63"/>
      <c r="BG56" s="63"/>
      <c r="BH56" s="63"/>
      <c r="BI56" s="63"/>
      <c r="BJ56" s="63"/>
      <c r="BK56" s="63"/>
      <c r="BL56" s="63"/>
    </row>
    <row r="57">
      <c r="A57" s="66">
        <f t="shared" si="1"/>
        <v>-1</v>
      </c>
      <c r="B57" s="104"/>
      <c r="C57" s="52"/>
      <c r="D57" s="91"/>
      <c r="E57" s="91"/>
      <c r="F57" s="91"/>
      <c r="G57" s="91"/>
      <c r="H57" s="91"/>
      <c r="I57" s="91"/>
      <c r="J57" s="100"/>
      <c r="K57" s="100" t="str">
        <f>CONCATENATE(selected_set!$O57,selected_set!$P57)</f>
        <v/>
      </c>
      <c r="L57" s="105" t="str">
        <f>IF(selected_set!$A57 &gt;= 0,
if(selected_set!$Q57="article",CONCATENATE("@article{",selected_set!$K57,", 
 author = {",selected_set!$N57,"}, ","
 title = {{",selected_set!$M57,"}}, ","
 journal = {",selected_set!$R57,"}, ","
 year = {",selected_set!$P57,"}, ",
 if(T57="","",CONCATENATE("
 volume = {",selected_set!$T57,"}, ")),
 if(U57="","",CONCATENATE("
 number = {",selected_set!$U57,"}, ")),"
 pages = {",selected_set!$V57,"}, ",
 if(W57="","",CONCATENATE("
 address = {",selected_set!$W57,"}, ")),"
 doi = {",selected_set!$X57,"}, ","
 publisher = {",selected_set!$Y57,"}","
}
"),
if(selected_set!$Q57="inproceedings",CONCATENATE("@inproceedings{",selected_set!$K57,", 
 author = {",selected_set!$N57,"}, ","
 title = {{",selected_set!$M57,"}}, ","
 booktitle = {Proceedings of the ",selected_set!$T57," ",selected_set!$R57,"}, ","
 year = {",selected_set!$P57,"}, ",
 if(V57="","",CONCATENATE("
 pages = {",selected_set!$V57,"}, ")),"
 address = {",selected_set!$W57,"}, ","
 doi = {",selected_set!$X57,"}, ","
 publisher = {",selected_set!$Y57,"}","
}
"),
if(selected_set!$Q57="incollection",CONCATENATE("@incollection{",selected_set!$K57,", 
 author = {",selected_set!$N57,"}, ","
 title = {{",selected_set!$M57,"}}, ","
 booktitle = {Proceedings of the ",selected_set!$T57," ",selected_set!$R57,"}, ","
 year = {",selected_set!$P57,"}, ",
 if(V57="","",CONCATENATE("
 pages = {",selected_set!$V57,"}, ")),"
 address = {",selected_set!$W57,"}, ","
 doi = {",selected_set!$X57,"}, ",
 if(Z57="","",CONCATENATE("
 editor = {",selected_set!$Z57,"}, ")),"
 publisher = {",selected_set!$Y57,"}","
}
"),))),"")</f>
        <v/>
      </c>
      <c r="M57" s="63"/>
      <c r="N57" s="63"/>
      <c r="O57" s="91"/>
      <c r="P57" s="91"/>
      <c r="Q57" s="60"/>
      <c r="R57" s="59"/>
      <c r="S57" s="67"/>
      <c r="T57" s="57"/>
      <c r="U57" s="57"/>
      <c r="V57" s="57"/>
      <c r="W57" s="59"/>
      <c r="X57" s="59"/>
      <c r="Y57" s="106"/>
      <c r="Z57" s="59"/>
      <c r="AA57" s="60"/>
      <c r="AB57" s="60"/>
      <c r="AC57" s="60"/>
      <c r="AD57" s="60"/>
      <c r="AE57" s="60"/>
      <c r="AF57" s="60"/>
      <c r="AG57" s="60"/>
      <c r="AH57" s="61">
        <f t="shared" si="5"/>
        <v>0</v>
      </c>
      <c r="AI57" s="60"/>
      <c r="AJ57" s="65"/>
      <c r="AK57" s="65"/>
      <c r="AL57" s="62"/>
      <c r="AM57" s="62"/>
      <c r="AN57" s="62"/>
      <c r="AO57" s="62"/>
      <c r="AP57" s="62"/>
      <c r="AQ57" s="62"/>
      <c r="AR57" s="62"/>
      <c r="AS57" s="62"/>
      <c r="AT57" s="62"/>
      <c r="AU57" s="62"/>
      <c r="AV57" s="101"/>
      <c r="AW57" s="101"/>
      <c r="AX57" s="101"/>
      <c r="AY57" s="101"/>
      <c r="AZ57" s="101"/>
      <c r="BA57" s="101"/>
      <c r="BB57" s="11"/>
      <c r="BC57" s="63"/>
      <c r="BD57" s="63"/>
      <c r="BE57" s="63"/>
      <c r="BF57" s="63"/>
      <c r="BG57" s="63"/>
      <c r="BH57" s="63"/>
      <c r="BI57" s="63"/>
      <c r="BJ57" s="63"/>
      <c r="BK57" s="63"/>
      <c r="BL57" s="63"/>
    </row>
    <row r="58">
      <c r="A58" s="66">
        <f t="shared" si="1"/>
        <v>-1</v>
      </c>
      <c r="B58" s="104"/>
      <c r="C58" s="52"/>
      <c r="D58" s="91"/>
      <c r="E58" s="91"/>
      <c r="F58" s="91"/>
      <c r="G58" s="91"/>
      <c r="H58" s="91"/>
      <c r="I58" s="91"/>
      <c r="J58" s="100"/>
      <c r="K58" s="100" t="str">
        <f>CONCATENATE(selected_set!$O58,selected_set!$P58)</f>
        <v/>
      </c>
      <c r="L58" s="105" t="str">
        <f>IF(selected_set!$A58 &gt;= 0,
if(selected_set!$Q58="article",CONCATENATE("@article{",selected_set!$K58,", 
 author = {",selected_set!$N58,"}, ","
 title = {{",selected_set!$M58,"}}, ","
 journal = {",selected_set!$R58,"}, ","
 year = {",selected_set!$P58,"}, ",
 if(T58="","",CONCATENATE("
 volume = {",selected_set!$T58,"}, ")),
 if(U58="","",CONCATENATE("
 number = {",selected_set!$U58,"}, ")),"
 pages = {",selected_set!$V58,"}, ",
 if(W58="","",CONCATENATE("
 address = {",selected_set!$W58,"}, ")),"
 doi = {",selected_set!$X58,"}, ","
 publisher = {",selected_set!$Y58,"}","
}
"),
if(selected_set!$Q58="inproceedings",CONCATENATE("@inproceedings{",selected_set!$K58,", 
 author = {",selected_set!$N58,"}, ","
 title = {{",selected_set!$M58,"}}, ","
 booktitle = {Proceedings of the ",selected_set!$T58," ",selected_set!$R58,"}, ","
 year = {",selected_set!$P58,"}, ",
 if(V58="","",CONCATENATE("
 pages = {",selected_set!$V58,"}, ")),"
 address = {",selected_set!$W58,"}, ","
 doi = {",selected_set!$X58,"}, ","
 publisher = {",selected_set!$Y58,"}","
}
"),
if(selected_set!$Q58="incollection",CONCATENATE("@incollection{",selected_set!$K58,", 
 author = {",selected_set!$N58,"}, ","
 title = {{",selected_set!$M58,"}}, ","
 booktitle = {Proceedings of the ",selected_set!$T58," ",selected_set!$R58,"}, ","
 year = {",selected_set!$P58,"}, ",
 if(V58="","",CONCATENATE("
 pages = {",selected_set!$V58,"}, ")),"
 address = {",selected_set!$W58,"}, ","
 doi = {",selected_set!$X58,"}, ",
 if(Z58="","",CONCATENATE("
 editor = {",selected_set!$Z58,"}, ")),"
 publisher = {",selected_set!$Y58,"}","
}
"),))),"")</f>
        <v/>
      </c>
      <c r="M58" s="63"/>
      <c r="N58" s="63"/>
      <c r="O58" s="91"/>
      <c r="P58" s="91"/>
      <c r="Q58" s="60"/>
      <c r="R58" s="59"/>
      <c r="S58" s="67"/>
      <c r="T58" s="57"/>
      <c r="U58" s="57"/>
      <c r="V58" s="57"/>
      <c r="W58" s="59"/>
      <c r="X58" s="59"/>
      <c r="Y58" s="106"/>
      <c r="Z58" s="59"/>
      <c r="AA58" s="60"/>
      <c r="AB58" s="60"/>
      <c r="AC58" s="60"/>
      <c r="AD58" s="60"/>
      <c r="AE58" s="60"/>
      <c r="AF58" s="60"/>
      <c r="AG58" s="60"/>
      <c r="AH58" s="61">
        <f t="shared" si="5"/>
        <v>0</v>
      </c>
      <c r="AI58" s="60"/>
      <c r="AJ58" s="65"/>
      <c r="AK58" s="65"/>
      <c r="AL58" s="62"/>
      <c r="AM58" s="62"/>
      <c r="AN58" s="62"/>
      <c r="AO58" s="62"/>
      <c r="AP58" s="62"/>
      <c r="AQ58" s="62"/>
      <c r="AR58" s="62"/>
      <c r="AS58" s="62"/>
      <c r="AT58" s="62"/>
      <c r="AU58" s="62"/>
      <c r="AV58" s="101"/>
      <c r="AW58" s="101"/>
      <c r="AX58" s="101"/>
      <c r="AY58" s="101"/>
      <c r="AZ58" s="101"/>
      <c r="BA58" s="101"/>
      <c r="BB58" s="11"/>
      <c r="BC58" s="63"/>
      <c r="BD58" s="63"/>
      <c r="BE58" s="63"/>
      <c r="BF58" s="63"/>
      <c r="BG58" s="63"/>
      <c r="BH58" s="63"/>
      <c r="BI58" s="63"/>
      <c r="BJ58" s="63"/>
      <c r="BK58" s="63"/>
      <c r="BL58" s="63"/>
    </row>
    <row r="59">
      <c r="A59" s="66">
        <f t="shared" si="1"/>
        <v>-1</v>
      </c>
      <c r="B59" s="104"/>
      <c r="C59" s="52"/>
      <c r="D59" s="91"/>
      <c r="E59" s="91"/>
      <c r="F59" s="91"/>
      <c r="G59" s="91"/>
      <c r="H59" s="91"/>
      <c r="I59" s="91"/>
      <c r="J59" s="100"/>
      <c r="K59" s="100" t="str">
        <f>CONCATENATE(selected_set!$O59,selected_set!$P59)</f>
        <v/>
      </c>
      <c r="L59" s="105" t="str">
        <f>IF(selected_set!$A59 &gt;= 0,
if(selected_set!$Q59="article",CONCATENATE("@article{",selected_set!$K59,", 
 author = {",selected_set!$N59,"}, ","
 title = {{",selected_set!$M59,"}}, ","
 journal = {",selected_set!$R59,"}, ","
 year = {",selected_set!$P59,"}, ",
 if(T59="","",CONCATENATE("
 volume = {",selected_set!$T59,"}, ")),
 if(U59="","",CONCATENATE("
 number = {",selected_set!$U59,"}, ")),"
 pages = {",selected_set!$V59,"}, ",
 if(W59="","",CONCATENATE("
 address = {",selected_set!$W59,"}, ")),"
 doi = {",selected_set!$X59,"}, ","
 publisher = {",selected_set!$Y59,"}","
}
"),
if(selected_set!$Q59="inproceedings",CONCATENATE("@inproceedings{",selected_set!$K59,", 
 author = {",selected_set!$N59,"}, ","
 title = {{",selected_set!$M59,"}}, ","
 booktitle = {Proceedings of the ",selected_set!$T59," ",selected_set!$R59,"}, ","
 year = {",selected_set!$P59,"}, ",
 if(V59="","",CONCATENATE("
 pages = {",selected_set!$V59,"}, ")),"
 address = {",selected_set!$W59,"}, ","
 doi = {",selected_set!$X59,"}, ","
 publisher = {",selected_set!$Y59,"}","
}
"),
if(selected_set!$Q59="incollection",CONCATENATE("@incollection{",selected_set!$K59,", 
 author = {",selected_set!$N59,"}, ","
 title = {{",selected_set!$M59,"}}, ","
 booktitle = {Proceedings of the ",selected_set!$T59," ",selected_set!$R59,"}, ","
 year = {",selected_set!$P59,"}, ",
 if(V59="","",CONCATENATE("
 pages = {",selected_set!$V59,"}, ")),"
 address = {",selected_set!$W59,"}, ","
 doi = {",selected_set!$X59,"}, ",
 if(Z59="","",CONCATENATE("
 editor = {",selected_set!$Z59,"}, ")),"
 publisher = {",selected_set!$Y59,"}","
}
"),))),"")</f>
        <v/>
      </c>
      <c r="M59" s="63"/>
      <c r="N59" s="63"/>
      <c r="O59" s="91"/>
      <c r="P59" s="91"/>
      <c r="Q59" s="60"/>
      <c r="R59" s="59"/>
      <c r="S59" s="67"/>
      <c r="T59" s="57"/>
      <c r="U59" s="57"/>
      <c r="V59" s="57"/>
      <c r="W59" s="59"/>
      <c r="X59" s="59"/>
      <c r="Y59" s="106"/>
      <c r="Z59" s="59"/>
      <c r="AA59" s="60"/>
      <c r="AB59" s="60"/>
      <c r="AC59" s="60"/>
      <c r="AD59" s="60"/>
      <c r="AE59" s="60"/>
      <c r="AF59" s="60"/>
      <c r="AG59" s="60"/>
      <c r="AH59" s="61">
        <f t="shared" si="5"/>
        <v>0</v>
      </c>
      <c r="AI59" s="60"/>
      <c r="AJ59" s="65"/>
      <c r="AK59" s="65"/>
      <c r="AL59" s="62"/>
      <c r="AM59" s="62"/>
      <c r="AN59" s="62"/>
      <c r="AO59" s="62"/>
      <c r="AP59" s="62"/>
      <c r="AQ59" s="62"/>
      <c r="AR59" s="62"/>
      <c r="AS59" s="62"/>
      <c r="AT59" s="62"/>
      <c r="AU59" s="62"/>
      <c r="AV59" s="101"/>
      <c r="AW59" s="101"/>
      <c r="AX59" s="101"/>
      <c r="AY59" s="101"/>
      <c r="AZ59" s="101"/>
      <c r="BA59" s="101"/>
      <c r="BB59" s="11"/>
      <c r="BC59" s="63"/>
      <c r="BD59" s="63"/>
      <c r="BE59" s="63"/>
      <c r="BF59" s="63"/>
      <c r="BG59" s="63"/>
      <c r="BH59" s="63"/>
      <c r="BI59" s="63"/>
      <c r="BJ59" s="63"/>
      <c r="BK59" s="63"/>
      <c r="BL59" s="63"/>
    </row>
    <row r="60">
      <c r="A60" s="66">
        <f t="shared" si="1"/>
        <v>-1</v>
      </c>
      <c r="B60" s="104"/>
      <c r="C60" s="52"/>
      <c r="D60" s="91"/>
      <c r="E60" s="91"/>
      <c r="F60" s="91"/>
      <c r="G60" s="91"/>
      <c r="H60" s="91"/>
      <c r="I60" s="91"/>
      <c r="J60" s="100"/>
      <c r="K60" s="100" t="str">
        <f>CONCATENATE(selected_set!$O60,selected_set!$P60)</f>
        <v/>
      </c>
      <c r="L60" s="105" t="str">
        <f>IF(selected_set!$A60 &gt;= 0,
if(selected_set!$Q60="article",CONCATENATE("@article{",selected_set!$K60,", 
 author = {",selected_set!$N60,"}, ","
 title = {{",selected_set!$M60,"}}, ","
 journal = {",selected_set!$R60,"}, ","
 year = {",selected_set!$P60,"}, ",
 if(T60="","",CONCATENATE("
 volume = {",selected_set!$T60,"}, ")),
 if(U60="","",CONCATENATE("
 number = {",selected_set!$U60,"}, ")),"
 pages = {",selected_set!$V60,"}, ",
 if(W60="","",CONCATENATE("
 address = {",selected_set!$W60,"}, ")),"
 doi = {",selected_set!$X60,"}, ","
 publisher = {",selected_set!$Y60,"}","
}
"),
if(selected_set!$Q60="inproceedings",CONCATENATE("@inproceedings{",selected_set!$K60,", 
 author = {",selected_set!$N60,"}, ","
 title = {{",selected_set!$M60,"}}, ","
 booktitle = {Proceedings of the ",selected_set!$T60," ",selected_set!$R60,"}, ","
 year = {",selected_set!$P60,"}, ",
 if(V60="","",CONCATENATE("
 pages = {",selected_set!$V60,"}, ")),"
 address = {",selected_set!$W60,"}, ","
 doi = {",selected_set!$X60,"}, ","
 publisher = {",selected_set!$Y60,"}","
}
"),
if(selected_set!$Q60="incollection",CONCATENATE("@incollection{",selected_set!$K60,", 
 author = {",selected_set!$N60,"}, ","
 title = {{",selected_set!$M60,"}}, ","
 booktitle = {Proceedings of the ",selected_set!$T60," ",selected_set!$R60,"}, ","
 year = {",selected_set!$P60,"}, ",
 if(V60="","",CONCATENATE("
 pages = {",selected_set!$V60,"}, ")),"
 address = {",selected_set!$W60,"}, ","
 doi = {",selected_set!$X60,"}, ",
 if(Z60="","",CONCATENATE("
 editor = {",selected_set!$Z60,"}, ")),"
 publisher = {",selected_set!$Y60,"}","
}
"),))),"")</f>
        <v/>
      </c>
      <c r="M60" s="63"/>
      <c r="N60" s="63"/>
      <c r="O60" s="91"/>
      <c r="P60" s="91"/>
      <c r="Q60" s="60"/>
      <c r="R60" s="59"/>
      <c r="S60" s="67"/>
      <c r="T60" s="57"/>
      <c r="U60" s="57"/>
      <c r="V60" s="57"/>
      <c r="W60" s="59"/>
      <c r="X60" s="59"/>
      <c r="Y60" s="106"/>
      <c r="Z60" s="59"/>
      <c r="AA60" s="60"/>
      <c r="AB60" s="60"/>
      <c r="AC60" s="60"/>
      <c r="AD60" s="60"/>
      <c r="AE60" s="60"/>
      <c r="AF60" s="60"/>
      <c r="AG60" s="60"/>
      <c r="AH60" s="61">
        <f t="shared" si="5"/>
        <v>0</v>
      </c>
      <c r="AI60" s="60"/>
      <c r="AJ60" s="65"/>
      <c r="AK60" s="65"/>
      <c r="AL60" s="62"/>
      <c r="AM60" s="62"/>
      <c r="AN60" s="62"/>
      <c r="AO60" s="62"/>
      <c r="AP60" s="62"/>
      <c r="AQ60" s="62"/>
      <c r="AR60" s="62"/>
      <c r="AS60" s="62"/>
      <c r="AT60" s="62"/>
      <c r="AU60" s="62"/>
      <c r="AV60" s="101"/>
      <c r="AW60" s="101"/>
      <c r="AX60" s="101"/>
      <c r="AY60" s="101"/>
      <c r="AZ60" s="101"/>
      <c r="BA60" s="101"/>
      <c r="BB60" s="11"/>
      <c r="BC60" s="63"/>
      <c r="BD60" s="63"/>
      <c r="BE60" s="63"/>
      <c r="BF60" s="63"/>
      <c r="BG60" s="63"/>
      <c r="BH60" s="63"/>
      <c r="BI60" s="63"/>
      <c r="BJ60" s="63"/>
      <c r="BK60" s="63"/>
      <c r="BL60" s="63"/>
    </row>
    <row r="61">
      <c r="A61" s="66">
        <f t="shared" si="1"/>
        <v>-1</v>
      </c>
      <c r="B61" s="104"/>
      <c r="C61" s="52"/>
      <c r="D61" s="91"/>
      <c r="E61" s="91"/>
      <c r="F61" s="91"/>
      <c r="G61" s="91"/>
      <c r="H61" s="91"/>
      <c r="I61" s="91"/>
      <c r="J61" s="100"/>
      <c r="K61" s="100" t="str">
        <f>CONCATENATE(selected_set!$O61,selected_set!$P61)</f>
        <v/>
      </c>
      <c r="L61" s="105" t="str">
        <f>IF(selected_set!$A61 &gt;= 0,
if(selected_set!$Q61="article",CONCATENATE("@article{",selected_set!$K61,", 
 author = {",selected_set!$N61,"}, ","
 title = {{",selected_set!$M61,"}}, ","
 journal = {",selected_set!$R61,"}, ","
 year = {",selected_set!$P61,"}, ",
 if(T61="","",CONCATENATE("
 volume = {",selected_set!$T61,"}, ")),
 if(U61="","",CONCATENATE("
 number = {",selected_set!$U61,"}, ")),"
 pages = {",selected_set!$V61,"}, ",
 if(W61="","",CONCATENATE("
 address = {",selected_set!$W61,"}, ")),"
 doi = {",selected_set!$X61,"}, ","
 publisher = {",selected_set!$Y61,"}","
}
"),
if(selected_set!$Q61="inproceedings",CONCATENATE("@inproceedings{",selected_set!$K61,", 
 author = {",selected_set!$N61,"}, ","
 title = {{",selected_set!$M61,"}}, ","
 booktitle = {Proceedings of the ",selected_set!$T61," ",selected_set!$R61,"}, ","
 year = {",selected_set!$P61,"}, ",
 if(V61="","",CONCATENATE("
 pages = {",selected_set!$V61,"}, ")),"
 address = {",selected_set!$W61,"}, ","
 doi = {",selected_set!$X61,"}, ","
 publisher = {",selected_set!$Y61,"}","
}
"),
if(selected_set!$Q61="incollection",CONCATENATE("@incollection{",selected_set!$K61,", 
 author = {",selected_set!$N61,"}, ","
 title = {{",selected_set!$M61,"}}, ","
 booktitle = {Proceedings of the ",selected_set!$T61," ",selected_set!$R61,"}, ","
 year = {",selected_set!$P61,"}, ",
 if(V61="","",CONCATENATE("
 pages = {",selected_set!$V61,"}, ")),"
 address = {",selected_set!$W61,"}, ","
 doi = {",selected_set!$X61,"}, ",
 if(Z61="","",CONCATENATE("
 editor = {",selected_set!$Z61,"}, ")),"
 publisher = {",selected_set!$Y61,"}","
}
"),))),"")</f>
        <v/>
      </c>
      <c r="M61" s="63"/>
      <c r="N61" s="63"/>
      <c r="O61" s="91"/>
      <c r="P61" s="91"/>
      <c r="Q61" s="60"/>
      <c r="R61" s="59"/>
      <c r="S61" s="67"/>
      <c r="T61" s="57"/>
      <c r="U61" s="57"/>
      <c r="V61" s="57"/>
      <c r="W61" s="59"/>
      <c r="X61" s="59"/>
      <c r="Y61" s="106"/>
      <c r="Z61" s="59"/>
      <c r="AA61" s="60"/>
      <c r="AB61" s="60"/>
      <c r="AC61" s="60"/>
      <c r="AD61" s="60"/>
      <c r="AE61" s="60"/>
      <c r="AF61" s="60"/>
      <c r="AG61" s="60"/>
      <c r="AH61" s="61">
        <f t="shared" si="5"/>
        <v>0</v>
      </c>
      <c r="AI61" s="60"/>
      <c r="AJ61" s="65"/>
      <c r="AK61" s="65"/>
      <c r="AL61" s="62"/>
      <c r="AM61" s="62"/>
      <c r="AN61" s="62"/>
      <c r="AO61" s="62"/>
      <c r="AP61" s="62"/>
      <c r="AQ61" s="62"/>
      <c r="AR61" s="62"/>
      <c r="AS61" s="62"/>
      <c r="AT61" s="62"/>
      <c r="AU61" s="62"/>
      <c r="AV61" s="101"/>
      <c r="AW61" s="101"/>
      <c r="AX61" s="101"/>
      <c r="AY61" s="101"/>
      <c r="AZ61" s="101"/>
      <c r="BA61" s="101"/>
      <c r="BB61" s="11"/>
      <c r="BC61" s="63"/>
      <c r="BD61" s="63"/>
      <c r="BE61" s="63"/>
      <c r="BF61" s="63"/>
      <c r="BG61" s="63"/>
      <c r="BH61" s="63"/>
      <c r="BI61" s="63"/>
      <c r="BJ61" s="63"/>
      <c r="BK61" s="63"/>
      <c r="BL61" s="63"/>
    </row>
    <row r="62">
      <c r="A62" s="66">
        <f t="shared" si="1"/>
        <v>-1</v>
      </c>
      <c r="B62" s="104"/>
      <c r="C62" s="52"/>
      <c r="D62" s="91"/>
      <c r="E62" s="91"/>
      <c r="F62" s="91"/>
      <c r="G62" s="91"/>
      <c r="H62" s="91"/>
      <c r="I62" s="91"/>
      <c r="J62" s="100"/>
      <c r="K62" s="100" t="str">
        <f>CONCATENATE(selected_set!$O62,selected_set!$P62)</f>
        <v/>
      </c>
      <c r="L62" s="105" t="str">
        <f>IF(selected_set!$A62 &gt;= 0,
if(selected_set!$Q62="article",CONCATENATE("@article{",selected_set!$K62,", 
 author = {",selected_set!$N62,"}, ","
 title = {{",selected_set!$M62,"}}, ","
 journal = {",selected_set!$R62,"}, ","
 year = {",selected_set!$P62,"}, ",
 if(T62="","",CONCATENATE("
 volume = {",selected_set!$T62,"}, ")),
 if(U62="","",CONCATENATE("
 number = {",selected_set!$U62,"}, ")),"
 pages = {",selected_set!$V62,"}, ",
 if(W62="","",CONCATENATE("
 address = {",selected_set!$W62,"}, ")),"
 doi = {",selected_set!$X62,"}, ","
 publisher = {",selected_set!$Y62,"}","
}
"),
if(selected_set!$Q62="inproceedings",CONCATENATE("@inproceedings{",selected_set!$K62,", 
 author = {",selected_set!$N62,"}, ","
 title = {{",selected_set!$M62,"}}, ","
 booktitle = {Proceedings of the ",selected_set!$T62," ",selected_set!$R62,"}, ","
 year = {",selected_set!$P62,"}, ",
 if(V62="","",CONCATENATE("
 pages = {",selected_set!$V62,"}, ")),"
 address = {",selected_set!$W62,"}, ","
 doi = {",selected_set!$X62,"}, ","
 publisher = {",selected_set!$Y62,"}","
}
"),
if(selected_set!$Q62="incollection",CONCATENATE("@incollection{",selected_set!$K62,", 
 author = {",selected_set!$N62,"}, ","
 title = {{",selected_set!$M62,"}}, ","
 booktitle = {Proceedings of the ",selected_set!$T62," ",selected_set!$R62,"}, ","
 year = {",selected_set!$P62,"}, ",
 if(V62="","",CONCATENATE("
 pages = {",selected_set!$V62,"}, ")),"
 address = {",selected_set!$W62,"}, ","
 doi = {",selected_set!$X62,"}, ",
 if(Z62="","",CONCATENATE("
 editor = {",selected_set!$Z62,"}, ")),"
 publisher = {",selected_set!$Y62,"}","
}
"),))),"")</f>
        <v/>
      </c>
      <c r="M62" s="63"/>
      <c r="N62" s="63"/>
      <c r="O62" s="91"/>
      <c r="P62" s="91"/>
      <c r="Q62" s="60"/>
      <c r="R62" s="59"/>
      <c r="S62" s="67"/>
      <c r="T62" s="57"/>
      <c r="U62" s="57"/>
      <c r="V62" s="57"/>
      <c r="W62" s="59"/>
      <c r="X62" s="59"/>
      <c r="Y62" s="106"/>
      <c r="Z62" s="59"/>
      <c r="AA62" s="60"/>
      <c r="AB62" s="60"/>
      <c r="AC62" s="60"/>
      <c r="AD62" s="60"/>
      <c r="AE62" s="60"/>
      <c r="AF62" s="60"/>
      <c r="AG62" s="60"/>
      <c r="AH62" s="61">
        <f t="shared" si="5"/>
        <v>0</v>
      </c>
      <c r="AI62" s="60"/>
      <c r="AJ62" s="65"/>
      <c r="AK62" s="65"/>
      <c r="AL62" s="62"/>
      <c r="AM62" s="62"/>
      <c r="AN62" s="62"/>
      <c r="AO62" s="62"/>
      <c r="AP62" s="62"/>
      <c r="AQ62" s="62"/>
      <c r="AR62" s="62"/>
      <c r="AS62" s="62"/>
      <c r="AT62" s="62"/>
      <c r="AU62" s="62"/>
      <c r="AV62" s="101"/>
      <c r="AW62" s="101"/>
      <c r="AX62" s="101"/>
      <c r="AY62" s="101"/>
      <c r="AZ62" s="101"/>
      <c r="BA62" s="101"/>
      <c r="BB62" s="11"/>
      <c r="BC62" s="63"/>
      <c r="BD62" s="63"/>
      <c r="BE62" s="63"/>
      <c r="BF62" s="63"/>
      <c r="BG62" s="63"/>
      <c r="BH62" s="63"/>
      <c r="BI62" s="63"/>
      <c r="BJ62" s="63"/>
      <c r="BK62" s="63"/>
      <c r="BL62" s="63"/>
    </row>
    <row r="63">
      <c r="A63" s="66">
        <f t="shared" si="1"/>
        <v>-1</v>
      </c>
      <c r="B63" s="104"/>
      <c r="C63" s="52"/>
      <c r="D63" s="91"/>
      <c r="E63" s="91"/>
      <c r="F63" s="91"/>
      <c r="G63" s="91"/>
      <c r="H63" s="91"/>
      <c r="I63" s="91"/>
      <c r="J63" s="100"/>
      <c r="K63" s="100" t="str">
        <f>CONCATENATE(selected_set!$O63,selected_set!$P63)</f>
        <v/>
      </c>
      <c r="L63" s="105" t="str">
        <f>IF(selected_set!$A63 &gt;= 0,
if(selected_set!$Q63="article",CONCATENATE("@article{",selected_set!$K63,", 
 author = {",selected_set!$N63,"}, ","
 title = {{",selected_set!$M63,"}}, ","
 journal = {",selected_set!$R63,"}, ","
 year = {",selected_set!$P63,"}, ",
 if(T63="","",CONCATENATE("
 volume = {",selected_set!$T63,"}, ")),
 if(U63="","",CONCATENATE("
 number = {",selected_set!$U63,"}, ")),"
 pages = {",selected_set!$V63,"}, ",
 if(W63="","",CONCATENATE("
 address = {",selected_set!$W63,"}, ")),"
 doi = {",selected_set!$X63,"}, ","
 publisher = {",selected_set!$Y63,"}","
}
"),
if(selected_set!$Q63="inproceedings",CONCATENATE("@inproceedings{",selected_set!$K63,", 
 author = {",selected_set!$N63,"}, ","
 title = {{",selected_set!$M63,"}}, ","
 booktitle = {Proceedings of the ",selected_set!$T63," ",selected_set!$R63,"}, ","
 year = {",selected_set!$P63,"}, ",
 if(V63="","",CONCATENATE("
 pages = {",selected_set!$V63,"}, ")),"
 address = {",selected_set!$W63,"}, ","
 doi = {",selected_set!$X63,"}, ","
 publisher = {",selected_set!$Y63,"}","
}
"),
if(selected_set!$Q63="incollection",CONCATENATE("@incollection{",selected_set!$K63,", 
 author = {",selected_set!$N63,"}, ","
 title = {{",selected_set!$M63,"}}, ","
 booktitle = {Proceedings of the ",selected_set!$T63," ",selected_set!$R63,"}, ","
 year = {",selected_set!$P63,"}, ",
 if(V63="","",CONCATENATE("
 pages = {",selected_set!$V63,"}, ")),"
 address = {",selected_set!$W63,"}, ","
 doi = {",selected_set!$X63,"}, ",
 if(Z63="","",CONCATENATE("
 editor = {",selected_set!$Z63,"}, ")),"
 publisher = {",selected_set!$Y63,"}","
}
"),))),"")</f>
        <v/>
      </c>
      <c r="M63" s="63"/>
      <c r="N63" s="63"/>
      <c r="O63" s="91"/>
      <c r="P63" s="91"/>
      <c r="Q63" s="60"/>
      <c r="R63" s="59"/>
      <c r="S63" s="67"/>
      <c r="T63" s="57"/>
      <c r="U63" s="57"/>
      <c r="V63" s="57"/>
      <c r="W63" s="59"/>
      <c r="X63" s="59"/>
      <c r="Y63" s="106"/>
      <c r="Z63" s="59"/>
      <c r="AA63" s="60"/>
      <c r="AB63" s="60"/>
      <c r="AC63" s="60"/>
      <c r="AD63" s="60"/>
      <c r="AE63" s="60"/>
      <c r="AF63" s="60"/>
      <c r="AG63" s="60"/>
      <c r="AH63" s="61">
        <f t="shared" si="5"/>
        <v>0</v>
      </c>
      <c r="AI63" s="60"/>
      <c r="AJ63" s="65"/>
      <c r="AK63" s="65"/>
      <c r="AL63" s="62"/>
      <c r="AM63" s="62"/>
      <c r="AN63" s="62"/>
      <c r="AO63" s="62"/>
      <c r="AP63" s="62"/>
      <c r="AQ63" s="62"/>
      <c r="AR63" s="62"/>
      <c r="AS63" s="62"/>
      <c r="AT63" s="62"/>
      <c r="AU63" s="62"/>
      <c r="AV63" s="101"/>
      <c r="AW63" s="101"/>
      <c r="AX63" s="101"/>
      <c r="AY63" s="101"/>
      <c r="AZ63" s="101"/>
      <c r="BA63" s="101"/>
      <c r="BB63" s="11"/>
      <c r="BC63" s="63"/>
      <c r="BD63" s="63"/>
      <c r="BE63" s="63"/>
      <c r="BF63" s="63"/>
      <c r="BG63" s="63"/>
      <c r="BH63" s="63"/>
      <c r="BI63" s="63"/>
      <c r="BJ63" s="63"/>
      <c r="BK63" s="63"/>
      <c r="BL63" s="63"/>
    </row>
    <row r="64">
      <c r="A64" s="66">
        <f t="shared" si="1"/>
        <v>-1</v>
      </c>
      <c r="B64" s="104"/>
      <c r="C64" s="52"/>
      <c r="D64" s="91"/>
      <c r="E64" s="91"/>
      <c r="F64" s="91"/>
      <c r="G64" s="91"/>
      <c r="H64" s="91"/>
      <c r="I64" s="91"/>
      <c r="J64" s="100"/>
      <c r="K64" s="100" t="str">
        <f>CONCATENATE(selected_set!$O64,selected_set!$P64)</f>
        <v/>
      </c>
      <c r="L64" s="105" t="str">
        <f>IF(selected_set!$A64 &gt;= 0,
if(selected_set!$Q64="article",CONCATENATE("@article{",selected_set!$K64,", 
 author = {",selected_set!$N64,"}, ","
 title = {{",selected_set!$M64,"}}, ","
 journal = {",selected_set!$R64,"}, ","
 year = {",selected_set!$P64,"}, ",
 if(T64="","",CONCATENATE("
 volume = {",selected_set!$T64,"}, ")),
 if(U64="","",CONCATENATE("
 number = {",selected_set!$U64,"}, ")),"
 pages = {",selected_set!$V64,"}, ",
 if(W64="","",CONCATENATE("
 address = {",selected_set!$W64,"}, ")),"
 doi = {",selected_set!$X64,"}, ","
 publisher = {",selected_set!$Y64,"}","
}
"),
if(selected_set!$Q64="inproceedings",CONCATENATE("@inproceedings{",selected_set!$K64,", 
 author = {",selected_set!$N64,"}, ","
 title = {{",selected_set!$M64,"}}, ","
 booktitle = {Proceedings of the ",selected_set!$T64," ",selected_set!$R64,"}, ","
 year = {",selected_set!$P64,"}, ",
 if(V64="","",CONCATENATE("
 pages = {",selected_set!$V64,"}, ")),"
 address = {",selected_set!$W64,"}, ","
 doi = {",selected_set!$X64,"}, ","
 publisher = {",selected_set!$Y64,"}","
}
"),
if(selected_set!$Q64="incollection",CONCATENATE("@incollection{",selected_set!$K64,", 
 author = {",selected_set!$N64,"}, ","
 title = {{",selected_set!$M64,"}}, ","
 booktitle = {Proceedings of the ",selected_set!$T64," ",selected_set!$R64,"}, ","
 year = {",selected_set!$P64,"}, ",
 if(V64="","",CONCATENATE("
 pages = {",selected_set!$V64,"}, ")),"
 address = {",selected_set!$W64,"}, ","
 doi = {",selected_set!$X64,"}, ",
 if(Z64="","",CONCATENATE("
 editor = {",selected_set!$Z64,"}, ")),"
 publisher = {",selected_set!$Y64,"}","
}
"),))),"")</f>
        <v/>
      </c>
      <c r="M64" s="63"/>
      <c r="N64" s="63"/>
      <c r="O64" s="91"/>
      <c r="P64" s="91"/>
      <c r="Q64" s="60"/>
      <c r="R64" s="59"/>
      <c r="S64" s="67"/>
      <c r="T64" s="57"/>
      <c r="U64" s="57"/>
      <c r="V64" s="57"/>
      <c r="W64" s="59"/>
      <c r="X64" s="59"/>
      <c r="Y64" s="106"/>
      <c r="Z64" s="59"/>
      <c r="AA64" s="60"/>
      <c r="AB64" s="60"/>
      <c r="AC64" s="60"/>
      <c r="AD64" s="60"/>
      <c r="AE64" s="60"/>
      <c r="AF64" s="60"/>
      <c r="AG64" s="60"/>
      <c r="AH64" s="61">
        <f t="shared" si="5"/>
        <v>0</v>
      </c>
      <c r="AI64" s="60"/>
      <c r="AJ64" s="65"/>
      <c r="AK64" s="65"/>
      <c r="AL64" s="62"/>
      <c r="AM64" s="62"/>
      <c r="AN64" s="62"/>
      <c r="AO64" s="62"/>
      <c r="AP64" s="62"/>
      <c r="AQ64" s="62"/>
      <c r="AR64" s="62"/>
      <c r="AS64" s="62"/>
      <c r="AT64" s="62"/>
      <c r="AU64" s="62"/>
      <c r="AV64" s="101"/>
      <c r="AW64" s="101"/>
      <c r="AX64" s="101"/>
      <c r="AY64" s="101"/>
      <c r="AZ64" s="101"/>
      <c r="BA64" s="101"/>
      <c r="BB64" s="11"/>
      <c r="BC64" s="63"/>
      <c r="BD64" s="63"/>
      <c r="BE64" s="63"/>
      <c r="BF64" s="63"/>
      <c r="BG64" s="63"/>
      <c r="BH64" s="63"/>
      <c r="BI64" s="63"/>
      <c r="BJ64" s="63"/>
      <c r="BK64" s="63"/>
      <c r="BL64" s="63"/>
    </row>
    <row r="65">
      <c r="A65" s="66">
        <f t="shared" si="1"/>
        <v>-1</v>
      </c>
      <c r="B65" s="104"/>
      <c r="C65" s="52"/>
      <c r="D65" s="91"/>
      <c r="E65" s="91"/>
      <c r="F65" s="91"/>
      <c r="G65" s="91"/>
      <c r="H65" s="91"/>
      <c r="I65" s="91"/>
      <c r="J65" s="100"/>
      <c r="K65" s="100" t="str">
        <f>CONCATENATE(selected_set!$O65,selected_set!$P65)</f>
        <v/>
      </c>
      <c r="L65" s="105" t="str">
        <f>IF(selected_set!$A65 &gt;= 0,
if(selected_set!$Q65="article",CONCATENATE("@article{",selected_set!$K65,", 
 author = {",selected_set!$N65,"}, ","
 title = {{",selected_set!$M65,"}}, ","
 journal = {",selected_set!$R65,"}, ","
 year = {",selected_set!$P65,"}, ",
 if(T65="","",CONCATENATE("
 volume = {",selected_set!$T65,"}, ")),
 if(U65="","",CONCATENATE("
 number = {",selected_set!$U65,"}, ")),"
 pages = {",selected_set!$V65,"}, ",
 if(W65="","",CONCATENATE("
 address = {",selected_set!$W65,"}, ")),"
 doi = {",selected_set!$X65,"}, ","
 publisher = {",selected_set!$Y65,"}","
}
"),
if(selected_set!$Q65="inproceedings",CONCATENATE("@inproceedings{",selected_set!$K65,", 
 author = {",selected_set!$N65,"}, ","
 title = {{",selected_set!$M65,"}}, ","
 booktitle = {Proceedings of the ",selected_set!$T65," ",selected_set!$R65,"}, ","
 year = {",selected_set!$P65,"}, ",
 if(V65="","",CONCATENATE("
 pages = {",selected_set!$V65,"}, ")),"
 address = {",selected_set!$W65,"}, ","
 doi = {",selected_set!$X65,"}, ","
 publisher = {",selected_set!$Y65,"}","
}
"),
if(selected_set!$Q65="incollection",CONCATENATE("@incollection{",selected_set!$K65,", 
 author = {",selected_set!$N65,"}, ","
 title = {{",selected_set!$M65,"}}, ","
 booktitle = {Proceedings of the ",selected_set!$T65," ",selected_set!$R65,"}, ","
 year = {",selected_set!$P65,"}, ",
 if(V65="","",CONCATENATE("
 pages = {",selected_set!$V65,"}, ")),"
 address = {",selected_set!$W65,"}, ","
 doi = {",selected_set!$X65,"}, ",
 if(Z65="","",CONCATENATE("
 editor = {",selected_set!$Z65,"}, ")),"
 publisher = {",selected_set!$Y65,"}","
}
"),))),"")</f>
        <v/>
      </c>
      <c r="M65" s="63"/>
      <c r="N65" s="63"/>
      <c r="O65" s="91"/>
      <c r="P65" s="91"/>
      <c r="Q65" s="60"/>
      <c r="R65" s="59"/>
      <c r="S65" s="67"/>
      <c r="T65" s="57"/>
      <c r="U65" s="57"/>
      <c r="V65" s="57"/>
      <c r="W65" s="59"/>
      <c r="X65" s="59"/>
      <c r="Y65" s="106"/>
      <c r="Z65" s="59"/>
      <c r="AA65" s="60"/>
      <c r="AB65" s="60"/>
      <c r="AC65" s="60"/>
      <c r="AD65" s="60"/>
      <c r="AE65" s="60"/>
      <c r="AF65" s="60"/>
      <c r="AG65" s="60"/>
      <c r="AH65" s="61">
        <f t="shared" si="5"/>
        <v>0</v>
      </c>
      <c r="AI65" s="60"/>
      <c r="AJ65" s="65"/>
      <c r="AK65" s="65"/>
      <c r="AL65" s="62"/>
      <c r="AM65" s="62"/>
      <c r="AN65" s="62"/>
      <c r="AO65" s="62"/>
      <c r="AP65" s="62"/>
      <c r="AQ65" s="62"/>
      <c r="AR65" s="62"/>
      <c r="AS65" s="62"/>
      <c r="AT65" s="62"/>
      <c r="AU65" s="62"/>
      <c r="AV65" s="101"/>
      <c r="AW65" s="101"/>
      <c r="AX65" s="101"/>
      <c r="AY65" s="101"/>
      <c r="AZ65" s="101"/>
      <c r="BA65" s="101"/>
      <c r="BB65" s="11"/>
      <c r="BC65" s="63"/>
      <c r="BD65" s="63"/>
      <c r="BE65" s="63"/>
      <c r="BF65" s="63"/>
      <c r="BG65" s="63"/>
      <c r="BH65" s="63"/>
      <c r="BI65" s="63"/>
      <c r="BJ65" s="63"/>
      <c r="BK65" s="63"/>
      <c r="BL65" s="63"/>
    </row>
    <row r="66">
      <c r="A66" s="66">
        <f t="shared" si="1"/>
        <v>-1</v>
      </c>
      <c r="B66" s="104"/>
      <c r="C66" s="52"/>
      <c r="D66" s="91"/>
      <c r="E66" s="91"/>
      <c r="F66" s="91"/>
      <c r="G66" s="91"/>
      <c r="H66" s="91"/>
      <c r="I66" s="91"/>
      <c r="J66" s="100"/>
      <c r="K66" s="100" t="str">
        <f>CONCATENATE(selected_set!$O66,selected_set!$P66)</f>
        <v/>
      </c>
      <c r="L66" s="105" t="str">
        <f>IF(selected_set!$A66 &gt;= 0,
if(selected_set!$Q66="article",CONCATENATE("@article{",selected_set!$K66,", 
 author = {",selected_set!$N66,"}, ","
 title = {{",selected_set!$M66,"}}, ","
 journal = {",selected_set!$R66,"}, ","
 year = {",selected_set!$P66,"}, ",
 if(T66="","",CONCATENATE("
 volume = {",selected_set!$T66,"}, ")),
 if(U66="","",CONCATENATE("
 number = {",selected_set!$U66,"}, ")),"
 pages = {",selected_set!$V66,"}, ",
 if(W66="","",CONCATENATE("
 address = {",selected_set!$W66,"}, ")),"
 doi = {",selected_set!$X66,"}, ","
 publisher = {",selected_set!$Y66,"}","
}
"),
if(selected_set!$Q66="inproceedings",CONCATENATE("@inproceedings{",selected_set!$K66,", 
 author = {",selected_set!$N66,"}, ","
 title = {{",selected_set!$M66,"}}, ","
 booktitle = {Proceedings of the ",selected_set!$T66," ",selected_set!$R66,"}, ","
 year = {",selected_set!$P66,"}, ",
 if(V66="","",CONCATENATE("
 pages = {",selected_set!$V66,"}, ")),"
 address = {",selected_set!$W66,"}, ","
 doi = {",selected_set!$X66,"}, ","
 publisher = {",selected_set!$Y66,"}","
}
"),
if(selected_set!$Q66="incollection",CONCATENATE("@incollection{",selected_set!$K66,", 
 author = {",selected_set!$N66,"}, ","
 title = {{",selected_set!$M66,"}}, ","
 booktitle = {Proceedings of the ",selected_set!$T66," ",selected_set!$R66,"}, ","
 year = {",selected_set!$P66,"}, ",
 if(V66="","",CONCATENATE("
 pages = {",selected_set!$V66,"}, ")),"
 address = {",selected_set!$W66,"}, ","
 doi = {",selected_set!$X66,"}, ",
 if(Z66="","",CONCATENATE("
 editor = {",selected_set!$Z66,"}, ")),"
 publisher = {",selected_set!$Y66,"}","
}
"),))),"")</f>
        <v/>
      </c>
      <c r="M66" s="63"/>
      <c r="N66" s="63"/>
      <c r="O66" s="91"/>
      <c r="P66" s="91"/>
      <c r="Q66" s="60"/>
      <c r="R66" s="59"/>
      <c r="S66" s="67"/>
      <c r="T66" s="57"/>
      <c r="U66" s="57"/>
      <c r="V66" s="57"/>
      <c r="W66" s="59"/>
      <c r="X66" s="59"/>
      <c r="Y66" s="106"/>
      <c r="Z66" s="59"/>
      <c r="AA66" s="60"/>
      <c r="AB66" s="60"/>
      <c r="AC66" s="60"/>
      <c r="AD66" s="60"/>
      <c r="AE66" s="60"/>
      <c r="AF66" s="60"/>
      <c r="AG66" s="60"/>
      <c r="AH66" s="61">
        <f t="shared" si="5"/>
        <v>0</v>
      </c>
      <c r="AI66" s="60"/>
      <c r="AJ66" s="65"/>
      <c r="AK66" s="65"/>
      <c r="AL66" s="62"/>
      <c r="AM66" s="62"/>
      <c r="AN66" s="62"/>
      <c r="AO66" s="62"/>
      <c r="AP66" s="62"/>
      <c r="AQ66" s="62"/>
      <c r="AR66" s="62"/>
      <c r="AS66" s="62"/>
      <c r="AT66" s="62"/>
      <c r="AU66" s="62"/>
      <c r="AV66" s="101"/>
      <c r="AW66" s="101"/>
      <c r="AX66" s="101"/>
      <c r="AY66" s="101"/>
      <c r="AZ66" s="101"/>
      <c r="BA66" s="101"/>
      <c r="BB66" s="11"/>
      <c r="BC66" s="63"/>
      <c r="BD66" s="63"/>
      <c r="BE66" s="63"/>
      <c r="BF66" s="63"/>
      <c r="BG66" s="63"/>
      <c r="BH66" s="63"/>
      <c r="BI66" s="63"/>
      <c r="BJ66" s="63"/>
      <c r="BK66" s="63"/>
      <c r="BL66" s="63"/>
    </row>
    <row r="67">
      <c r="A67" s="66">
        <f t="shared" si="1"/>
        <v>-1</v>
      </c>
      <c r="B67" s="104"/>
      <c r="C67" s="52"/>
      <c r="D67" s="91"/>
      <c r="E67" s="91"/>
      <c r="F67" s="91"/>
      <c r="G67" s="91"/>
      <c r="H67" s="91"/>
      <c r="I67" s="91"/>
      <c r="J67" s="100"/>
      <c r="K67" s="100" t="str">
        <f>CONCATENATE(selected_set!$O67,selected_set!$P67)</f>
        <v/>
      </c>
      <c r="L67" s="105" t="str">
        <f>IF(selected_set!$A67 &gt;= 0,
if(selected_set!$Q67="article",CONCATENATE("@article{",selected_set!$K67,", 
 author = {",selected_set!$N67,"}, ","
 title = {{",selected_set!$M67,"}}, ","
 journal = {",selected_set!$R67,"}, ","
 year = {",selected_set!$P67,"}, ",
 if(T67="","",CONCATENATE("
 volume = {",selected_set!$T67,"}, ")),
 if(U67="","",CONCATENATE("
 number = {",selected_set!$U67,"}, ")),"
 pages = {",selected_set!$V67,"}, ",
 if(W67="","",CONCATENATE("
 address = {",selected_set!$W67,"}, ")),"
 doi = {",selected_set!$X67,"}, ","
 publisher = {",selected_set!$Y67,"}","
}
"),
if(selected_set!$Q67="inproceedings",CONCATENATE("@inproceedings{",selected_set!$K67,", 
 author = {",selected_set!$N67,"}, ","
 title = {{",selected_set!$M67,"}}, ","
 booktitle = {Proceedings of the ",selected_set!$T67," ",selected_set!$R67,"}, ","
 year = {",selected_set!$P67,"}, ",
 if(V67="","",CONCATENATE("
 pages = {",selected_set!$V67,"}, ")),"
 address = {",selected_set!$W67,"}, ","
 doi = {",selected_set!$X67,"}, ","
 publisher = {",selected_set!$Y67,"}","
}
"),
if(selected_set!$Q67="incollection",CONCATENATE("@incollection{",selected_set!$K67,", 
 author = {",selected_set!$N67,"}, ","
 title = {{",selected_set!$M67,"}}, ","
 booktitle = {Proceedings of the ",selected_set!$T67," ",selected_set!$R67,"}, ","
 year = {",selected_set!$P67,"}, ",
 if(V67="","",CONCATENATE("
 pages = {",selected_set!$V67,"}, ")),"
 address = {",selected_set!$W67,"}, ","
 doi = {",selected_set!$X67,"}, ",
 if(Z67="","",CONCATENATE("
 editor = {",selected_set!$Z67,"}, ")),"
 publisher = {",selected_set!$Y67,"}","
}
"),))),"")</f>
        <v/>
      </c>
      <c r="M67" s="63"/>
      <c r="N67" s="63"/>
      <c r="O67" s="91"/>
      <c r="P67" s="91"/>
      <c r="Q67" s="60"/>
      <c r="R67" s="59"/>
      <c r="S67" s="67"/>
      <c r="T67" s="57"/>
      <c r="U67" s="57"/>
      <c r="V67" s="57"/>
      <c r="W67" s="59"/>
      <c r="X67" s="59"/>
      <c r="Y67" s="106"/>
      <c r="Z67" s="59"/>
      <c r="AA67" s="60"/>
      <c r="AB67" s="60"/>
      <c r="AC67" s="60"/>
      <c r="AD67" s="60"/>
      <c r="AE67" s="60"/>
      <c r="AF67" s="60"/>
      <c r="AG67" s="60"/>
      <c r="AH67" s="61">
        <f t="shared" si="5"/>
        <v>0</v>
      </c>
      <c r="AI67" s="60"/>
      <c r="AJ67" s="65"/>
      <c r="AK67" s="65"/>
      <c r="AL67" s="62"/>
      <c r="AM67" s="62"/>
      <c r="AN67" s="62"/>
      <c r="AO67" s="62"/>
      <c r="AP67" s="62"/>
      <c r="AQ67" s="62"/>
      <c r="AR67" s="62"/>
      <c r="AS67" s="62"/>
      <c r="AT67" s="62"/>
      <c r="AU67" s="62"/>
      <c r="AV67" s="101"/>
      <c r="AW67" s="101"/>
      <c r="AX67" s="101"/>
      <c r="AY67" s="101"/>
      <c r="AZ67" s="101"/>
      <c r="BA67" s="101"/>
      <c r="BB67" s="11"/>
      <c r="BC67" s="63"/>
      <c r="BD67" s="63"/>
      <c r="BE67" s="63"/>
      <c r="BF67" s="63"/>
      <c r="BG67" s="63"/>
      <c r="BH67" s="63"/>
      <c r="BI67" s="63"/>
      <c r="BJ67" s="63"/>
      <c r="BK67" s="63"/>
      <c r="BL67" s="63"/>
    </row>
    <row r="68">
      <c r="A68" s="66">
        <f t="shared" si="1"/>
        <v>-1</v>
      </c>
      <c r="B68" s="104"/>
      <c r="C68" s="52"/>
      <c r="D68" s="91"/>
      <c r="E68" s="91"/>
      <c r="F68" s="91"/>
      <c r="G68" s="91"/>
      <c r="H68" s="91"/>
      <c r="I68" s="91"/>
      <c r="J68" s="100"/>
      <c r="K68" s="100" t="str">
        <f>CONCATENATE(selected_set!$O68,selected_set!$P68)</f>
        <v/>
      </c>
      <c r="L68" s="105" t="str">
        <f>IF(selected_set!$A68 &gt;= 0,
if(selected_set!$Q68="article",CONCATENATE("@article{",selected_set!$K68,", 
 author = {",selected_set!$N68,"}, ","
 title = {{",selected_set!$M68,"}}, ","
 journal = {",selected_set!$R68,"}, ","
 year = {",selected_set!$P68,"}, ",
 if(T68="","",CONCATENATE("
 volume = {",selected_set!$T68,"}, ")),
 if(U68="","",CONCATENATE("
 number = {",selected_set!$U68,"}, ")),"
 pages = {",selected_set!$V68,"}, ",
 if(W68="","",CONCATENATE("
 address = {",selected_set!$W68,"}, ")),"
 doi = {",selected_set!$X68,"}, ","
 publisher = {",selected_set!$Y68,"}","
}
"),
if(selected_set!$Q68="inproceedings",CONCATENATE("@inproceedings{",selected_set!$K68,", 
 author = {",selected_set!$N68,"}, ","
 title = {{",selected_set!$M68,"}}, ","
 booktitle = {Proceedings of the ",selected_set!$T68," ",selected_set!$R68,"}, ","
 year = {",selected_set!$P68,"}, ",
 if(V68="","",CONCATENATE("
 pages = {",selected_set!$V68,"}, ")),"
 address = {",selected_set!$W68,"}, ","
 doi = {",selected_set!$X68,"}, ","
 publisher = {",selected_set!$Y68,"}","
}
"),
if(selected_set!$Q68="incollection",CONCATENATE("@incollection{",selected_set!$K68,", 
 author = {",selected_set!$N68,"}, ","
 title = {{",selected_set!$M68,"}}, ","
 booktitle = {Proceedings of the ",selected_set!$T68," ",selected_set!$R68,"}, ","
 year = {",selected_set!$P68,"}, ",
 if(V68="","",CONCATENATE("
 pages = {",selected_set!$V68,"}, ")),"
 address = {",selected_set!$W68,"}, ","
 doi = {",selected_set!$X68,"}, ",
 if(Z68="","",CONCATENATE("
 editor = {",selected_set!$Z68,"}, ")),"
 publisher = {",selected_set!$Y68,"}","
}
"),))),"")</f>
        <v/>
      </c>
      <c r="M68" s="63"/>
      <c r="N68" s="63"/>
      <c r="O68" s="91"/>
      <c r="P68" s="91"/>
      <c r="Q68" s="60"/>
      <c r="R68" s="59"/>
      <c r="S68" s="67"/>
      <c r="T68" s="57"/>
      <c r="U68" s="57"/>
      <c r="V68" s="57"/>
      <c r="W68" s="59"/>
      <c r="X68" s="59"/>
      <c r="Y68" s="106"/>
      <c r="Z68" s="59"/>
      <c r="AA68" s="60"/>
      <c r="AB68" s="60"/>
      <c r="AC68" s="60"/>
      <c r="AD68" s="60"/>
      <c r="AE68" s="60"/>
      <c r="AF68" s="60"/>
      <c r="AG68" s="60"/>
      <c r="AH68" s="61">
        <f t="shared" si="5"/>
        <v>0</v>
      </c>
      <c r="AI68" s="60"/>
      <c r="AJ68" s="65"/>
      <c r="AK68" s="65"/>
      <c r="AL68" s="62"/>
      <c r="AM68" s="62"/>
      <c r="AN68" s="62"/>
      <c r="AO68" s="62"/>
      <c r="AP68" s="62"/>
      <c r="AQ68" s="62"/>
      <c r="AR68" s="62"/>
      <c r="AS68" s="62"/>
      <c r="AT68" s="62"/>
      <c r="AU68" s="62"/>
      <c r="AV68" s="101"/>
      <c r="AW68" s="101"/>
      <c r="AX68" s="101"/>
      <c r="AY68" s="101"/>
      <c r="AZ68" s="101"/>
      <c r="BA68" s="101"/>
      <c r="BB68" s="11"/>
      <c r="BC68" s="63"/>
      <c r="BD68" s="63"/>
      <c r="BE68" s="63"/>
      <c r="BF68" s="63"/>
      <c r="BG68" s="63"/>
      <c r="BH68" s="63"/>
      <c r="BI68" s="63"/>
      <c r="BJ68" s="63"/>
      <c r="BK68" s="63"/>
      <c r="BL68" s="63"/>
    </row>
    <row r="69">
      <c r="A69" s="66">
        <f t="shared" si="1"/>
        <v>-1</v>
      </c>
      <c r="B69" s="104"/>
      <c r="C69" s="52"/>
      <c r="D69" s="91"/>
      <c r="E69" s="91"/>
      <c r="F69" s="91"/>
      <c r="G69" s="91"/>
      <c r="H69" s="91"/>
      <c r="I69" s="91"/>
      <c r="J69" s="100"/>
      <c r="K69" s="100" t="str">
        <f>CONCATENATE(selected_set!$O69,selected_set!$P69)</f>
        <v/>
      </c>
      <c r="L69" s="105" t="str">
        <f>IF(selected_set!$A69 &gt;= 0,
if(selected_set!$Q69="article",CONCATENATE("@article{",selected_set!$K69,", 
 author = {",selected_set!$N69,"}, ","
 title = {{",selected_set!$M69,"}}, ","
 journal = {",selected_set!$R69,"}, ","
 year = {",selected_set!$P69,"}, ",
 if(T69="","",CONCATENATE("
 volume = {",selected_set!$T69,"}, ")),
 if(U69="","",CONCATENATE("
 number = {",selected_set!$U69,"}, ")),"
 pages = {",selected_set!$V69,"}, ",
 if(W69="","",CONCATENATE("
 address = {",selected_set!$W69,"}, ")),"
 doi = {",selected_set!$X69,"}, ","
 publisher = {",selected_set!$Y69,"}","
}
"),
if(selected_set!$Q69="inproceedings",CONCATENATE("@inproceedings{",selected_set!$K69,", 
 author = {",selected_set!$N69,"}, ","
 title = {{",selected_set!$M69,"}}, ","
 booktitle = {Proceedings of the ",selected_set!$T69," ",selected_set!$R69,"}, ","
 year = {",selected_set!$P69,"}, ",
 if(V69="","",CONCATENATE("
 pages = {",selected_set!$V69,"}, ")),"
 address = {",selected_set!$W69,"}, ","
 doi = {",selected_set!$X69,"}, ","
 publisher = {",selected_set!$Y69,"}","
}
"),
if(selected_set!$Q69="incollection",CONCATENATE("@incollection{",selected_set!$K69,", 
 author = {",selected_set!$N69,"}, ","
 title = {{",selected_set!$M69,"}}, ","
 booktitle = {Proceedings of the ",selected_set!$T69," ",selected_set!$R69,"}, ","
 year = {",selected_set!$P69,"}, ",
 if(V69="","",CONCATENATE("
 pages = {",selected_set!$V69,"}, ")),"
 address = {",selected_set!$W69,"}, ","
 doi = {",selected_set!$X69,"}, ",
 if(Z69="","",CONCATENATE("
 editor = {",selected_set!$Z69,"}, ")),"
 publisher = {",selected_set!$Y69,"}","
}
"),))),"")</f>
        <v/>
      </c>
      <c r="M69" s="63"/>
      <c r="N69" s="63"/>
      <c r="O69" s="91"/>
      <c r="P69" s="91"/>
      <c r="Q69" s="60"/>
      <c r="R69" s="59"/>
      <c r="S69" s="67"/>
      <c r="T69" s="57"/>
      <c r="U69" s="57"/>
      <c r="V69" s="57"/>
      <c r="W69" s="59"/>
      <c r="X69" s="59"/>
      <c r="Y69" s="106"/>
      <c r="Z69" s="59"/>
      <c r="AA69" s="60"/>
      <c r="AB69" s="60"/>
      <c r="AC69" s="60"/>
      <c r="AD69" s="60"/>
      <c r="AE69" s="60"/>
      <c r="AF69" s="60"/>
      <c r="AG69" s="60"/>
      <c r="AH69" s="61">
        <f t="shared" si="5"/>
        <v>0</v>
      </c>
      <c r="AI69" s="60"/>
      <c r="AJ69" s="65"/>
      <c r="AK69" s="65"/>
      <c r="AL69" s="62"/>
      <c r="AM69" s="62"/>
      <c r="AN69" s="62"/>
      <c r="AO69" s="62"/>
      <c r="AP69" s="62"/>
      <c r="AQ69" s="62"/>
      <c r="AR69" s="62"/>
      <c r="AS69" s="62"/>
      <c r="AT69" s="62"/>
      <c r="AU69" s="62"/>
      <c r="AV69" s="101"/>
      <c r="AW69" s="101"/>
      <c r="AX69" s="101"/>
      <c r="AY69" s="101"/>
      <c r="AZ69" s="101"/>
      <c r="BA69" s="101"/>
      <c r="BB69" s="11"/>
      <c r="BC69" s="63"/>
      <c r="BD69" s="63"/>
      <c r="BE69" s="63"/>
      <c r="BF69" s="63"/>
      <c r="BG69" s="63"/>
      <c r="BH69" s="63"/>
      <c r="BI69" s="63"/>
      <c r="BJ69" s="63"/>
      <c r="BK69" s="63"/>
      <c r="BL69" s="63"/>
    </row>
    <row r="70">
      <c r="A70" s="66">
        <f t="shared" si="1"/>
        <v>-1</v>
      </c>
      <c r="B70" s="104"/>
      <c r="C70" s="52"/>
      <c r="D70" s="91"/>
      <c r="E70" s="91"/>
      <c r="F70" s="91"/>
      <c r="G70" s="91"/>
      <c r="H70" s="91"/>
      <c r="I70" s="91"/>
      <c r="J70" s="100"/>
      <c r="K70" s="100" t="str">
        <f>CONCATENATE(selected_set!$O70,selected_set!$P70)</f>
        <v/>
      </c>
      <c r="L70" s="105" t="str">
        <f>IF(selected_set!$A70 &gt;= 0,
if(selected_set!$Q70="article",CONCATENATE("@article{",selected_set!$K70,", 
 author = {",selected_set!$N70,"}, ","
 title = {{",selected_set!$M70,"}}, ","
 journal = {",selected_set!$R70,"}, ","
 year = {",selected_set!$P70,"}, ",
 if(T70="","",CONCATENATE("
 volume = {",selected_set!$T70,"}, ")),
 if(U70="","",CONCATENATE("
 number = {",selected_set!$U70,"}, ")),"
 pages = {",selected_set!$V70,"}, ",
 if(W70="","",CONCATENATE("
 address = {",selected_set!$W70,"}, ")),"
 doi = {",selected_set!$X70,"}, ","
 publisher = {",selected_set!$Y70,"}","
}
"),
if(selected_set!$Q70="inproceedings",CONCATENATE("@inproceedings{",selected_set!$K70,", 
 author = {",selected_set!$N70,"}, ","
 title = {{",selected_set!$M70,"}}, ","
 booktitle = {Proceedings of the ",selected_set!$T70," ",selected_set!$R70,"}, ","
 year = {",selected_set!$P70,"}, ",
 if(V70="","",CONCATENATE("
 pages = {",selected_set!$V70,"}, ")),"
 address = {",selected_set!$W70,"}, ","
 doi = {",selected_set!$X70,"}, ","
 publisher = {",selected_set!$Y70,"}","
}
"),
if(selected_set!$Q70="incollection",CONCATENATE("@incollection{",selected_set!$K70,", 
 author = {",selected_set!$N70,"}, ","
 title = {{",selected_set!$M70,"}}, ","
 booktitle = {Proceedings of the ",selected_set!$T70," ",selected_set!$R70,"}, ","
 year = {",selected_set!$P70,"}, ",
 if(V70="","",CONCATENATE("
 pages = {",selected_set!$V70,"}, ")),"
 address = {",selected_set!$W70,"}, ","
 doi = {",selected_set!$X70,"}, ",
 if(Z70="","",CONCATENATE("
 editor = {",selected_set!$Z70,"}, ")),"
 publisher = {",selected_set!$Y70,"}","
}
"),))),"")</f>
        <v/>
      </c>
      <c r="M70" s="63"/>
      <c r="N70" s="63"/>
      <c r="O70" s="91"/>
      <c r="P70" s="91"/>
      <c r="Q70" s="60"/>
      <c r="R70" s="59"/>
      <c r="S70" s="67"/>
      <c r="T70" s="57"/>
      <c r="U70" s="57"/>
      <c r="V70" s="57"/>
      <c r="W70" s="59"/>
      <c r="X70" s="59"/>
      <c r="Y70" s="106"/>
      <c r="Z70" s="59"/>
      <c r="AA70" s="60"/>
      <c r="AB70" s="60"/>
      <c r="AC70" s="60"/>
      <c r="AD70" s="60"/>
      <c r="AE70" s="60"/>
      <c r="AF70" s="60"/>
      <c r="AG70" s="60"/>
      <c r="AH70" s="61">
        <f t="shared" si="5"/>
        <v>0</v>
      </c>
      <c r="AI70" s="60"/>
      <c r="AJ70" s="65"/>
      <c r="AK70" s="65"/>
      <c r="AL70" s="62"/>
      <c r="AM70" s="62"/>
      <c r="AN70" s="62"/>
      <c r="AO70" s="62"/>
      <c r="AP70" s="62"/>
      <c r="AQ70" s="62"/>
      <c r="AR70" s="62"/>
      <c r="AS70" s="62"/>
      <c r="AT70" s="62"/>
      <c r="AU70" s="62"/>
      <c r="AV70" s="101"/>
      <c r="AW70" s="101"/>
      <c r="AX70" s="101"/>
      <c r="AY70" s="101"/>
      <c r="AZ70" s="101"/>
      <c r="BA70" s="101"/>
      <c r="BB70" s="11"/>
      <c r="BC70" s="63"/>
      <c r="BD70" s="63"/>
      <c r="BE70" s="63"/>
      <c r="BF70" s="63"/>
      <c r="BG70" s="63"/>
      <c r="BH70" s="63"/>
      <c r="BI70" s="63"/>
      <c r="BJ70" s="63"/>
      <c r="BK70" s="63"/>
      <c r="BL70" s="63"/>
    </row>
    <row r="71">
      <c r="A71" s="66">
        <f t="shared" si="1"/>
        <v>-1</v>
      </c>
      <c r="B71" s="104"/>
      <c r="C71" s="52"/>
      <c r="D71" s="91"/>
      <c r="E71" s="91"/>
      <c r="F71" s="91"/>
      <c r="G71" s="91"/>
      <c r="H71" s="91"/>
      <c r="I71" s="91"/>
      <c r="J71" s="100"/>
      <c r="K71" s="100" t="str">
        <f>CONCATENATE(selected_set!$O71,selected_set!$P71)</f>
        <v/>
      </c>
      <c r="L71" s="105" t="str">
        <f>IF(selected_set!$A71 &gt;= 0,
if(selected_set!$Q71="article",CONCATENATE("@article{",selected_set!$K71,", 
 author = {",selected_set!$N71,"}, ","
 title = {{",selected_set!$M71,"}}, ","
 journal = {",selected_set!$R71,"}, ","
 year = {",selected_set!$P71,"}, ",
 if(T71="","",CONCATENATE("
 volume = {",selected_set!$T71,"}, ")),
 if(U71="","",CONCATENATE("
 number = {",selected_set!$U71,"}, ")),"
 pages = {",selected_set!$V71,"}, ",
 if(W71="","",CONCATENATE("
 address = {",selected_set!$W71,"}, ")),"
 doi = {",selected_set!$X71,"}, ","
 publisher = {",selected_set!$Y71,"}","
}
"),
if(selected_set!$Q71="inproceedings",CONCATENATE("@inproceedings{",selected_set!$K71,", 
 author = {",selected_set!$N71,"}, ","
 title = {{",selected_set!$M71,"}}, ","
 booktitle = {Proceedings of the ",selected_set!$T71," ",selected_set!$R71,"}, ","
 year = {",selected_set!$P71,"}, ",
 if(V71="","",CONCATENATE("
 pages = {",selected_set!$V71,"}, ")),"
 address = {",selected_set!$W71,"}, ","
 doi = {",selected_set!$X71,"}, ","
 publisher = {",selected_set!$Y71,"}","
}
"),
if(selected_set!$Q71="incollection",CONCATENATE("@incollection{",selected_set!$K71,", 
 author = {",selected_set!$N71,"}, ","
 title = {{",selected_set!$M71,"}}, ","
 booktitle = {Proceedings of the ",selected_set!$T71," ",selected_set!$R71,"}, ","
 year = {",selected_set!$P71,"}, ",
 if(V71="","",CONCATENATE("
 pages = {",selected_set!$V71,"}, ")),"
 address = {",selected_set!$W71,"}, ","
 doi = {",selected_set!$X71,"}, ",
 if(Z71="","",CONCATENATE("
 editor = {",selected_set!$Z71,"}, ")),"
 publisher = {",selected_set!$Y71,"}","
}
"),))),"")</f>
        <v/>
      </c>
      <c r="M71" s="63"/>
      <c r="N71" s="63"/>
      <c r="O71" s="91"/>
      <c r="P71" s="91"/>
      <c r="Q71" s="60"/>
      <c r="R71" s="59"/>
      <c r="S71" s="67"/>
      <c r="T71" s="57"/>
      <c r="U71" s="57"/>
      <c r="V71" s="57"/>
      <c r="W71" s="59"/>
      <c r="X71" s="59"/>
      <c r="Y71" s="106"/>
      <c r="Z71" s="59"/>
      <c r="AA71" s="60"/>
      <c r="AB71" s="60"/>
      <c r="AC71" s="60"/>
      <c r="AD71" s="60"/>
      <c r="AE71" s="60"/>
      <c r="AF71" s="60"/>
      <c r="AG71" s="60"/>
      <c r="AH71" s="61">
        <f t="shared" si="5"/>
        <v>0</v>
      </c>
      <c r="AI71" s="60"/>
      <c r="AJ71" s="65"/>
      <c r="AK71" s="65"/>
      <c r="AL71" s="62"/>
      <c r="AM71" s="62"/>
      <c r="AN71" s="62"/>
      <c r="AO71" s="62"/>
      <c r="AP71" s="62"/>
      <c r="AQ71" s="62"/>
      <c r="AR71" s="62"/>
      <c r="AS71" s="62"/>
      <c r="AT71" s="62"/>
      <c r="AU71" s="62"/>
      <c r="AV71" s="101"/>
      <c r="AW71" s="101"/>
      <c r="AX71" s="101"/>
      <c r="AY71" s="101"/>
      <c r="AZ71" s="101"/>
      <c r="BA71" s="101"/>
      <c r="BB71" s="11"/>
      <c r="BC71" s="63"/>
      <c r="BD71" s="63"/>
      <c r="BE71" s="63"/>
      <c r="BF71" s="63"/>
      <c r="BG71" s="63"/>
      <c r="BH71" s="63"/>
      <c r="BI71" s="63"/>
      <c r="BJ71" s="63"/>
      <c r="BK71" s="63"/>
      <c r="BL71" s="63"/>
    </row>
    <row r="72">
      <c r="A72" s="66">
        <f t="shared" si="1"/>
        <v>-1</v>
      </c>
      <c r="B72" s="104"/>
      <c r="C72" s="52"/>
      <c r="D72" s="91"/>
      <c r="E72" s="91"/>
      <c r="F72" s="91"/>
      <c r="G72" s="91"/>
      <c r="H72" s="91"/>
      <c r="I72" s="91"/>
      <c r="J72" s="100"/>
      <c r="K72" s="100" t="str">
        <f>CONCATENATE(selected_set!$O72,selected_set!$P72)</f>
        <v/>
      </c>
      <c r="L72" s="105" t="str">
        <f>IF(selected_set!$A72 &gt;= 0,
if(selected_set!$Q72="article",CONCATENATE("@article{",selected_set!$K72,", 
 author = {",selected_set!$N72,"}, ","
 title = {{",selected_set!$M72,"}}, ","
 journal = {",selected_set!$R72,"}, ","
 year = {",selected_set!$P72,"}, ",
 if(T72="","",CONCATENATE("
 volume = {",selected_set!$T72,"}, ")),
 if(U72="","",CONCATENATE("
 number = {",selected_set!$U72,"}, ")),"
 pages = {",selected_set!$V72,"}, ",
 if(W72="","",CONCATENATE("
 address = {",selected_set!$W72,"}, ")),"
 doi = {",selected_set!$X72,"}, ","
 publisher = {",selected_set!$Y72,"}","
}
"),
if(selected_set!$Q72="inproceedings",CONCATENATE("@inproceedings{",selected_set!$K72,", 
 author = {",selected_set!$N72,"}, ","
 title = {{",selected_set!$M72,"}}, ","
 booktitle = {Proceedings of the ",selected_set!$T72," ",selected_set!$R72,"}, ","
 year = {",selected_set!$P72,"}, ",
 if(V72="","",CONCATENATE("
 pages = {",selected_set!$V72,"}, ")),"
 address = {",selected_set!$W72,"}, ","
 doi = {",selected_set!$X72,"}, ","
 publisher = {",selected_set!$Y72,"}","
}
"),
if(selected_set!$Q72="incollection",CONCATENATE("@incollection{",selected_set!$K72,", 
 author = {",selected_set!$N72,"}, ","
 title = {{",selected_set!$M72,"}}, ","
 booktitle = {Proceedings of the ",selected_set!$T72," ",selected_set!$R72,"}, ","
 year = {",selected_set!$P72,"}, ",
 if(V72="","",CONCATENATE("
 pages = {",selected_set!$V72,"}, ")),"
 address = {",selected_set!$W72,"}, ","
 doi = {",selected_set!$X72,"}, ",
 if(Z72="","",CONCATENATE("
 editor = {",selected_set!$Z72,"}, ")),"
 publisher = {",selected_set!$Y72,"}","
}
"),))),"")</f>
        <v/>
      </c>
      <c r="M72" s="63"/>
      <c r="N72" s="63"/>
      <c r="O72" s="91"/>
      <c r="P72" s="91"/>
      <c r="Q72" s="60"/>
      <c r="R72" s="59"/>
      <c r="S72" s="67"/>
      <c r="T72" s="57"/>
      <c r="U72" s="57"/>
      <c r="V72" s="57"/>
      <c r="W72" s="59"/>
      <c r="X72" s="59"/>
      <c r="Y72" s="106"/>
      <c r="Z72" s="59"/>
      <c r="AA72" s="60"/>
      <c r="AB72" s="60"/>
      <c r="AC72" s="60"/>
      <c r="AD72" s="60"/>
      <c r="AE72" s="60"/>
      <c r="AF72" s="60"/>
      <c r="AG72" s="60"/>
      <c r="AH72" s="61">
        <f t="shared" si="5"/>
        <v>0</v>
      </c>
      <c r="AI72" s="60"/>
      <c r="AJ72" s="65"/>
      <c r="AK72" s="65"/>
      <c r="AL72" s="62"/>
      <c r="AM72" s="62"/>
      <c r="AN72" s="62"/>
      <c r="AO72" s="62"/>
      <c r="AP72" s="62"/>
      <c r="AQ72" s="62"/>
      <c r="AR72" s="62"/>
      <c r="AS72" s="62"/>
      <c r="AT72" s="62"/>
      <c r="AU72" s="62"/>
      <c r="AV72" s="101"/>
      <c r="AW72" s="101"/>
      <c r="AX72" s="101"/>
      <c r="AY72" s="101"/>
      <c r="AZ72" s="101"/>
      <c r="BA72" s="101"/>
      <c r="BB72" s="11"/>
      <c r="BC72" s="63"/>
      <c r="BD72" s="63"/>
      <c r="BE72" s="63"/>
      <c r="BF72" s="63"/>
      <c r="BG72" s="63"/>
      <c r="BH72" s="63"/>
      <c r="BI72" s="63"/>
      <c r="BJ72" s="63"/>
      <c r="BK72" s="63"/>
      <c r="BL72" s="63"/>
    </row>
    <row r="73">
      <c r="A73" s="66">
        <f t="shared" si="1"/>
        <v>-1</v>
      </c>
      <c r="B73" s="104"/>
      <c r="C73" s="52"/>
      <c r="D73" s="91"/>
      <c r="E73" s="91"/>
      <c r="F73" s="91"/>
      <c r="G73" s="91"/>
      <c r="H73" s="91"/>
      <c r="I73" s="91"/>
      <c r="J73" s="100"/>
      <c r="K73" s="100" t="str">
        <f>CONCATENATE(selected_set!$O73,selected_set!$P73)</f>
        <v/>
      </c>
      <c r="L73" s="105" t="str">
        <f>IF(selected_set!$A73 &gt;= 0,
if(selected_set!$Q73="article",CONCATENATE("@article{",selected_set!$K73,", 
 author = {",selected_set!$N73,"}, ","
 title = {{",selected_set!$M73,"}}, ","
 journal = {",selected_set!$R73,"}, ","
 year = {",selected_set!$P73,"}, ",
 if(T73="","",CONCATENATE("
 volume = {",selected_set!$T73,"}, ")),
 if(U73="","",CONCATENATE("
 number = {",selected_set!$U73,"}, ")),"
 pages = {",selected_set!$V73,"}, ",
 if(W73="","",CONCATENATE("
 address = {",selected_set!$W73,"}, ")),"
 doi = {",selected_set!$X73,"}, ","
 publisher = {",selected_set!$Y73,"}","
}
"),
if(selected_set!$Q73="inproceedings",CONCATENATE("@inproceedings{",selected_set!$K73,", 
 author = {",selected_set!$N73,"}, ","
 title = {{",selected_set!$M73,"}}, ","
 booktitle = {Proceedings of the ",selected_set!$T73," ",selected_set!$R73,"}, ","
 year = {",selected_set!$P73,"}, ",
 if(V73="","",CONCATENATE("
 pages = {",selected_set!$V73,"}, ")),"
 address = {",selected_set!$W73,"}, ","
 doi = {",selected_set!$X73,"}, ","
 publisher = {",selected_set!$Y73,"}","
}
"),
if(selected_set!$Q73="incollection",CONCATENATE("@incollection{",selected_set!$K73,", 
 author = {",selected_set!$N73,"}, ","
 title = {{",selected_set!$M73,"}}, ","
 booktitle = {Proceedings of the ",selected_set!$T73," ",selected_set!$R73,"}, ","
 year = {",selected_set!$P73,"}, ",
 if(V73="","",CONCATENATE("
 pages = {",selected_set!$V73,"}, ")),"
 address = {",selected_set!$W73,"}, ","
 doi = {",selected_set!$X73,"}, ",
 if(Z73="","",CONCATENATE("
 editor = {",selected_set!$Z73,"}, ")),"
 publisher = {",selected_set!$Y73,"}","
}
"),))),"")</f>
        <v/>
      </c>
      <c r="M73" s="63"/>
      <c r="N73" s="63"/>
      <c r="O73" s="91"/>
      <c r="P73" s="91"/>
      <c r="Q73" s="60"/>
      <c r="R73" s="59"/>
      <c r="S73" s="67"/>
      <c r="T73" s="57"/>
      <c r="U73" s="57"/>
      <c r="V73" s="57"/>
      <c r="W73" s="59"/>
      <c r="X73" s="59"/>
      <c r="Y73" s="106"/>
      <c r="Z73" s="59"/>
      <c r="AA73" s="60"/>
      <c r="AB73" s="60"/>
      <c r="AC73" s="60"/>
      <c r="AD73" s="60"/>
      <c r="AE73" s="60"/>
      <c r="AF73" s="60"/>
      <c r="AG73" s="60"/>
      <c r="AH73" s="61">
        <f t="shared" si="5"/>
        <v>0</v>
      </c>
      <c r="AI73" s="60"/>
      <c r="AJ73" s="65"/>
      <c r="AK73" s="65"/>
      <c r="AL73" s="62"/>
      <c r="AM73" s="62"/>
      <c r="AN73" s="62"/>
      <c r="AO73" s="62"/>
      <c r="AP73" s="62"/>
      <c r="AQ73" s="62"/>
      <c r="AR73" s="62"/>
      <c r="AS73" s="62"/>
      <c r="AT73" s="62"/>
      <c r="AU73" s="62"/>
      <c r="AV73" s="101"/>
      <c r="AW73" s="101"/>
      <c r="AX73" s="101"/>
      <c r="AY73" s="101"/>
      <c r="AZ73" s="101"/>
      <c r="BA73" s="101"/>
      <c r="BB73" s="11"/>
      <c r="BC73" s="63"/>
      <c r="BD73" s="63"/>
      <c r="BE73" s="63"/>
      <c r="BF73" s="63"/>
      <c r="BG73" s="63"/>
      <c r="BH73" s="63"/>
      <c r="BI73" s="63"/>
      <c r="BJ73" s="63"/>
      <c r="BK73" s="63"/>
      <c r="BL73" s="63"/>
    </row>
    <row r="74">
      <c r="A74" s="66">
        <f t="shared" si="1"/>
        <v>-1</v>
      </c>
      <c r="B74" s="104"/>
      <c r="C74" s="52"/>
      <c r="D74" s="91"/>
      <c r="E74" s="91"/>
      <c r="F74" s="91"/>
      <c r="G74" s="91"/>
      <c r="H74" s="91"/>
      <c r="I74" s="91"/>
      <c r="J74" s="100"/>
      <c r="K74" s="100" t="str">
        <f>CONCATENATE(selected_set!$O74,selected_set!$P74)</f>
        <v/>
      </c>
      <c r="L74" s="105" t="str">
        <f>IF(selected_set!$A74 &gt;= 0,
if(selected_set!$Q74="article",CONCATENATE("@article{",selected_set!$K74,", 
 author = {",selected_set!$N74,"}, ","
 title = {{",selected_set!$M74,"}}, ","
 journal = {",selected_set!$R74,"}, ","
 year = {",selected_set!$P74,"}, ",
 if(T74="","",CONCATENATE("
 volume = {",selected_set!$T74,"}, ")),
 if(U74="","",CONCATENATE("
 number = {",selected_set!$U74,"}, ")),"
 pages = {",selected_set!$V74,"}, ",
 if(W74="","",CONCATENATE("
 address = {",selected_set!$W74,"}, ")),"
 doi = {",selected_set!$X74,"}, ","
 publisher = {",selected_set!$Y74,"}","
}
"),
if(selected_set!$Q74="inproceedings",CONCATENATE("@inproceedings{",selected_set!$K74,", 
 author = {",selected_set!$N74,"}, ","
 title = {{",selected_set!$M74,"}}, ","
 booktitle = {Proceedings of the ",selected_set!$T74," ",selected_set!$R74,"}, ","
 year = {",selected_set!$P74,"}, ",
 if(V74="","",CONCATENATE("
 pages = {",selected_set!$V74,"}, ")),"
 address = {",selected_set!$W74,"}, ","
 doi = {",selected_set!$X74,"}, ","
 publisher = {",selected_set!$Y74,"}","
}
"),
if(selected_set!$Q74="incollection",CONCATENATE("@incollection{",selected_set!$K74,", 
 author = {",selected_set!$N74,"}, ","
 title = {{",selected_set!$M74,"}}, ","
 booktitle = {Proceedings of the ",selected_set!$T74," ",selected_set!$R74,"}, ","
 year = {",selected_set!$P74,"}, ",
 if(V74="","",CONCATENATE("
 pages = {",selected_set!$V74,"}, ")),"
 address = {",selected_set!$W74,"}, ","
 doi = {",selected_set!$X74,"}, ",
 if(Z74="","",CONCATENATE("
 editor = {",selected_set!$Z74,"}, ")),"
 publisher = {",selected_set!$Y74,"}","
}
"),))),"")</f>
        <v/>
      </c>
      <c r="M74" s="63"/>
      <c r="N74" s="63"/>
      <c r="O74" s="91"/>
      <c r="P74" s="91"/>
      <c r="Q74" s="60"/>
      <c r="R74" s="59"/>
      <c r="S74" s="67"/>
      <c r="T74" s="57"/>
      <c r="U74" s="57"/>
      <c r="V74" s="57"/>
      <c r="W74" s="59"/>
      <c r="X74" s="59"/>
      <c r="Y74" s="106"/>
      <c r="Z74" s="59"/>
      <c r="AA74" s="60"/>
      <c r="AB74" s="60"/>
      <c r="AC74" s="60"/>
      <c r="AD74" s="60"/>
      <c r="AE74" s="60"/>
      <c r="AF74" s="60"/>
      <c r="AG74" s="60"/>
      <c r="AH74" s="61">
        <f t="shared" si="5"/>
        <v>0</v>
      </c>
      <c r="AI74" s="60"/>
      <c r="AJ74" s="65"/>
      <c r="AK74" s="65"/>
      <c r="AL74" s="62"/>
      <c r="AM74" s="62"/>
      <c r="AN74" s="62"/>
      <c r="AO74" s="62"/>
      <c r="AP74" s="62"/>
      <c r="AQ74" s="62"/>
      <c r="AR74" s="62"/>
      <c r="AS74" s="62"/>
      <c r="AT74" s="62"/>
      <c r="AU74" s="62"/>
      <c r="AV74" s="101"/>
      <c r="AW74" s="101"/>
      <c r="AX74" s="101"/>
      <c r="AY74" s="101"/>
      <c r="AZ74" s="101"/>
      <c r="BA74" s="101"/>
      <c r="BB74" s="11"/>
      <c r="BC74" s="63"/>
      <c r="BD74" s="63"/>
      <c r="BE74" s="63"/>
      <c r="BF74" s="63"/>
      <c r="BG74" s="63"/>
      <c r="BH74" s="63"/>
      <c r="BI74" s="63"/>
      <c r="BJ74" s="63"/>
      <c r="BK74" s="63"/>
      <c r="BL74" s="63"/>
    </row>
    <row r="75">
      <c r="A75" s="66">
        <f t="shared" si="1"/>
        <v>-1</v>
      </c>
      <c r="B75" s="104"/>
      <c r="C75" s="52"/>
      <c r="D75" s="91"/>
      <c r="E75" s="91"/>
      <c r="F75" s="91"/>
      <c r="G75" s="91"/>
      <c r="H75" s="91"/>
      <c r="I75" s="91"/>
      <c r="J75" s="100"/>
      <c r="K75" s="100" t="str">
        <f>CONCATENATE(selected_set!$O75,selected_set!$P75)</f>
        <v/>
      </c>
      <c r="L75" s="105" t="str">
        <f>IF(selected_set!$A75 &gt;= 0,
if(selected_set!$Q75="article",CONCATENATE("@article{",selected_set!$K75,", 
 author = {",selected_set!$N75,"}, ","
 title = {{",selected_set!$M75,"}}, ","
 journal = {",selected_set!$R75,"}, ","
 year = {",selected_set!$P75,"}, ",
 if(T75="","",CONCATENATE("
 volume = {",selected_set!$T75,"}, ")),
 if(U75="","",CONCATENATE("
 number = {",selected_set!$U75,"}, ")),"
 pages = {",selected_set!$V75,"}, ",
 if(W75="","",CONCATENATE("
 address = {",selected_set!$W75,"}, ")),"
 doi = {",selected_set!$X75,"}, ","
 publisher = {",selected_set!$Y75,"}","
}
"),
if(selected_set!$Q75="inproceedings",CONCATENATE("@inproceedings{",selected_set!$K75,", 
 author = {",selected_set!$N75,"}, ","
 title = {{",selected_set!$M75,"}}, ","
 booktitle = {Proceedings of the ",selected_set!$T75," ",selected_set!$R75,"}, ","
 year = {",selected_set!$P75,"}, ",
 if(V75="","",CONCATENATE("
 pages = {",selected_set!$V75,"}, ")),"
 address = {",selected_set!$W75,"}, ","
 doi = {",selected_set!$X75,"}, ","
 publisher = {",selected_set!$Y75,"}","
}
"),
if(selected_set!$Q75="incollection",CONCATENATE("@incollection{",selected_set!$K75,", 
 author = {",selected_set!$N75,"}, ","
 title = {{",selected_set!$M75,"}}, ","
 booktitle = {Proceedings of the ",selected_set!$T75," ",selected_set!$R75,"}, ","
 year = {",selected_set!$P75,"}, ",
 if(V75="","",CONCATENATE("
 pages = {",selected_set!$V75,"}, ")),"
 address = {",selected_set!$W75,"}, ","
 doi = {",selected_set!$X75,"}, ",
 if(Z75="","",CONCATENATE("
 editor = {",selected_set!$Z75,"}, ")),"
 publisher = {",selected_set!$Y75,"}","
}
"),))),"")</f>
        <v/>
      </c>
      <c r="M75" s="63"/>
      <c r="N75" s="63"/>
      <c r="O75" s="91"/>
      <c r="P75" s="91"/>
      <c r="Q75" s="60"/>
      <c r="R75" s="59"/>
      <c r="S75" s="67"/>
      <c r="T75" s="57"/>
      <c r="U75" s="57"/>
      <c r="V75" s="57"/>
      <c r="W75" s="59"/>
      <c r="X75" s="59"/>
      <c r="Y75" s="106"/>
      <c r="Z75" s="59"/>
      <c r="AA75" s="60"/>
      <c r="AB75" s="60"/>
      <c r="AC75" s="60"/>
      <c r="AD75" s="60"/>
      <c r="AE75" s="60"/>
      <c r="AF75" s="60"/>
      <c r="AG75" s="60"/>
      <c r="AH75" s="61">
        <f t="shared" si="5"/>
        <v>0</v>
      </c>
      <c r="AI75" s="60"/>
      <c r="AJ75" s="65"/>
      <c r="AK75" s="65"/>
      <c r="AL75" s="62"/>
      <c r="AM75" s="62"/>
      <c r="AN75" s="62"/>
      <c r="AO75" s="62"/>
      <c r="AP75" s="62"/>
      <c r="AQ75" s="62"/>
      <c r="AR75" s="62"/>
      <c r="AS75" s="62"/>
      <c r="AT75" s="62"/>
      <c r="AU75" s="62"/>
      <c r="AV75" s="101"/>
      <c r="AW75" s="101"/>
      <c r="AX75" s="101"/>
      <c r="AY75" s="101"/>
      <c r="AZ75" s="101"/>
      <c r="BA75" s="101"/>
      <c r="BB75" s="11"/>
      <c r="BC75" s="63"/>
      <c r="BD75" s="63"/>
      <c r="BE75" s="63"/>
      <c r="BF75" s="63"/>
      <c r="BG75" s="63"/>
      <c r="BH75" s="63"/>
      <c r="BI75" s="63"/>
      <c r="BJ75" s="63"/>
      <c r="BK75" s="63"/>
      <c r="BL75" s="63"/>
    </row>
    <row r="76">
      <c r="A76" s="66">
        <f t="shared" si="1"/>
        <v>-1</v>
      </c>
      <c r="B76" s="104"/>
      <c r="C76" s="52"/>
      <c r="D76" s="91"/>
      <c r="E76" s="91"/>
      <c r="F76" s="91"/>
      <c r="G76" s="91"/>
      <c r="H76" s="91"/>
      <c r="I76" s="91"/>
      <c r="J76" s="100"/>
      <c r="K76" s="100" t="str">
        <f>CONCATENATE(selected_set!$O76,selected_set!$P76)</f>
        <v/>
      </c>
      <c r="L76" s="105" t="str">
        <f>IF(selected_set!$A76 &gt;= 0,
if(selected_set!$Q76="article",CONCATENATE("@article{",selected_set!$K76,", 
 author = {",selected_set!$N76,"}, ","
 title = {{",selected_set!$M76,"}}, ","
 journal = {",selected_set!$R76,"}, ","
 year = {",selected_set!$P76,"}, ",
 if(T76="","",CONCATENATE("
 volume = {",selected_set!$T76,"}, ")),
 if(U76="","",CONCATENATE("
 number = {",selected_set!$U76,"}, ")),"
 pages = {",selected_set!$V76,"}, ",
 if(W76="","",CONCATENATE("
 address = {",selected_set!$W76,"}, ")),"
 doi = {",selected_set!$X76,"}, ","
 publisher = {",selected_set!$Y76,"}","
}
"),
if(selected_set!$Q76="inproceedings",CONCATENATE("@inproceedings{",selected_set!$K76,", 
 author = {",selected_set!$N76,"}, ","
 title = {{",selected_set!$M76,"}}, ","
 booktitle = {Proceedings of the ",selected_set!$T76," ",selected_set!$R76,"}, ","
 year = {",selected_set!$P76,"}, ",
 if(V76="","",CONCATENATE("
 pages = {",selected_set!$V76,"}, ")),"
 address = {",selected_set!$W76,"}, ","
 doi = {",selected_set!$X76,"}, ","
 publisher = {",selected_set!$Y76,"}","
}
"),
if(selected_set!$Q76="incollection",CONCATENATE("@incollection{",selected_set!$K76,", 
 author = {",selected_set!$N76,"}, ","
 title = {{",selected_set!$M76,"}}, ","
 booktitle = {Proceedings of the ",selected_set!$T76," ",selected_set!$R76,"}, ","
 year = {",selected_set!$P76,"}, ",
 if(V76="","",CONCATENATE("
 pages = {",selected_set!$V76,"}, ")),"
 address = {",selected_set!$W76,"}, ","
 doi = {",selected_set!$X76,"}, ",
 if(Z76="","",CONCATENATE("
 editor = {",selected_set!$Z76,"}, ")),"
 publisher = {",selected_set!$Y76,"}","
}
"),))),"")</f>
        <v/>
      </c>
      <c r="M76" s="63"/>
      <c r="N76" s="63"/>
      <c r="O76" s="91"/>
      <c r="P76" s="91"/>
      <c r="Q76" s="60"/>
      <c r="R76" s="59"/>
      <c r="S76" s="67"/>
      <c r="T76" s="57"/>
      <c r="U76" s="57"/>
      <c r="V76" s="57"/>
      <c r="W76" s="59"/>
      <c r="X76" s="59"/>
      <c r="Y76" s="106"/>
      <c r="Z76" s="59"/>
      <c r="AA76" s="60"/>
      <c r="AB76" s="60"/>
      <c r="AC76" s="60"/>
      <c r="AD76" s="60"/>
      <c r="AE76" s="60"/>
      <c r="AF76" s="60"/>
      <c r="AG76" s="60"/>
      <c r="AH76" s="61">
        <f t="shared" si="5"/>
        <v>0</v>
      </c>
      <c r="AI76" s="60"/>
      <c r="AJ76" s="65"/>
      <c r="AK76" s="65"/>
      <c r="AL76" s="62"/>
      <c r="AM76" s="62"/>
      <c r="AN76" s="62"/>
      <c r="AO76" s="62"/>
      <c r="AP76" s="62"/>
      <c r="AQ76" s="62"/>
      <c r="AR76" s="62"/>
      <c r="AS76" s="62"/>
      <c r="AT76" s="62"/>
      <c r="AU76" s="62"/>
      <c r="AV76" s="101"/>
      <c r="AW76" s="101"/>
      <c r="AX76" s="101"/>
      <c r="AY76" s="101"/>
      <c r="AZ76" s="101"/>
      <c r="BA76" s="101"/>
      <c r="BB76" s="11"/>
      <c r="BC76" s="63"/>
      <c r="BD76" s="63"/>
      <c r="BE76" s="63"/>
      <c r="BF76" s="63"/>
      <c r="BG76" s="63"/>
      <c r="BH76" s="63"/>
      <c r="BI76" s="63"/>
      <c r="BJ76" s="63"/>
      <c r="BK76" s="63"/>
      <c r="BL76" s="63"/>
    </row>
    <row r="77">
      <c r="A77" s="66">
        <f t="shared" si="1"/>
        <v>-1</v>
      </c>
      <c r="B77" s="104"/>
      <c r="C77" s="52"/>
      <c r="D77" s="91"/>
      <c r="E77" s="91"/>
      <c r="F77" s="91"/>
      <c r="G77" s="91"/>
      <c r="H77" s="91"/>
      <c r="I77" s="91"/>
      <c r="J77" s="100"/>
      <c r="K77" s="100" t="str">
        <f>CONCATENATE(selected_set!$O77,selected_set!$P77)</f>
        <v/>
      </c>
      <c r="L77" s="105" t="str">
        <f>IF(selected_set!$A77 &gt;= 0,
if(selected_set!$Q77="article",CONCATENATE("@article{",selected_set!$K77,", 
 author = {",selected_set!$N77,"}, ","
 title = {{",selected_set!$M77,"}}, ","
 journal = {",selected_set!$R77,"}, ","
 year = {",selected_set!$P77,"}, ",
 if(T77="","",CONCATENATE("
 volume = {",selected_set!$T77,"}, ")),
 if(U77="","",CONCATENATE("
 number = {",selected_set!$U77,"}, ")),"
 pages = {",selected_set!$V77,"}, ",
 if(W77="","",CONCATENATE("
 address = {",selected_set!$W77,"}, ")),"
 doi = {",selected_set!$X77,"}, ","
 publisher = {",selected_set!$Y77,"}","
}
"),
if(selected_set!$Q77="inproceedings",CONCATENATE("@inproceedings{",selected_set!$K77,", 
 author = {",selected_set!$N77,"}, ","
 title = {{",selected_set!$M77,"}}, ","
 booktitle = {Proceedings of the ",selected_set!$T77," ",selected_set!$R77,"}, ","
 year = {",selected_set!$P77,"}, ",
 if(V77="","",CONCATENATE("
 pages = {",selected_set!$V77,"}, ")),"
 address = {",selected_set!$W77,"}, ","
 doi = {",selected_set!$X77,"}, ","
 publisher = {",selected_set!$Y77,"}","
}
"),
if(selected_set!$Q77="incollection",CONCATENATE("@incollection{",selected_set!$K77,", 
 author = {",selected_set!$N77,"}, ","
 title = {{",selected_set!$M77,"}}, ","
 booktitle = {Proceedings of the ",selected_set!$T77," ",selected_set!$R77,"}, ","
 year = {",selected_set!$P77,"}, ",
 if(V77="","",CONCATENATE("
 pages = {",selected_set!$V77,"}, ")),"
 address = {",selected_set!$W77,"}, ","
 doi = {",selected_set!$X77,"}, ",
 if(Z77="","",CONCATENATE("
 editor = {",selected_set!$Z77,"}, ")),"
 publisher = {",selected_set!$Y77,"}","
}
"),))),"")</f>
        <v/>
      </c>
      <c r="M77" s="63"/>
      <c r="N77" s="63"/>
      <c r="O77" s="91"/>
      <c r="P77" s="91"/>
      <c r="Q77" s="60"/>
      <c r="R77" s="59"/>
      <c r="S77" s="67"/>
      <c r="T77" s="57"/>
      <c r="U77" s="57"/>
      <c r="V77" s="57"/>
      <c r="W77" s="59"/>
      <c r="X77" s="59"/>
      <c r="Y77" s="106"/>
      <c r="Z77" s="59"/>
      <c r="AA77" s="60"/>
      <c r="AB77" s="60"/>
      <c r="AC77" s="60"/>
      <c r="AD77" s="60"/>
      <c r="AE77" s="60"/>
      <c r="AF77" s="60"/>
      <c r="AG77" s="60"/>
      <c r="AH77" s="61">
        <f t="shared" si="5"/>
        <v>0</v>
      </c>
      <c r="AI77" s="60"/>
      <c r="AJ77" s="65"/>
      <c r="AK77" s="65"/>
      <c r="AL77" s="62"/>
      <c r="AM77" s="62"/>
      <c r="AN77" s="62"/>
      <c r="AO77" s="62"/>
      <c r="AP77" s="62"/>
      <c r="AQ77" s="62"/>
      <c r="AR77" s="62"/>
      <c r="AS77" s="62"/>
      <c r="AT77" s="62"/>
      <c r="AU77" s="62"/>
      <c r="AV77" s="101"/>
      <c r="AW77" s="101"/>
      <c r="AX77" s="101"/>
      <c r="AY77" s="101"/>
      <c r="AZ77" s="101"/>
      <c r="BA77" s="101"/>
      <c r="BB77" s="11"/>
      <c r="BC77" s="63"/>
      <c r="BD77" s="63"/>
      <c r="BE77" s="63"/>
      <c r="BF77" s="63"/>
      <c r="BG77" s="63"/>
      <c r="BH77" s="63"/>
      <c r="BI77" s="63"/>
      <c r="BJ77" s="63"/>
      <c r="BK77" s="63"/>
      <c r="BL77" s="63"/>
    </row>
    <row r="78">
      <c r="A78" s="66">
        <f t="shared" si="1"/>
        <v>-1</v>
      </c>
      <c r="B78" s="104"/>
      <c r="C78" s="52"/>
      <c r="D78" s="91"/>
      <c r="E78" s="91"/>
      <c r="F78" s="91"/>
      <c r="G78" s="91"/>
      <c r="H78" s="91"/>
      <c r="I78" s="91"/>
      <c r="J78" s="100"/>
      <c r="K78" s="100" t="str">
        <f>CONCATENATE(selected_set!$O78,selected_set!$P78)</f>
        <v/>
      </c>
      <c r="L78" s="105" t="str">
        <f>IF(selected_set!$A78 &gt;= 0,
if(selected_set!$Q78="article",CONCATENATE("@article{",selected_set!$K78,", 
 author = {",selected_set!$N78,"}, ","
 title = {{",selected_set!$M78,"}}, ","
 journal = {",selected_set!$R78,"}, ","
 year = {",selected_set!$P78,"}, ",
 if(T78="","",CONCATENATE("
 volume = {",selected_set!$T78,"}, ")),
 if(U78="","",CONCATENATE("
 number = {",selected_set!$U78,"}, ")),"
 pages = {",selected_set!$V78,"}, ",
 if(W78="","",CONCATENATE("
 address = {",selected_set!$W78,"}, ")),"
 doi = {",selected_set!$X78,"}, ","
 publisher = {",selected_set!$Y78,"}","
}
"),
if(selected_set!$Q78="inproceedings",CONCATENATE("@inproceedings{",selected_set!$K78,", 
 author = {",selected_set!$N78,"}, ","
 title = {{",selected_set!$M78,"}}, ","
 booktitle = {Proceedings of the ",selected_set!$T78," ",selected_set!$R78,"}, ","
 year = {",selected_set!$P78,"}, ",
 if(V78="","",CONCATENATE("
 pages = {",selected_set!$V78,"}, ")),"
 address = {",selected_set!$W78,"}, ","
 doi = {",selected_set!$X78,"}, ","
 publisher = {",selected_set!$Y78,"}","
}
"),
if(selected_set!$Q78="incollection",CONCATENATE("@incollection{",selected_set!$K78,", 
 author = {",selected_set!$N78,"}, ","
 title = {{",selected_set!$M78,"}}, ","
 booktitle = {Proceedings of the ",selected_set!$T78," ",selected_set!$R78,"}, ","
 year = {",selected_set!$P78,"}, ",
 if(V78="","",CONCATENATE("
 pages = {",selected_set!$V78,"}, ")),"
 address = {",selected_set!$W78,"}, ","
 doi = {",selected_set!$X78,"}, ",
 if(Z78="","",CONCATENATE("
 editor = {",selected_set!$Z78,"}, ")),"
 publisher = {",selected_set!$Y78,"}","
}
"),))),"")</f>
        <v/>
      </c>
      <c r="M78" s="63"/>
      <c r="N78" s="63"/>
      <c r="O78" s="91"/>
      <c r="P78" s="91"/>
      <c r="Q78" s="60"/>
      <c r="R78" s="59"/>
      <c r="S78" s="67"/>
      <c r="T78" s="57"/>
      <c r="U78" s="57"/>
      <c r="V78" s="57"/>
      <c r="W78" s="59"/>
      <c r="X78" s="59"/>
      <c r="Y78" s="106"/>
      <c r="Z78" s="59"/>
      <c r="AA78" s="60"/>
      <c r="AB78" s="60"/>
      <c r="AC78" s="60"/>
      <c r="AD78" s="60"/>
      <c r="AE78" s="60"/>
      <c r="AF78" s="60"/>
      <c r="AG78" s="60"/>
      <c r="AH78" s="61">
        <f t="shared" si="5"/>
        <v>0</v>
      </c>
      <c r="AI78" s="60"/>
      <c r="AJ78" s="65"/>
      <c r="AK78" s="65"/>
      <c r="AL78" s="62"/>
      <c r="AM78" s="62"/>
      <c r="AN78" s="62"/>
      <c r="AO78" s="62"/>
      <c r="AP78" s="62"/>
      <c r="AQ78" s="62"/>
      <c r="AR78" s="62"/>
      <c r="AS78" s="62"/>
      <c r="AT78" s="62"/>
      <c r="AU78" s="62"/>
      <c r="AV78" s="101"/>
      <c r="AW78" s="101"/>
      <c r="AX78" s="101"/>
      <c r="AY78" s="101"/>
      <c r="AZ78" s="101"/>
      <c r="BA78" s="101"/>
      <c r="BB78" s="11"/>
      <c r="BC78" s="63"/>
      <c r="BD78" s="63"/>
      <c r="BE78" s="63"/>
      <c r="BF78" s="63"/>
      <c r="BG78" s="63"/>
      <c r="BH78" s="63"/>
      <c r="BI78" s="63"/>
      <c r="BJ78" s="63"/>
      <c r="BK78" s="63"/>
      <c r="BL78" s="63"/>
    </row>
    <row r="79">
      <c r="A79" s="66">
        <f t="shared" si="1"/>
        <v>-1</v>
      </c>
      <c r="B79" s="104"/>
      <c r="C79" s="52"/>
      <c r="D79" s="91"/>
      <c r="E79" s="91"/>
      <c r="F79" s="91"/>
      <c r="G79" s="91"/>
      <c r="H79" s="91"/>
      <c r="I79" s="91"/>
      <c r="J79" s="100"/>
      <c r="K79" s="100" t="str">
        <f>CONCATENATE(selected_set!$O79,selected_set!$P79)</f>
        <v/>
      </c>
      <c r="L79" s="105" t="str">
        <f>IF(selected_set!$A79 &gt;= 0,
if(selected_set!$Q79="article",CONCATENATE("@article{",selected_set!$K79,", 
 author = {",selected_set!$N79,"}, ","
 title = {{",selected_set!$M79,"}}, ","
 journal = {",selected_set!$R79,"}, ","
 year = {",selected_set!$P79,"}, ",
 if(T79="","",CONCATENATE("
 volume = {",selected_set!$T79,"}, ")),
 if(U79="","",CONCATENATE("
 number = {",selected_set!$U79,"}, ")),"
 pages = {",selected_set!$V79,"}, ",
 if(W79="","",CONCATENATE("
 address = {",selected_set!$W79,"}, ")),"
 doi = {",selected_set!$X79,"}, ","
 publisher = {",selected_set!$Y79,"}","
}
"),
if(selected_set!$Q79="inproceedings",CONCATENATE("@inproceedings{",selected_set!$K79,", 
 author = {",selected_set!$N79,"}, ","
 title = {{",selected_set!$M79,"}}, ","
 booktitle = {Proceedings of the ",selected_set!$T79," ",selected_set!$R79,"}, ","
 year = {",selected_set!$P79,"}, ",
 if(V79="","",CONCATENATE("
 pages = {",selected_set!$V79,"}, ")),"
 address = {",selected_set!$W79,"}, ","
 doi = {",selected_set!$X79,"}, ","
 publisher = {",selected_set!$Y79,"}","
}
"),
if(selected_set!$Q79="incollection",CONCATENATE("@incollection{",selected_set!$K79,", 
 author = {",selected_set!$N79,"}, ","
 title = {{",selected_set!$M79,"}}, ","
 booktitle = {Proceedings of the ",selected_set!$T79," ",selected_set!$R79,"}, ","
 year = {",selected_set!$P79,"}, ",
 if(V79="","",CONCATENATE("
 pages = {",selected_set!$V79,"}, ")),"
 address = {",selected_set!$W79,"}, ","
 doi = {",selected_set!$X79,"}, ",
 if(Z79="","",CONCATENATE("
 editor = {",selected_set!$Z79,"}, ")),"
 publisher = {",selected_set!$Y79,"}","
}
"),))),"")</f>
        <v/>
      </c>
      <c r="M79" s="63"/>
      <c r="N79" s="63"/>
      <c r="O79" s="91"/>
      <c r="P79" s="91"/>
      <c r="Q79" s="60"/>
      <c r="R79" s="59"/>
      <c r="S79" s="67"/>
      <c r="T79" s="57"/>
      <c r="U79" s="57"/>
      <c r="V79" s="57"/>
      <c r="W79" s="59"/>
      <c r="X79" s="59"/>
      <c r="Y79" s="106"/>
      <c r="Z79" s="59"/>
      <c r="AA79" s="60"/>
      <c r="AB79" s="60"/>
      <c r="AC79" s="60"/>
      <c r="AD79" s="60"/>
      <c r="AE79" s="60"/>
      <c r="AF79" s="60"/>
      <c r="AG79" s="60"/>
      <c r="AH79" s="61">
        <f t="shared" si="5"/>
        <v>0</v>
      </c>
      <c r="AI79" s="60"/>
      <c r="AJ79" s="65"/>
      <c r="AK79" s="65"/>
      <c r="AL79" s="62"/>
      <c r="AM79" s="62"/>
      <c r="AN79" s="62"/>
      <c r="AO79" s="62"/>
      <c r="AP79" s="62"/>
      <c r="AQ79" s="62"/>
      <c r="AR79" s="62"/>
      <c r="AS79" s="62"/>
      <c r="AT79" s="62"/>
      <c r="AU79" s="62"/>
      <c r="AV79" s="101"/>
      <c r="AW79" s="101"/>
      <c r="AX79" s="101"/>
      <c r="AY79" s="101"/>
      <c r="AZ79" s="101"/>
      <c r="BA79" s="101"/>
      <c r="BB79" s="11"/>
      <c r="BC79" s="63"/>
      <c r="BD79" s="63"/>
      <c r="BE79" s="63"/>
      <c r="BF79" s="63"/>
      <c r="BG79" s="63"/>
      <c r="BH79" s="63"/>
      <c r="BI79" s="63"/>
      <c r="BJ79" s="63"/>
      <c r="BK79" s="63"/>
      <c r="BL79" s="63"/>
    </row>
    <row r="80">
      <c r="A80" s="66">
        <f t="shared" si="1"/>
        <v>-1</v>
      </c>
      <c r="B80" s="104"/>
      <c r="C80" s="52"/>
      <c r="D80" s="91"/>
      <c r="E80" s="91"/>
      <c r="F80" s="91"/>
      <c r="G80" s="91"/>
      <c r="H80" s="91"/>
      <c r="I80" s="91"/>
      <c r="J80" s="100"/>
      <c r="K80" s="100" t="str">
        <f>CONCATENATE(selected_set!$O80,selected_set!$P80)</f>
        <v/>
      </c>
      <c r="L80" s="105" t="str">
        <f>IF(selected_set!$A80 &gt;= 0,
if(selected_set!$Q80="article",CONCATENATE("@article{",selected_set!$K80,", 
 author = {",selected_set!$N80,"}, ","
 title = {{",selected_set!$M80,"}}, ","
 journal = {",selected_set!$R80,"}, ","
 year = {",selected_set!$P80,"}, ",
 if(T80="","",CONCATENATE("
 volume = {",selected_set!$T80,"}, ")),
 if(U80="","",CONCATENATE("
 number = {",selected_set!$U80,"}, ")),"
 pages = {",selected_set!$V80,"}, ",
 if(W80="","",CONCATENATE("
 address = {",selected_set!$W80,"}, ")),"
 doi = {",selected_set!$X80,"}, ","
 publisher = {",selected_set!$Y80,"}","
}
"),
if(selected_set!$Q80="inproceedings",CONCATENATE("@inproceedings{",selected_set!$K80,", 
 author = {",selected_set!$N80,"}, ","
 title = {{",selected_set!$M80,"}}, ","
 booktitle = {Proceedings of the ",selected_set!$T80," ",selected_set!$R80,"}, ","
 year = {",selected_set!$P80,"}, ",
 if(V80="","",CONCATENATE("
 pages = {",selected_set!$V80,"}, ")),"
 address = {",selected_set!$W80,"}, ","
 doi = {",selected_set!$X80,"}, ","
 publisher = {",selected_set!$Y80,"}","
}
"),
if(selected_set!$Q80="incollection",CONCATENATE("@incollection{",selected_set!$K80,", 
 author = {",selected_set!$N80,"}, ","
 title = {{",selected_set!$M80,"}}, ","
 booktitle = {Proceedings of the ",selected_set!$T80," ",selected_set!$R80,"}, ","
 year = {",selected_set!$P80,"}, ",
 if(V80="","",CONCATENATE("
 pages = {",selected_set!$V80,"}, ")),"
 address = {",selected_set!$W80,"}, ","
 doi = {",selected_set!$X80,"}, ",
 if(Z80="","",CONCATENATE("
 editor = {",selected_set!$Z80,"}, ")),"
 publisher = {",selected_set!$Y80,"}","
}
"),))),"")</f>
        <v/>
      </c>
      <c r="M80" s="63"/>
      <c r="N80" s="63"/>
      <c r="O80" s="91"/>
      <c r="P80" s="91"/>
      <c r="Q80" s="60"/>
      <c r="R80" s="59"/>
      <c r="S80" s="67"/>
      <c r="T80" s="57"/>
      <c r="U80" s="57"/>
      <c r="V80" s="57"/>
      <c r="W80" s="59"/>
      <c r="X80" s="59"/>
      <c r="Y80" s="106"/>
      <c r="Z80" s="59"/>
      <c r="AA80" s="60"/>
      <c r="AB80" s="60"/>
      <c r="AC80" s="60"/>
      <c r="AD80" s="60"/>
      <c r="AE80" s="60"/>
      <c r="AF80" s="60"/>
      <c r="AG80" s="60"/>
      <c r="AH80" s="61">
        <f t="shared" si="5"/>
        <v>0</v>
      </c>
      <c r="AI80" s="60"/>
      <c r="AJ80" s="65"/>
      <c r="AK80" s="65"/>
      <c r="AL80" s="62"/>
      <c r="AM80" s="62"/>
      <c r="AN80" s="62"/>
      <c r="AO80" s="62"/>
      <c r="AP80" s="62"/>
      <c r="AQ80" s="62"/>
      <c r="AR80" s="62"/>
      <c r="AS80" s="62"/>
      <c r="AT80" s="62"/>
      <c r="AU80" s="62"/>
      <c r="AV80" s="101"/>
      <c r="AW80" s="101"/>
      <c r="AX80" s="101"/>
      <c r="AY80" s="101"/>
      <c r="AZ80" s="101"/>
      <c r="BA80" s="101"/>
      <c r="BB80" s="11"/>
      <c r="BC80" s="63"/>
      <c r="BD80" s="63"/>
      <c r="BE80" s="63"/>
      <c r="BF80" s="63"/>
      <c r="BG80" s="63"/>
      <c r="BH80" s="63"/>
      <c r="BI80" s="63"/>
      <c r="BJ80" s="63"/>
      <c r="BK80" s="63"/>
      <c r="BL80" s="63"/>
    </row>
    <row r="81">
      <c r="A81" s="66">
        <f t="shared" si="1"/>
        <v>-1</v>
      </c>
      <c r="B81" s="104"/>
      <c r="C81" s="52"/>
      <c r="D81" s="91"/>
      <c r="E81" s="91"/>
      <c r="F81" s="91"/>
      <c r="G81" s="91"/>
      <c r="H81" s="91"/>
      <c r="I81" s="91"/>
      <c r="J81" s="100"/>
      <c r="K81" s="100" t="str">
        <f>CONCATENATE(selected_set!$O81,selected_set!$P81)</f>
        <v/>
      </c>
      <c r="L81" s="105" t="str">
        <f>IF(selected_set!$A81 &gt;= 0,
if(selected_set!$Q81="article",CONCATENATE("@article{",selected_set!$K81,", 
 author = {",selected_set!$N81,"}, ","
 title = {{",selected_set!$M81,"}}, ","
 journal = {",selected_set!$R81,"}, ","
 year = {",selected_set!$P81,"}, ",
 if(T81="","",CONCATENATE("
 volume = {",selected_set!$T81,"}, ")),
 if(U81="","",CONCATENATE("
 number = {",selected_set!$U81,"}, ")),"
 pages = {",selected_set!$V81,"}, ",
 if(W81="","",CONCATENATE("
 address = {",selected_set!$W81,"}, ")),"
 doi = {",selected_set!$X81,"}, ","
 publisher = {",selected_set!$Y81,"}","
}
"),
if(selected_set!$Q81="inproceedings",CONCATENATE("@inproceedings{",selected_set!$K81,", 
 author = {",selected_set!$N81,"}, ","
 title = {{",selected_set!$M81,"}}, ","
 booktitle = {Proceedings of the ",selected_set!$T81," ",selected_set!$R81,"}, ","
 year = {",selected_set!$P81,"}, ",
 if(V81="","",CONCATENATE("
 pages = {",selected_set!$V81,"}, ")),"
 address = {",selected_set!$W81,"}, ","
 doi = {",selected_set!$X81,"}, ","
 publisher = {",selected_set!$Y81,"}","
}
"),
if(selected_set!$Q81="incollection",CONCATENATE("@incollection{",selected_set!$K81,", 
 author = {",selected_set!$N81,"}, ","
 title = {{",selected_set!$M81,"}}, ","
 booktitle = {Proceedings of the ",selected_set!$T81," ",selected_set!$R81,"}, ","
 year = {",selected_set!$P81,"}, ",
 if(V81="","",CONCATENATE("
 pages = {",selected_set!$V81,"}, ")),"
 address = {",selected_set!$W81,"}, ","
 doi = {",selected_set!$X81,"}, ",
 if(Z81="","",CONCATENATE("
 editor = {",selected_set!$Z81,"}, ")),"
 publisher = {",selected_set!$Y81,"}","
}
"),))),"")</f>
        <v/>
      </c>
      <c r="M81" s="63"/>
      <c r="N81" s="63"/>
      <c r="O81" s="91"/>
      <c r="P81" s="91"/>
      <c r="Q81" s="60"/>
      <c r="R81" s="59"/>
      <c r="S81" s="67"/>
      <c r="T81" s="57"/>
      <c r="U81" s="57"/>
      <c r="V81" s="57"/>
      <c r="W81" s="59"/>
      <c r="X81" s="59"/>
      <c r="Y81" s="106"/>
      <c r="Z81" s="59"/>
      <c r="AA81" s="60"/>
      <c r="AB81" s="60"/>
      <c r="AC81" s="60"/>
      <c r="AD81" s="60"/>
      <c r="AE81" s="60"/>
      <c r="AF81" s="60"/>
      <c r="AG81" s="60"/>
      <c r="AH81" s="61">
        <f t="shared" si="5"/>
        <v>0</v>
      </c>
      <c r="AI81" s="60"/>
      <c r="AJ81" s="65"/>
      <c r="AK81" s="65"/>
      <c r="AL81" s="62"/>
      <c r="AM81" s="62"/>
      <c r="AN81" s="62"/>
      <c r="AO81" s="62"/>
      <c r="AP81" s="62"/>
      <c r="AQ81" s="62"/>
      <c r="AR81" s="62"/>
      <c r="AS81" s="62"/>
      <c r="AT81" s="62"/>
      <c r="AU81" s="62"/>
      <c r="AV81" s="101"/>
      <c r="AW81" s="101"/>
      <c r="AX81" s="101"/>
      <c r="AY81" s="101"/>
      <c r="AZ81" s="101"/>
      <c r="BA81" s="101"/>
      <c r="BB81" s="11"/>
      <c r="BC81" s="63"/>
      <c r="BD81" s="63"/>
      <c r="BE81" s="63"/>
      <c r="BF81" s="63"/>
      <c r="BG81" s="63"/>
      <c r="BH81" s="63"/>
      <c r="BI81" s="63"/>
      <c r="BJ81" s="63"/>
      <c r="BK81" s="63"/>
      <c r="BL81" s="63"/>
    </row>
    <row r="82">
      <c r="A82" s="66">
        <f t="shared" si="1"/>
        <v>-1</v>
      </c>
      <c r="B82" s="104"/>
      <c r="C82" s="52"/>
      <c r="D82" s="91"/>
      <c r="E82" s="91"/>
      <c r="F82" s="91"/>
      <c r="G82" s="91"/>
      <c r="H82" s="91"/>
      <c r="I82" s="91"/>
      <c r="J82" s="100"/>
      <c r="K82" s="100" t="str">
        <f>CONCATENATE(selected_set!$O82,selected_set!$P82)</f>
        <v/>
      </c>
      <c r="L82" s="105" t="str">
        <f>IF(selected_set!$A82 &gt;= 0,
if(selected_set!$Q82="article",CONCATENATE("@article{",selected_set!$K82,", 
 author = {",selected_set!$N82,"}, ","
 title = {{",selected_set!$M82,"}}, ","
 journal = {",selected_set!$R82,"}, ","
 year = {",selected_set!$P82,"}, ",
 if(T82="","",CONCATENATE("
 volume = {",selected_set!$T82,"}, ")),
 if(U82="","",CONCATENATE("
 number = {",selected_set!$U82,"}, ")),"
 pages = {",selected_set!$V82,"}, ",
 if(W82="","",CONCATENATE("
 address = {",selected_set!$W82,"}, ")),"
 doi = {",selected_set!$X82,"}, ","
 publisher = {",selected_set!$Y82,"}","
}
"),
if(selected_set!$Q82="inproceedings",CONCATENATE("@inproceedings{",selected_set!$K82,", 
 author = {",selected_set!$N82,"}, ","
 title = {{",selected_set!$M82,"}}, ","
 booktitle = {Proceedings of the ",selected_set!$T82," ",selected_set!$R82,"}, ","
 year = {",selected_set!$P82,"}, ",
 if(V82="","",CONCATENATE("
 pages = {",selected_set!$V82,"}, ")),"
 address = {",selected_set!$W82,"}, ","
 doi = {",selected_set!$X82,"}, ","
 publisher = {",selected_set!$Y82,"}","
}
"),
if(selected_set!$Q82="incollection",CONCATENATE("@incollection{",selected_set!$K82,", 
 author = {",selected_set!$N82,"}, ","
 title = {{",selected_set!$M82,"}}, ","
 booktitle = {Proceedings of the ",selected_set!$T82," ",selected_set!$R82,"}, ","
 year = {",selected_set!$P82,"}, ",
 if(V82="","",CONCATENATE("
 pages = {",selected_set!$V82,"}, ")),"
 address = {",selected_set!$W82,"}, ","
 doi = {",selected_set!$X82,"}, ",
 if(Z82="","",CONCATENATE("
 editor = {",selected_set!$Z82,"}, ")),"
 publisher = {",selected_set!$Y82,"}","
}
"),))),"")</f>
        <v/>
      </c>
      <c r="M82" s="63"/>
      <c r="N82" s="63"/>
      <c r="O82" s="91"/>
      <c r="P82" s="91"/>
      <c r="Q82" s="60"/>
      <c r="R82" s="59"/>
      <c r="S82" s="67"/>
      <c r="T82" s="57"/>
      <c r="U82" s="57"/>
      <c r="V82" s="57"/>
      <c r="W82" s="59"/>
      <c r="X82" s="59"/>
      <c r="Y82" s="106"/>
      <c r="Z82" s="59"/>
      <c r="AA82" s="60"/>
      <c r="AB82" s="60"/>
      <c r="AC82" s="60"/>
      <c r="AD82" s="60"/>
      <c r="AE82" s="60"/>
      <c r="AF82" s="60"/>
      <c r="AG82" s="60"/>
      <c r="AH82" s="61">
        <f t="shared" si="5"/>
        <v>0</v>
      </c>
      <c r="AI82" s="60"/>
      <c r="AJ82" s="65"/>
      <c r="AK82" s="65"/>
      <c r="AL82" s="62"/>
      <c r="AM82" s="62"/>
      <c r="AN82" s="62"/>
      <c r="AO82" s="62"/>
      <c r="AP82" s="62"/>
      <c r="AQ82" s="62"/>
      <c r="AR82" s="62"/>
      <c r="AS82" s="62"/>
      <c r="AT82" s="62"/>
      <c r="AU82" s="62"/>
      <c r="AV82" s="101"/>
      <c r="AW82" s="101"/>
      <c r="AX82" s="101"/>
      <c r="AY82" s="101"/>
      <c r="AZ82" s="101"/>
      <c r="BA82" s="101"/>
      <c r="BB82" s="11"/>
      <c r="BC82" s="63"/>
      <c r="BD82" s="63"/>
      <c r="BE82" s="63"/>
      <c r="BF82" s="63"/>
      <c r="BG82" s="63"/>
      <c r="BH82" s="63"/>
      <c r="BI82" s="63"/>
      <c r="BJ82" s="63"/>
      <c r="BK82" s="63"/>
      <c r="BL82" s="63"/>
    </row>
    <row r="83">
      <c r="A83" s="66">
        <f t="shared" si="1"/>
        <v>-1</v>
      </c>
      <c r="B83" s="104"/>
      <c r="C83" s="52"/>
      <c r="D83" s="91"/>
      <c r="E83" s="91"/>
      <c r="F83" s="91"/>
      <c r="G83" s="91"/>
      <c r="H83" s="91"/>
      <c r="I83" s="91"/>
      <c r="J83" s="100"/>
      <c r="K83" s="100" t="str">
        <f>CONCATENATE(selected_set!$O83,selected_set!$P83)</f>
        <v/>
      </c>
      <c r="L83" s="105" t="str">
        <f>IF(selected_set!$A83 &gt;= 0,
if(selected_set!$Q83="article",CONCATENATE("@article{",selected_set!$K83,", 
 author = {",selected_set!$N83,"}, ","
 title = {{",selected_set!$M83,"}}, ","
 journal = {",selected_set!$R83,"}, ","
 year = {",selected_set!$P83,"}, ",
 if(T83="","",CONCATENATE("
 volume = {",selected_set!$T83,"}, ")),
 if(U83="","",CONCATENATE("
 number = {",selected_set!$U83,"}, ")),"
 pages = {",selected_set!$V83,"}, ",
 if(W83="","",CONCATENATE("
 address = {",selected_set!$W83,"}, ")),"
 doi = {",selected_set!$X83,"}, ","
 publisher = {",selected_set!$Y83,"}","
}
"),
if(selected_set!$Q83="inproceedings",CONCATENATE("@inproceedings{",selected_set!$K83,", 
 author = {",selected_set!$N83,"}, ","
 title = {{",selected_set!$M83,"}}, ","
 booktitle = {Proceedings of the ",selected_set!$T83," ",selected_set!$R83,"}, ","
 year = {",selected_set!$P83,"}, ",
 if(V83="","",CONCATENATE("
 pages = {",selected_set!$V83,"}, ")),"
 address = {",selected_set!$W83,"}, ","
 doi = {",selected_set!$X83,"}, ","
 publisher = {",selected_set!$Y83,"}","
}
"),
if(selected_set!$Q83="incollection",CONCATENATE("@incollection{",selected_set!$K83,", 
 author = {",selected_set!$N83,"}, ","
 title = {{",selected_set!$M83,"}}, ","
 booktitle = {Proceedings of the ",selected_set!$T83," ",selected_set!$R83,"}, ","
 year = {",selected_set!$P83,"}, ",
 if(V83="","",CONCATENATE("
 pages = {",selected_set!$V83,"}, ")),"
 address = {",selected_set!$W83,"}, ","
 doi = {",selected_set!$X83,"}, ",
 if(Z83="","",CONCATENATE("
 editor = {",selected_set!$Z83,"}, ")),"
 publisher = {",selected_set!$Y83,"}","
}
"),))),"")</f>
        <v/>
      </c>
      <c r="M83" s="63"/>
      <c r="N83" s="63"/>
      <c r="O83" s="91"/>
      <c r="P83" s="91"/>
      <c r="Q83" s="60"/>
      <c r="R83" s="59"/>
      <c r="S83" s="67"/>
      <c r="T83" s="57"/>
      <c r="U83" s="57"/>
      <c r="V83" s="57"/>
      <c r="W83" s="59"/>
      <c r="X83" s="59"/>
      <c r="Y83" s="106"/>
      <c r="Z83" s="59"/>
      <c r="AA83" s="60"/>
      <c r="AB83" s="60"/>
      <c r="AC83" s="60"/>
      <c r="AD83" s="60"/>
      <c r="AE83" s="60"/>
      <c r="AF83" s="60"/>
      <c r="AG83" s="60"/>
      <c r="AH83" s="61">
        <f t="shared" si="5"/>
        <v>0</v>
      </c>
      <c r="AI83" s="60"/>
      <c r="AJ83" s="65"/>
      <c r="AK83" s="65"/>
      <c r="AL83" s="62"/>
      <c r="AM83" s="62"/>
      <c r="AN83" s="62"/>
      <c r="AO83" s="62"/>
      <c r="AP83" s="62"/>
      <c r="AQ83" s="62"/>
      <c r="AR83" s="62"/>
      <c r="AS83" s="62"/>
      <c r="AT83" s="62"/>
      <c r="AU83" s="62"/>
      <c r="AV83" s="101"/>
      <c r="AW83" s="101"/>
      <c r="AX83" s="101"/>
      <c r="AY83" s="101"/>
      <c r="AZ83" s="101"/>
      <c r="BA83" s="101"/>
      <c r="BB83" s="11"/>
      <c r="BC83" s="63"/>
      <c r="BD83" s="63"/>
      <c r="BE83" s="63"/>
      <c r="BF83" s="63"/>
      <c r="BG83" s="63"/>
      <c r="BH83" s="63"/>
      <c r="BI83" s="63"/>
      <c r="BJ83" s="63"/>
      <c r="BK83" s="63"/>
      <c r="BL83" s="63"/>
    </row>
    <row r="84">
      <c r="A84" s="66">
        <f t="shared" si="1"/>
        <v>-1</v>
      </c>
      <c r="B84" s="104"/>
      <c r="C84" s="52"/>
      <c r="D84" s="91"/>
      <c r="E84" s="91"/>
      <c r="F84" s="91"/>
      <c r="G84" s="91"/>
      <c r="H84" s="91"/>
      <c r="I84" s="91"/>
      <c r="J84" s="100"/>
      <c r="K84" s="100" t="str">
        <f>CONCATENATE(selected_set!$O84,selected_set!$P84)</f>
        <v/>
      </c>
      <c r="L84" s="105" t="str">
        <f>IF(selected_set!$A84 &gt;= 0,
if(selected_set!$Q84="article",CONCATENATE("@article{",selected_set!$K84,", 
 author = {",selected_set!$N84,"}, ","
 title = {{",selected_set!$M84,"}}, ","
 journal = {",selected_set!$R84,"}, ","
 year = {",selected_set!$P84,"}, ",
 if(T84="","",CONCATENATE("
 volume = {",selected_set!$T84,"}, ")),
 if(U84="","",CONCATENATE("
 number = {",selected_set!$U84,"}, ")),"
 pages = {",selected_set!$V84,"}, ",
 if(W84="","",CONCATENATE("
 address = {",selected_set!$W84,"}, ")),"
 doi = {",selected_set!$X84,"}, ","
 publisher = {",selected_set!$Y84,"}","
}
"),
if(selected_set!$Q84="inproceedings",CONCATENATE("@inproceedings{",selected_set!$K84,", 
 author = {",selected_set!$N84,"}, ","
 title = {{",selected_set!$M84,"}}, ","
 booktitle = {Proceedings of the ",selected_set!$T84," ",selected_set!$R84,"}, ","
 year = {",selected_set!$P84,"}, ",
 if(V84="","",CONCATENATE("
 pages = {",selected_set!$V84,"}, ")),"
 address = {",selected_set!$W84,"}, ","
 doi = {",selected_set!$X84,"}, ","
 publisher = {",selected_set!$Y84,"}","
}
"),
if(selected_set!$Q84="incollection",CONCATENATE("@incollection{",selected_set!$K84,", 
 author = {",selected_set!$N84,"}, ","
 title = {{",selected_set!$M84,"}}, ","
 booktitle = {Proceedings of the ",selected_set!$T84," ",selected_set!$R84,"}, ","
 year = {",selected_set!$P84,"}, ",
 if(V84="","",CONCATENATE("
 pages = {",selected_set!$V84,"}, ")),"
 address = {",selected_set!$W84,"}, ","
 doi = {",selected_set!$X84,"}, ",
 if(Z84="","",CONCATENATE("
 editor = {",selected_set!$Z84,"}, ")),"
 publisher = {",selected_set!$Y84,"}","
}
"),))),"")</f>
        <v/>
      </c>
      <c r="M84" s="63"/>
      <c r="N84" s="63"/>
      <c r="O84" s="91"/>
      <c r="P84" s="91"/>
      <c r="Q84" s="60"/>
      <c r="R84" s="59"/>
      <c r="S84" s="67"/>
      <c r="T84" s="57"/>
      <c r="U84" s="57"/>
      <c r="V84" s="57"/>
      <c r="W84" s="59"/>
      <c r="X84" s="59"/>
      <c r="Y84" s="106"/>
      <c r="Z84" s="59"/>
      <c r="AA84" s="60"/>
      <c r="AB84" s="60"/>
      <c r="AC84" s="60"/>
      <c r="AD84" s="60"/>
      <c r="AE84" s="60"/>
      <c r="AF84" s="60"/>
      <c r="AG84" s="60"/>
      <c r="AH84" s="61">
        <f t="shared" si="5"/>
        <v>0</v>
      </c>
      <c r="AI84" s="60"/>
      <c r="AJ84" s="65"/>
      <c r="AK84" s="65"/>
      <c r="AL84" s="62"/>
      <c r="AM84" s="62"/>
      <c r="AN84" s="62"/>
      <c r="AO84" s="62"/>
      <c r="AP84" s="62"/>
      <c r="AQ84" s="62"/>
      <c r="AR84" s="62"/>
      <c r="AS84" s="62"/>
      <c r="AT84" s="62"/>
      <c r="AU84" s="62"/>
      <c r="AV84" s="101"/>
      <c r="AW84" s="101"/>
      <c r="AX84" s="101"/>
      <c r="AY84" s="101"/>
      <c r="AZ84" s="101"/>
      <c r="BA84" s="101"/>
      <c r="BB84" s="11"/>
      <c r="BC84" s="63"/>
      <c r="BD84" s="63"/>
      <c r="BE84" s="63"/>
      <c r="BF84" s="63"/>
      <c r="BG84" s="63"/>
      <c r="BH84" s="63"/>
      <c r="BI84" s="63"/>
      <c r="BJ84" s="63"/>
      <c r="BK84" s="63"/>
      <c r="BL84" s="63"/>
    </row>
    <row r="85">
      <c r="A85" s="66">
        <f t="shared" si="1"/>
        <v>-1</v>
      </c>
      <c r="B85" s="104"/>
      <c r="C85" s="52"/>
      <c r="D85" s="91"/>
      <c r="E85" s="91"/>
      <c r="F85" s="91"/>
      <c r="G85" s="91"/>
      <c r="H85" s="91"/>
      <c r="I85" s="91"/>
      <c r="J85" s="100"/>
      <c r="K85" s="100" t="str">
        <f>CONCATENATE(selected_set!$O85,selected_set!$P85)</f>
        <v/>
      </c>
      <c r="L85" s="105" t="str">
        <f>IF(selected_set!$A85 &gt;= 0,
if(selected_set!$Q85="article",CONCATENATE("@article{",selected_set!$K85,", 
 author = {",selected_set!$N85,"}, ","
 title = {{",selected_set!$M85,"}}, ","
 journal = {",selected_set!$R85,"}, ","
 year = {",selected_set!$P85,"}, ",
 if(T85="","",CONCATENATE("
 volume = {",selected_set!$T85,"}, ")),
 if(U85="","",CONCATENATE("
 number = {",selected_set!$U85,"}, ")),"
 pages = {",selected_set!$V85,"}, ",
 if(W85="","",CONCATENATE("
 address = {",selected_set!$W85,"}, ")),"
 doi = {",selected_set!$X85,"}, ","
 publisher = {",selected_set!$Y85,"}","
}
"),
if(selected_set!$Q85="inproceedings",CONCATENATE("@inproceedings{",selected_set!$K85,", 
 author = {",selected_set!$N85,"}, ","
 title = {{",selected_set!$M85,"}}, ","
 booktitle = {Proceedings of the ",selected_set!$T85," ",selected_set!$R85,"}, ","
 year = {",selected_set!$P85,"}, ",
 if(V85="","",CONCATENATE("
 pages = {",selected_set!$V85,"}, ")),"
 address = {",selected_set!$W85,"}, ","
 doi = {",selected_set!$X85,"}, ","
 publisher = {",selected_set!$Y85,"}","
}
"),
if(selected_set!$Q85="incollection",CONCATENATE("@incollection{",selected_set!$K85,", 
 author = {",selected_set!$N85,"}, ","
 title = {{",selected_set!$M85,"}}, ","
 booktitle = {Proceedings of the ",selected_set!$T85," ",selected_set!$R85,"}, ","
 year = {",selected_set!$P85,"}, ",
 if(V85="","",CONCATENATE("
 pages = {",selected_set!$V85,"}, ")),"
 address = {",selected_set!$W85,"}, ","
 doi = {",selected_set!$X85,"}, ",
 if(Z85="","",CONCATENATE("
 editor = {",selected_set!$Z85,"}, ")),"
 publisher = {",selected_set!$Y85,"}","
}
"),))),"")</f>
        <v/>
      </c>
      <c r="M85" s="63"/>
      <c r="N85" s="63"/>
      <c r="O85" s="91"/>
      <c r="P85" s="91"/>
      <c r="Q85" s="60"/>
      <c r="R85" s="59"/>
      <c r="S85" s="67"/>
      <c r="T85" s="57"/>
      <c r="U85" s="57"/>
      <c r="V85" s="57"/>
      <c r="W85" s="59"/>
      <c r="X85" s="59"/>
      <c r="Y85" s="106"/>
      <c r="Z85" s="59"/>
      <c r="AA85" s="60"/>
      <c r="AB85" s="60"/>
      <c r="AC85" s="60"/>
      <c r="AD85" s="60"/>
      <c r="AE85" s="60"/>
      <c r="AF85" s="60"/>
      <c r="AG85" s="60"/>
      <c r="AH85" s="61">
        <f t="shared" si="5"/>
        <v>0</v>
      </c>
      <c r="AI85" s="60"/>
      <c r="AJ85" s="65"/>
      <c r="AK85" s="65"/>
      <c r="AL85" s="62"/>
      <c r="AM85" s="62"/>
      <c r="AN85" s="62"/>
      <c r="AO85" s="62"/>
      <c r="AP85" s="62"/>
      <c r="AQ85" s="62"/>
      <c r="AR85" s="62"/>
      <c r="AS85" s="62"/>
      <c r="AT85" s="62"/>
      <c r="AU85" s="62"/>
      <c r="AV85" s="101"/>
      <c r="AW85" s="101"/>
      <c r="AX85" s="101"/>
      <c r="AY85" s="101"/>
      <c r="AZ85" s="101"/>
      <c r="BA85" s="101"/>
      <c r="BB85" s="11"/>
      <c r="BC85" s="63"/>
      <c r="BD85" s="63"/>
      <c r="BE85" s="63"/>
      <c r="BF85" s="63"/>
      <c r="BG85" s="63"/>
      <c r="BH85" s="63"/>
      <c r="BI85" s="63"/>
      <c r="BJ85" s="63"/>
      <c r="BK85" s="63"/>
      <c r="BL85" s="63"/>
    </row>
    <row r="86">
      <c r="A86" s="66">
        <f t="shared" si="1"/>
        <v>-1</v>
      </c>
      <c r="B86" s="104"/>
      <c r="C86" s="52"/>
      <c r="D86" s="91"/>
      <c r="E86" s="91"/>
      <c r="F86" s="91"/>
      <c r="G86" s="91"/>
      <c r="H86" s="91"/>
      <c r="I86" s="91"/>
      <c r="J86" s="100"/>
      <c r="K86" s="100" t="str">
        <f>CONCATENATE(selected_set!$O86,selected_set!$P86)</f>
        <v/>
      </c>
      <c r="L86" s="105" t="str">
        <f>IF(selected_set!$A86 &gt;= 0,
if(selected_set!$Q86="article",CONCATENATE("@article{",selected_set!$K86,", 
 author = {",selected_set!$N86,"}, ","
 title = {{",selected_set!$M86,"}}, ","
 journal = {",selected_set!$R86,"}, ","
 year = {",selected_set!$P86,"}, ",
 if(T86="","",CONCATENATE("
 volume = {",selected_set!$T86,"}, ")),
 if(U86="","",CONCATENATE("
 number = {",selected_set!$U86,"}, ")),"
 pages = {",selected_set!$V86,"}, ",
 if(W86="","",CONCATENATE("
 address = {",selected_set!$W86,"}, ")),"
 doi = {",selected_set!$X86,"}, ","
 publisher = {",selected_set!$Y86,"}","
}
"),
if(selected_set!$Q86="inproceedings",CONCATENATE("@inproceedings{",selected_set!$K86,", 
 author = {",selected_set!$N86,"}, ","
 title = {{",selected_set!$M86,"}}, ","
 booktitle = {Proceedings of the ",selected_set!$T86," ",selected_set!$R86,"}, ","
 year = {",selected_set!$P86,"}, ",
 if(V86="","",CONCATENATE("
 pages = {",selected_set!$V86,"}, ")),"
 address = {",selected_set!$W86,"}, ","
 doi = {",selected_set!$X86,"}, ","
 publisher = {",selected_set!$Y86,"}","
}
"),
if(selected_set!$Q86="incollection",CONCATENATE("@incollection{",selected_set!$K86,", 
 author = {",selected_set!$N86,"}, ","
 title = {{",selected_set!$M86,"}}, ","
 booktitle = {Proceedings of the ",selected_set!$T86," ",selected_set!$R86,"}, ","
 year = {",selected_set!$P86,"}, ",
 if(V86="","",CONCATENATE("
 pages = {",selected_set!$V86,"}, ")),"
 address = {",selected_set!$W86,"}, ","
 doi = {",selected_set!$X86,"}, ",
 if(Z86="","",CONCATENATE("
 editor = {",selected_set!$Z86,"}, ")),"
 publisher = {",selected_set!$Y86,"}","
}
"),))),"")</f>
        <v/>
      </c>
      <c r="M86" s="63"/>
      <c r="N86" s="63"/>
      <c r="O86" s="91"/>
      <c r="P86" s="91"/>
      <c r="Q86" s="60"/>
      <c r="R86" s="59"/>
      <c r="S86" s="67"/>
      <c r="T86" s="57"/>
      <c r="U86" s="57"/>
      <c r="V86" s="57"/>
      <c r="W86" s="59"/>
      <c r="X86" s="59"/>
      <c r="Y86" s="106"/>
      <c r="Z86" s="59"/>
      <c r="AA86" s="60"/>
      <c r="AB86" s="60"/>
      <c r="AC86" s="60"/>
      <c r="AD86" s="60"/>
      <c r="AE86" s="60"/>
      <c r="AF86" s="60"/>
      <c r="AG86" s="60"/>
      <c r="AH86" s="61">
        <f t="shared" si="5"/>
        <v>0</v>
      </c>
      <c r="AI86" s="60"/>
      <c r="AJ86" s="65"/>
      <c r="AK86" s="65"/>
      <c r="AL86" s="62"/>
      <c r="AM86" s="62"/>
      <c r="AN86" s="62"/>
      <c r="AO86" s="62"/>
      <c r="AP86" s="62"/>
      <c r="AQ86" s="62"/>
      <c r="AR86" s="62"/>
      <c r="AS86" s="62"/>
      <c r="AT86" s="62"/>
      <c r="AU86" s="62"/>
      <c r="AV86" s="101"/>
      <c r="AW86" s="101"/>
      <c r="AX86" s="101"/>
      <c r="AY86" s="101"/>
      <c r="AZ86" s="101"/>
      <c r="BA86" s="101"/>
      <c r="BB86" s="11"/>
      <c r="BC86" s="63"/>
      <c r="BD86" s="63"/>
      <c r="BE86" s="63"/>
      <c r="BF86" s="63"/>
      <c r="BG86" s="63"/>
      <c r="BH86" s="63"/>
      <c r="BI86" s="63"/>
      <c r="BJ86" s="63"/>
      <c r="BK86" s="63"/>
      <c r="BL86" s="63"/>
    </row>
    <row r="87">
      <c r="A87" s="66">
        <f t="shared" si="1"/>
        <v>-1</v>
      </c>
      <c r="B87" s="104"/>
      <c r="C87" s="52"/>
      <c r="D87" s="91"/>
      <c r="E87" s="91"/>
      <c r="F87" s="91"/>
      <c r="G87" s="91"/>
      <c r="H87" s="91"/>
      <c r="I87" s="91"/>
      <c r="J87" s="100"/>
      <c r="K87" s="100" t="str">
        <f>CONCATENATE(selected_set!$O87,selected_set!$P87)</f>
        <v/>
      </c>
      <c r="L87" s="105" t="str">
        <f>IF(selected_set!$A87 &gt;= 0,
if(selected_set!$Q87="article",CONCATENATE("@article{",selected_set!$K87,", 
 author = {",selected_set!$N87,"}, ","
 title = {{",selected_set!$M87,"}}, ","
 journal = {",selected_set!$R87,"}, ","
 year = {",selected_set!$P87,"}, ",
 if(T87="","",CONCATENATE("
 volume = {",selected_set!$T87,"}, ")),
 if(U87="","",CONCATENATE("
 number = {",selected_set!$U87,"}, ")),"
 pages = {",selected_set!$V87,"}, ",
 if(W87="","",CONCATENATE("
 address = {",selected_set!$W87,"}, ")),"
 doi = {",selected_set!$X87,"}, ","
 publisher = {",selected_set!$Y87,"}","
}
"),
if(selected_set!$Q87="inproceedings",CONCATENATE("@inproceedings{",selected_set!$K87,", 
 author = {",selected_set!$N87,"}, ","
 title = {{",selected_set!$M87,"}}, ","
 booktitle = {Proceedings of the ",selected_set!$T87," ",selected_set!$R87,"}, ","
 year = {",selected_set!$P87,"}, ",
 if(V87="","",CONCATENATE("
 pages = {",selected_set!$V87,"}, ")),"
 address = {",selected_set!$W87,"}, ","
 doi = {",selected_set!$X87,"}, ","
 publisher = {",selected_set!$Y87,"}","
}
"),
if(selected_set!$Q87="incollection",CONCATENATE("@incollection{",selected_set!$K87,", 
 author = {",selected_set!$N87,"}, ","
 title = {{",selected_set!$M87,"}}, ","
 booktitle = {Proceedings of the ",selected_set!$T87," ",selected_set!$R87,"}, ","
 year = {",selected_set!$P87,"}, ",
 if(V87="","",CONCATENATE("
 pages = {",selected_set!$V87,"}, ")),"
 address = {",selected_set!$W87,"}, ","
 doi = {",selected_set!$X87,"}, ",
 if(Z87="","",CONCATENATE("
 editor = {",selected_set!$Z87,"}, ")),"
 publisher = {",selected_set!$Y87,"}","
}
"),))),"")</f>
        <v/>
      </c>
      <c r="M87" s="63"/>
      <c r="N87" s="63"/>
      <c r="O87" s="91"/>
      <c r="P87" s="91"/>
      <c r="Q87" s="60"/>
      <c r="R87" s="59"/>
      <c r="S87" s="67"/>
      <c r="T87" s="57"/>
      <c r="U87" s="57"/>
      <c r="V87" s="57"/>
      <c r="W87" s="59"/>
      <c r="X87" s="59"/>
      <c r="Y87" s="106"/>
      <c r="Z87" s="59"/>
      <c r="AA87" s="60"/>
      <c r="AB87" s="60"/>
      <c r="AC87" s="60"/>
      <c r="AD87" s="60"/>
      <c r="AE87" s="60"/>
      <c r="AF87" s="60"/>
      <c r="AG87" s="60"/>
      <c r="AH87" s="61">
        <f t="shared" si="5"/>
        <v>0</v>
      </c>
      <c r="AI87" s="60"/>
      <c r="AJ87" s="65"/>
      <c r="AK87" s="65"/>
      <c r="AL87" s="62"/>
      <c r="AM87" s="62"/>
      <c r="AN87" s="62"/>
      <c r="AO87" s="62"/>
      <c r="AP87" s="62"/>
      <c r="AQ87" s="62"/>
      <c r="AR87" s="62"/>
      <c r="AS87" s="62"/>
      <c r="AT87" s="62"/>
      <c r="AU87" s="62"/>
      <c r="AV87" s="101"/>
      <c r="AW87" s="101"/>
      <c r="AX87" s="101"/>
      <c r="AY87" s="101"/>
      <c r="AZ87" s="101"/>
      <c r="BA87" s="101"/>
      <c r="BB87" s="11"/>
      <c r="BC87" s="63"/>
      <c r="BD87" s="63"/>
      <c r="BE87" s="63"/>
      <c r="BF87" s="63"/>
      <c r="BG87" s="63"/>
      <c r="BH87" s="63"/>
      <c r="BI87" s="63"/>
      <c r="BJ87" s="63"/>
      <c r="BK87" s="63"/>
      <c r="BL87" s="63"/>
    </row>
    <row r="88">
      <c r="A88" s="66">
        <f t="shared" si="1"/>
        <v>-1</v>
      </c>
      <c r="B88" s="104"/>
      <c r="C88" s="52"/>
      <c r="D88" s="91"/>
      <c r="E88" s="91"/>
      <c r="F88" s="91"/>
      <c r="G88" s="91"/>
      <c r="H88" s="91"/>
      <c r="I88" s="91"/>
      <c r="J88" s="100"/>
      <c r="K88" s="100" t="str">
        <f>CONCATENATE(selected_set!$O88,selected_set!$P88)</f>
        <v/>
      </c>
      <c r="L88" s="105" t="str">
        <f>IF(selected_set!$A88 &gt;= 0,
if(selected_set!$Q88="article",CONCATENATE("@article{",selected_set!$K88,", 
 author = {",selected_set!$N88,"}, ","
 title = {{",selected_set!$M88,"}}, ","
 journal = {",selected_set!$R88,"}, ","
 year = {",selected_set!$P88,"}, ",
 if(T88="","",CONCATENATE("
 volume = {",selected_set!$T88,"}, ")),
 if(U88="","",CONCATENATE("
 number = {",selected_set!$U88,"}, ")),"
 pages = {",selected_set!$V88,"}, ",
 if(W88="","",CONCATENATE("
 address = {",selected_set!$W88,"}, ")),"
 doi = {",selected_set!$X88,"}, ","
 publisher = {",selected_set!$Y88,"}","
}
"),
if(selected_set!$Q88="inproceedings",CONCATENATE("@inproceedings{",selected_set!$K88,", 
 author = {",selected_set!$N88,"}, ","
 title = {{",selected_set!$M88,"}}, ","
 booktitle = {Proceedings of the ",selected_set!$T88," ",selected_set!$R88,"}, ","
 year = {",selected_set!$P88,"}, ",
 if(V88="","",CONCATENATE("
 pages = {",selected_set!$V88,"}, ")),"
 address = {",selected_set!$W88,"}, ","
 doi = {",selected_set!$X88,"}, ","
 publisher = {",selected_set!$Y88,"}","
}
"),
if(selected_set!$Q88="incollection",CONCATENATE("@incollection{",selected_set!$K88,", 
 author = {",selected_set!$N88,"}, ","
 title = {{",selected_set!$M88,"}}, ","
 booktitle = {Proceedings of the ",selected_set!$T88," ",selected_set!$R88,"}, ","
 year = {",selected_set!$P88,"}, ",
 if(V88="","",CONCATENATE("
 pages = {",selected_set!$V88,"}, ")),"
 address = {",selected_set!$W88,"}, ","
 doi = {",selected_set!$X88,"}, ",
 if(Z88="","",CONCATENATE("
 editor = {",selected_set!$Z88,"}, ")),"
 publisher = {",selected_set!$Y88,"}","
}
"),))),"")</f>
        <v/>
      </c>
      <c r="M88" s="63"/>
      <c r="N88" s="63"/>
      <c r="O88" s="91"/>
      <c r="P88" s="91"/>
      <c r="Q88" s="60"/>
      <c r="R88" s="59"/>
      <c r="S88" s="67"/>
      <c r="T88" s="57"/>
      <c r="U88" s="57"/>
      <c r="V88" s="57"/>
      <c r="W88" s="59"/>
      <c r="X88" s="59"/>
      <c r="Y88" s="106"/>
      <c r="Z88" s="59"/>
      <c r="AA88" s="60"/>
      <c r="AB88" s="60"/>
      <c r="AC88" s="60"/>
      <c r="AD88" s="60"/>
      <c r="AE88" s="60"/>
      <c r="AF88" s="60"/>
      <c r="AG88" s="60"/>
      <c r="AH88" s="61">
        <f t="shared" si="5"/>
        <v>0</v>
      </c>
      <c r="AI88" s="60"/>
      <c r="AJ88" s="65"/>
      <c r="AK88" s="65"/>
      <c r="AL88" s="62"/>
      <c r="AM88" s="62"/>
      <c r="AN88" s="62"/>
      <c r="AO88" s="62"/>
      <c r="AP88" s="62"/>
      <c r="AQ88" s="62"/>
      <c r="AR88" s="62"/>
      <c r="AS88" s="62"/>
      <c r="AT88" s="62"/>
      <c r="AU88" s="62"/>
      <c r="AV88" s="101"/>
      <c r="AW88" s="101"/>
      <c r="AX88" s="101"/>
      <c r="AY88" s="101"/>
      <c r="AZ88" s="101"/>
      <c r="BA88" s="101"/>
      <c r="BB88" s="11"/>
      <c r="BC88" s="63"/>
      <c r="BD88" s="63"/>
      <c r="BE88" s="63"/>
      <c r="BF88" s="63"/>
      <c r="BG88" s="63"/>
      <c r="BH88" s="63"/>
      <c r="BI88" s="63"/>
      <c r="BJ88" s="63"/>
      <c r="BK88" s="63"/>
      <c r="BL88" s="63"/>
    </row>
    <row r="89">
      <c r="A89" s="66">
        <f t="shared" si="1"/>
        <v>-1</v>
      </c>
      <c r="B89" s="104"/>
      <c r="C89" s="52"/>
      <c r="D89" s="91"/>
      <c r="E89" s="91"/>
      <c r="F89" s="91"/>
      <c r="G89" s="91"/>
      <c r="H89" s="91"/>
      <c r="I89" s="91"/>
      <c r="J89" s="100"/>
      <c r="K89" s="100" t="str">
        <f>CONCATENATE(selected_set!$O89,selected_set!$P89)</f>
        <v/>
      </c>
      <c r="L89" s="105" t="str">
        <f>IF(selected_set!$A89 &gt;= 0,
if(selected_set!$Q89="article",CONCATENATE("@article{",selected_set!$K89,", 
 author = {",selected_set!$N89,"}, ","
 title = {{",selected_set!$M89,"}}, ","
 journal = {",selected_set!$R89,"}, ","
 year = {",selected_set!$P89,"}, ",
 if(T89="","",CONCATENATE("
 volume = {",selected_set!$T89,"}, ")),
 if(U89="","",CONCATENATE("
 number = {",selected_set!$U89,"}, ")),"
 pages = {",selected_set!$V89,"}, ",
 if(W89="","",CONCATENATE("
 address = {",selected_set!$W89,"}, ")),"
 doi = {",selected_set!$X89,"}, ","
 publisher = {",selected_set!$Y89,"}","
}
"),
if(selected_set!$Q89="inproceedings",CONCATENATE("@inproceedings{",selected_set!$K89,", 
 author = {",selected_set!$N89,"}, ","
 title = {{",selected_set!$M89,"}}, ","
 booktitle = {Proceedings of the ",selected_set!$T89," ",selected_set!$R89,"}, ","
 year = {",selected_set!$P89,"}, ",
 if(V89="","",CONCATENATE("
 pages = {",selected_set!$V89,"}, ")),"
 address = {",selected_set!$W89,"}, ","
 doi = {",selected_set!$X89,"}, ","
 publisher = {",selected_set!$Y89,"}","
}
"),
if(selected_set!$Q89="incollection",CONCATENATE("@incollection{",selected_set!$K89,", 
 author = {",selected_set!$N89,"}, ","
 title = {{",selected_set!$M89,"}}, ","
 booktitle = {Proceedings of the ",selected_set!$T89," ",selected_set!$R89,"}, ","
 year = {",selected_set!$P89,"}, ",
 if(V89="","",CONCATENATE("
 pages = {",selected_set!$V89,"}, ")),"
 address = {",selected_set!$W89,"}, ","
 doi = {",selected_set!$X89,"}, ",
 if(Z89="","",CONCATENATE("
 editor = {",selected_set!$Z89,"}, ")),"
 publisher = {",selected_set!$Y89,"}","
}
"),))),"")</f>
        <v/>
      </c>
      <c r="M89" s="63"/>
      <c r="N89" s="63"/>
      <c r="O89" s="91"/>
      <c r="P89" s="91"/>
      <c r="Q89" s="60"/>
      <c r="R89" s="59"/>
      <c r="S89" s="67"/>
      <c r="T89" s="57"/>
      <c r="U89" s="57"/>
      <c r="V89" s="57"/>
      <c r="W89" s="59"/>
      <c r="X89" s="59"/>
      <c r="Y89" s="106"/>
      <c r="Z89" s="59"/>
      <c r="AA89" s="60"/>
      <c r="AB89" s="60"/>
      <c r="AC89" s="60"/>
      <c r="AD89" s="60"/>
      <c r="AE89" s="60"/>
      <c r="AF89" s="60"/>
      <c r="AG89" s="60"/>
      <c r="AH89" s="61">
        <f t="shared" si="5"/>
        <v>0</v>
      </c>
      <c r="AI89" s="60"/>
      <c r="AJ89" s="65"/>
      <c r="AK89" s="65"/>
      <c r="AL89" s="62"/>
      <c r="AM89" s="62"/>
      <c r="AN89" s="62"/>
      <c r="AO89" s="62"/>
      <c r="AP89" s="62"/>
      <c r="AQ89" s="62"/>
      <c r="AR89" s="62"/>
      <c r="AS89" s="62"/>
      <c r="AT89" s="62"/>
      <c r="AU89" s="62"/>
      <c r="AV89" s="101"/>
      <c r="AW89" s="101"/>
      <c r="AX89" s="101"/>
      <c r="AY89" s="101"/>
      <c r="AZ89" s="101"/>
      <c r="BA89" s="101"/>
      <c r="BB89" s="11"/>
      <c r="BC89" s="63"/>
      <c r="BD89" s="63"/>
      <c r="BE89" s="63"/>
      <c r="BF89" s="63"/>
      <c r="BG89" s="63"/>
      <c r="BH89" s="63"/>
      <c r="BI89" s="63"/>
      <c r="BJ89" s="63"/>
      <c r="BK89" s="63"/>
      <c r="BL89" s="63"/>
    </row>
    <row r="90">
      <c r="A90" s="66">
        <f t="shared" si="1"/>
        <v>-1</v>
      </c>
      <c r="B90" s="104"/>
      <c r="C90" s="52"/>
      <c r="D90" s="91"/>
      <c r="E90" s="91"/>
      <c r="F90" s="91"/>
      <c r="G90" s="91"/>
      <c r="H90" s="91"/>
      <c r="I90" s="91"/>
      <c r="J90" s="100"/>
      <c r="K90" s="100" t="str">
        <f>CONCATENATE(selected_set!$O90,selected_set!$P90)</f>
        <v/>
      </c>
      <c r="L90" s="105" t="str">
        <f>IF(selected_set!$A90 &gt;= 0,
if(selected_set!$Q90="article",CONCATENATE("@article{",selected_set!$K90,", 
 author = {",selected_set!$N90,"}, ","
 title = {{",selected_set!$M90,"}}, ","
 journal = {",selected_set!$R90,"}, ","
 year = {",selected_set!$P90,"}, ",
 if(T90="","",CONCATENATE("
 volume = {",selected_set!$T90,"}, ")),
 if(U90="","",CONCATENATE("
 number = {",selected_set!$U90,"}, ")),"
 pages = {",selected_set!$V90,"}, ",
 if(W90="","",CONCATENATE("
 address = {",selected_set!$W90,"}, ")),"
 doi = {",selected_set!$X90,"}, ","
 publisher = {",selected_set!$Y90,"}","
}
"),
if(selected_set!$Q90="inproceedings",CONCATENATE("@inproceedings{",selected_set!$K90,", 
 author = {",selected_set!$N90,"}, ","
 title = {{",selected_set!$M90,"}}, ","
 booktitle = {Proceedings of the ",selected_set!$T90," ",selected_set!$R90,"}, ","
 year = {",selected_set!$P90,"}, ",
 if(V90="","",CONCATENATE("
 pages = {",selected_set!$V90,"}, ")),"
 address = {",selected_set!$W90,"}, ","
 doi = {",selected_set!$X90,"}, ","
 publisher = {",selected_set!$Y90,"}","
}
"),
if(selected_set!$Q90="incollection",CONCATENATE("@incollection{",selected_set!$K90,", 
 author = {",selected_set!$N90,"}, ","
 title = {{",selected_set!$M90,"}}, ","
 booktitle = {Proceedings of the ",selected_set!$T90," ",selected_set!$R90,"}, ","
 year = {",selected_set!$P90,"}, ",
 if(V90="","",CONCATENATE("
 pages = {",selected_set!$V90,"}, ")),"
 address = {",selected_set!$W90,"}, ","
 doi = {",selected_set!$X90,"}, ",
 if(Z90="","",CONCATENATE("
 editor = {",selected_set!$Z90,"}, ")),"
 publisher = {",selected_set!$Y90,"}","
}
"),))),"")</f>
        <v/>
      </c>
      <c r="M90" s="63"/>
      <c r="N90" s="63"/>
      <c r="O90" s="91"/>
      <c r="P90" s="91"/>
      <c r="Q90" s="60"/>
      <c r="R90" s="59"/>
      <c r="S90" s="67"/>
      <c r="T90" s="57"/>
      <c r="U90" s="57"/>
      <c r="V90" s="57"/>
      <c r="W90" s="59"/>
      <c r="X90" s="59"/>
      <c r="Y90" s="106"/>
      <c r="Z90" s="59"/>
      <c r="AA90" s="60"/>
      <c r="AB90" s="60"/>
      <c r="AC90" s="60"/>
      <c r="AD90" s="60"/>
      <c r="AE90" s="60"/>
      <c r="AF90" s="60"/>
      <c r="AG90" s="60"/>
      <c r="AH90" s="61">
        <f t="shared" si="5"/>
        <v>0</v>
      </c>
      <c r="AI90" s="60"/>
      <c r="AJ90" s="65"/>
      <c r="AK90" s="65"/>
      <c r="AL90" s="62"/>
      <c r="AM90" s="62"/>
      <c r="AN90" s="62"/>
      <c r="AO90" s="62"/>
      <c r="AP90" s="62"/>
      <c r="AQ90" s="62"/>
      <c r="AR90" s="62"/>
      <c r="AS90" s="62"/>
      <c r="AT90" s="62"/>
      <c r="AU90" s="62"/>
      <c r="AV90" s="101"/>
      <c r="AW90" s="101"/>
      <c r="AX90" s="101"/>
      <c r="AY90" s="101"/>
      <c r="AZ90" s="101"/>
      <c r="BA90" s="101"/>
      <c r="BB90" s="11"/>
      <c r="BC90" s="63"/>
      <c r="BD90" s="63"/>
      <c r="BE90" s="63"/>
      <c r="BF90" s="63"/>
      <c r="BG90" s="63"/>
      <c r="BH90" s="63"/>
      <c r="BI90" s="63"/>
      <c r="BJ90" s="63"/>
      <c r="BK90" s="63"/>
      <c r="BL90" s="63"/>
    </row>
    <row r="91">
      <c r="A91" s="66">
        <f t="shared" si="1"/>
        <v>-1</v>
      </c>
      <c r="B91" s="104"/>
      <c r="C91" s="52"/>
      <c r="D91" s="91"/>
      <c r="E91" s="91"/>
      <c r="F91" s="91"/>
      <c r="G91" s="91"/>
      <c r="H91" s="91"/>
      <c r="I91" s="91"/>
      <c r="J91" s="100"/>
      <c r="K91" s="100" t="str">
        <f>CONCATENATE(selected_set!$O91,selected_set!$P91)</f>
        <v/>
      </c>
      <c r="L91" s="105" t="str">
        <f>IF(selected_set!$A91 &gt;= 0,
if(selected_set!$Q91="article",CONCATENATE("@article{",selected_set!$K91,", 
 author = {",selected_set!$N91,"}, ","
 title = {{",selected_set!$M91,"}}, ","
 journal = {",selected_set!$R91,"}, ","
 year = {",selected_set!$P91,"}, ",
 if(T91="","",CONCATENATE("
 volume = {",selected_set!$T91,"}, ")),
 if(U91="","",CONCATENATE("
 number = {",selected_set!$U91,"}, ")),"
 pages = {",selected_set!$V91,"}, ",
 if(W91="","",CONCATENATE("
 address = {",selected_set!$W91,"}, ")),"
 doi = {",selected_set!$X91,"}, ","
 publisher = {",selected_set!$Y91,"}","
}
"),
if(selected_set!$Q91="inproceedings",CONCATENATE("@inproceedings{",selected_set!$K91,", 
 author = {",selected_set!$N91,"}, ","
 title = {{",selected_set!$M91,"}}, ","
 booktitle = {Proceedings of the ",selected_set!$T91," ",selected_set!$R91,"}, ","
 year = {",selected_set!$P91,"}, ",
 if(V91="","",CONCATENATE("
 pages = {",selected_set!$V91,"}, ")),"
 address = {",selected_set!$W91,"}, ","
 doi = {",selected_set!$X91,"}, ","
 publisher = {",selected_set!$Y91,"}","
}
"),
if(selected_set!$Q91="incollection",CONCATENATE("@incollection{",selected_set!$K91,", 
 author = {",selected_set!$N91,"}, ","
 title = {{",selected_set!$M91,"}}, ","
 booktitle = {Proceedings of the ",selected_set!$T91," ",selected_set!$R91,"}, ","
 year = {",selected_set!$P91,"}, ",
 if(V91="","",CONCATENATE("
 pages = {",selected_set!$V91,"}, ")),"
 address = {",selected_set!$W91,"}, ","
 doi = {",selected_set!$X91,"}, ",
 if(Z91="","",CONCATENATE("
 editor = {",selected_set!$Z91,"}, ")),"
 publisher = {",selected_set!$Y91,"}","
}
"),))),"")</f>
        <v/>
      </c>
      <c r="M91" s="63"/>
      <c r="N91" s="63"/>
      <c r="O91" s="91"/>
      <c r="P91" s="91"/>
      <c r="Q91" s="60"/>
      <c r="R91" s="59"/>
      <c r="S91" s="67"/>
      <c r="T91" s="57"/>
      <c r="U91" s="57"/>
      <c r="V91" s="57"/>
      <c r="W91" s="59"/>
      <c r="X91" s="59"/>
      <c r="Y91" s="106"/>
      <c r="Z91" s="59"/>
      <c r="AA91" s="60"/>
      <c r="AB91" s="60"/>
      <c r="AC91" s="60"/>
      <c r="AD91" s="60"/>
      <c r="AE91" s="60"/>
      <c r="AF91" s="60"/>
      <c r="AG91" s="60"/>
      <c r="AH91" s="61">
        <f t="shared" si="5"/>
        <v>0</v>
      </c>
      <c r="AI91" s="60"/>
      <c r="AJ91" s="65"/>
      <c r="AK91" s="65"/>
      <c r="AL91" s="62"/>
      <c r="AM91" s="62"/>
      <c r="AN91" s="62"/>
      <c r="AO91" s="62"/>
      <c r="AP91" s="62"/>
      <c r="AQ91" s="62"/>
      <c r="AR91" s="62"/>
      <c r="AS91" s="62"/>
      <c r="AT91" s="62"/>
      <c r="AU91" s="62"/>
      <c r="AV91" s="101"/>
      <c r="AW91" s="101"/>
      <c r="AX91" s="101"/>
      <c r="AY91" s="101"/>
      <c r="AZ91" s="101"/>
      <c r="BA91" s="101"/>
      <c r="BB91" s="11"/>
      <c r="BC91" s="63"/>
      <c r="BD91" s="63"/>
      <c r="BE91" s="63"/>
      <c r="BF91" s="63"/>
      <c r="BG91" s="63"/>
      <c r="BH91" s="63"/>
      <c r="BI91" s="63"/>
      <c r="BJ91" s="63"/>
      <c r="BK91" s="63"/>
      <c r="BL91" s="63"/>
    </row>
    <row r="92">
      <c r="A92" s="66">
        <f t="shared" si="1"/>
        <v>-1</v>
      </c>
      <c r="B92" s="104"/>
      <c r="C92" s="52"/>
      <c r="D92" s="91"/>
      <c r="E92" s="91"/>
      <c r="F92" s="91"/>
      <c r="G92" s="91"/>
      <c r="H92" s="91"/>
      <c r="I92" s="91"/>
      <c r="J92" s="100"/>
      <c r="K92" s="100" t="str">
        <f>CONCATENATE(selected_set!$O92,selected_set!$P92)</f>
        <v/>
      </c>
      <c r="L92" s="105" t="str">
        <f>IF(selected_set!$A92 &gt;= 0,
if(selected_set!$Q92="article",CONCATENATE("@article{",selected_set!$K92,", 
 author = {",selected_set!$N92,"}, ","
 title = {{",selected_set!$M92,"}}, ","
 journal = {",selected_set!$R92,"}, ","
 year = {",selected_set!$P92,"}, ",
 if(T92="","",CONCATENATE("
 volume = {",selected_set!$T92,"}, ")),
 if(U92="","",CONCATENATE("
 number = {",selected_set!$U92,"}, ")),"
 pages = {",selected_set!$V92,"}, ",
 if(W92="","",CONCATENATE("
 address = {",selected_set!$W92,"}, ")),"
 doi = {",selected_set!$X92,"}, ","
 publisher = {",selected_set!$Y92,"}","
}
"),
if(selected_set!$Q92="inproceedings",CONCATENATE("@inproceedings{",selected_set!$K92,", 
 author = {",selected_set!$N92,"}, ","
 title = {{",selected_set!$M92,"}}, ","
 booktitle = {Proceedings of the ",selected_set!$T92," ",selected_set!$R92,"}, ","
 year = {",selected_set!$P92,"}, ",
 if(V92="","",CONCATENATE("
 pages = {",selected_set!$V92,"}, ")),"
 address = {",selected_set!$W92,"}, ","
 doi = {",selected_set!$X92,"}, ","
 publisher = {",selected_set!$Y92,"}","
}
"),
if(selected_set!$Q92="incollection",CONCATENATE("@incollection{",selected_set!$K92,", 
 author = {",selected_set!$N92,"}, ","
 title = {{",selected_set!$M92,"}}, ","
 booktitle = {Proceedings of the ",selected_set!$T92," ",selected_set!$R92,"}, ","
 year = {",selected_set!$P92,"}, ",
 if(V92="","",CONCATENATE("
 pages = {",selected_set!$V92,"}, ")),"
 address = {",selected_set!$W92,"}, ","
 doi = {",selected_set!$X92,"}, ",
 if(Z92="","",CONCATENATE("
 editor = {",selected_set!$Z92,"}, ")),"
 publisher = {",selected_set!$Y92,"}","
}
"),))),"")</f>
        <v/>
      </c>
      <c r="M92" s="63"/>
      <c r="N92" s="63"/>
      <c r="O92" s="91"/>
      <c r="P92" s="91"/>
      <c r="Q92" s="60"/>
      <c r="R92" s="59"/>
      <c r="S92" s="67"/>
      <c r="T92" s="57"/>
      <c r="U92" s="57"/>
      <c r="V92" s="57"/>
      <c r="W92" s="59"/>
      <c r="X92" s="59"/>
      <c r="Y92" s="106"/>
      <c r="Z92" s="59"/>
      <c r="AA92" s="60"/>
      <c r="AB92" s="60"/>
      <c r="AC92" s="60"/>
      <c r="AD92" s="60"/>
      <c r="AE92" s="60"/>
      <c r="AF92" s="60"/>
      <c r="AG92" s="60"/>
      <c r="AH92" s="61">
        <f t="shared" si="5"/>
        <v>0</v>
      </c>
      <c r="AI92" s="60"/>
      <c r="AJ92" s="65"/>
      <c r="AK92" s="65"/>
      <c r="AL92" s="62"/>
      <c r="AM92" s="62"/>
      <c r="AN92" s="62"/>
      <c r="AO92" s="62"/>
      <c r="AP92" s="62"/>
      <c r="AQ92" s="62"/>
      <c r="AR92" s="62"/>
      <c r="AS92" s="62"/>
      <c r="AT92" s="62"/>
      <c r="AU92" s="62"/>
      <c r="AV92" s="101"/>
      <c r="AW92" s="101"/>
      <c r="AX92" s="101"/>
      <c r="AY92" s="101"/>
      <c r="AZ92" s="101"/>
      <c r="BA92" s="101"/>
      <c r="BB92" s="11"/>
      <c r="BC92" s="63"/>
      <c r="BD92" s="63"/>
      <c r="BE92" s="63"/>
      <c r="BF92" s="63"/>
      <c r="BG92" s="63"/>
      <c r="BH92" s="63"/>
      <c r="BI92" s="63"/>
      <c r="BJ92" s="63"/>
      <c r="BK92" s="63"/>
      <c r="BL92" s="63"/>
    </row>
    <row r="93">
      <c r="A93" s="66">
        <f t="shared" si="1"/>
        <v>-1</v>
      </c>
      <c r="B93" s="104"/>
      <c r="C93" s="52"/>
      <c r="D93" s="91"/>
      <c r="E93" s="91"/>
      <c r="F93" s="91"/>
      <c r="G93" s="91"/>
      <c r="H93" s="91"/>
      <c r="I93" s="91"/>
      <c r="J93" s="100"/>
      <c r="K93" s="100" t="str">
        <f>CONCATENATE(selected_set!$O93,selected_set!$P93)</f>
        <v/>
      </c>
      <c r="L93" s="105" t="str">
        <f>IF(selected_set!$A93 &gt;= 0,
if(selected_set!$Q93="article",CONCATENATE("@article{",selected_set!$K93,", 
 author = {",selected_set!$N93,"}, ","
 title = {{",selected_set!$M93,"}}, ","
 journal = {",selected_set!$R93,"}, ","
 year = {",selected_set!$P93,"}, ",
 if(T93="","",CONCATENATE("
 volume = {",selected_set!$T93,"}, ")),
 if(U93="","",CONCATENATE("
 number = {",selected_set!$U93,"}, ")),"
 pages = {",selected_set!$V93,"}, ",
 if(W93="","",CONCATENATE("
 address = {",selected_set!$W93,"}, ")),"
 doi = {",selected_set!$X93,"}, ","
 publisher = {",selected_set!$Y93,"}","
}
"),
if(selected_set!$Q93="inproceedings",CONCATENATE("@inproceedings{",selected_set!$K93,", 
 author = {",selected_set!$N93,"}, ","
 title = {{",selected_set!$M93,"}}, ","
 booktitle = {Proceedings of the ",selected_set!$T93," ",selected_set!$R93,"}, ","
 year = {",selected_set!$P93,"}, ",
 if(V93="","",CONCATENATE("
 pages = {",selected_set!$V93,"}, ")),"
 address = {",selected_set!$W93,"}, ","
 doi = {",selected_set!$X93,"}, ","
 publisher = {",selected_set!$Y93,"}","
}
"),
if(selected_set!$Q93="incollection",CONCATENATE("@incollection{",selected_set!$K93,", 
 author = {",selected_set!$N93,"}, ","
 title = {{",selected_set!$M93,"}}, ","
 booktitle = {Proceedings of the ",selected_set!$T93," ",selected_set!$R93,"}, ","
 year = {",selected_set!$P93,"}, ",
 if(V93="","",CONCATENATE("
 pages = {",selected_set!$V93,"}, ")),"
 address = {",selected_set!$W93,"}, ","
 doi = {",selected_set!$X93,"}, ",
 if(Z93="","",CONCATENATE("
 editor = {",selected_set!$Z93,"}, ")),"
 publisher = {",selected_set!$Y93,"}","
}
"),))),"")</f>
        <v/>
      </c>
      <c r="M93" s="63"/>
      <c r="N93" s="63"/>
      <c r="O93" s="91"/>
      <c r="P93" s="91"/>
      <c r="Q93" s="60"/>
      <c r="R93" s="59"/>
      <c r="S93" s="67"/>
      <c r="T93" s="57"/>
      <c r="U93" s="57"/>
      <c r="V93" s="57"/>
      <c r="W93" s="59"/>
      <c r="X93" s="59"/>
      <c r="Y93" s="106"/>
      <c r="Z93" s="59"/>
      <c r="AA93" s="60"/>
      <c r="AB93" s="60"/>
      <c r="AC93" s="60"/>
      <c r="AD93" s="60"/>
      <c r="AE93" s="60"/>
      <c r="AF93" s="60"/>
      <c r="AG93" s="60"/>
      <c r="AH93" s="61">
        <f t="shared" si="5"/>
        <v>0</v>
      </c>
      <c r="AI93" s="60"/>
      <c r="AJ93" s="65"/>
      <c r="AK93" s="65"/>
      <c r="AL93" s="62"/>
      <c r="AM93" s="62"/>
      <c r="AN93" s="62"/>
      <c r="AO93" s="62"/>
      <c r="AP93" s="62"/>
      <c r="AQ93" s="62"/>
      <c r="AR93" s="62"/>
      <c r="AS93" s="62"/>
      <c r="AT93" s="62"/>
      <c r="AU93" s="62"/>
      <c r="AV93" s="101"/>
      <c r="AW93" s="101"/>
      <c r="AX93" s="101"/>
      <c r="AY93" s="101"/>
      <c r="AZ93" s="101"/>
      <c r="BA93" s="101"/>
      <c r="BB93" s="11"/>
      <c r="BC93" s="63"/>
      <c r="BD93" s="63"/>
      <c r="BE93" s="63"/>
      <c r="BF93" s="63"/>
      <c r="BG93" s="63"/>
      <c r="BH93" s="63"/>
      <c r="BI93" s="63"/>
      <c r="BJ93" s="63"/>
      <c r="BK93" s="63"/>
      <c r="BL93" s="63"/>
    </row>
    <row r="94">
      <c r="A94" s="66">
        <f t="shared" si="1"/>
        <v>-1</v>
      </c>
      <c r="B94" s="104"/>
      <c r="C94" s="52"/>
      <c r="D94" s="91"/>
      <c r="E94" s="91"/>
      <c r="F94" s="91"/>
      <c r="G94" s="91"/>
      <c r="H94" s="91"/>
      <c r="I94" s="91"/>
      <c r="J94" s="100"/>
      <c r="K94" s="100" t="str">
        <f>CONCATENATE(selected_set!$O94,selected_set!$P94)</f>
        <v/>
      </c>
      <c r="L94" s="105" t="str">
        <f>IF(selected_set!$A94 &gt;= 0,
if(selected_set!$Q94="article",CONCATENATE("@article{",selected_set!$K94,", 
 author = {",selected_set!$N94,"}, ","
 title = {{",selected_set!$M94,"}}, ","
 journal = {",selected_set!$R94,"}, ","
 year = {",selected_set!$P94,"}, ",
 if(T94="","",CONCATENATE("
 volume = {",selected_set!$T94,"}, ")),
 if(U94="","",CONCATENATE("
 number = {",selected_set!$U94,"}, ")),"
 pages = {",selected_set!$V94,"}, ",
 if(W94="","",CONCATENATE("
 address = {",selected_set!$W94,"}, ")),"
 doi = {",selected_set!$X94,"}, ","
 publisher = {",selected_set!$Y94,"}","
}
"),
if(selected_set!$Q94="inproceedings",CONCATENATE("@inproceedings{",selected_set!$K94,", 
 author = {",selected_set!$N94,"}, ","
 title = {{",selected_set!$M94,"}}, ","
 booktitle = {Proceedings of the ",selected_set!$T94," ",selected_set!$R94,"}, ","
 year = {",selected_set!$P94,"}, ",
 if(V94="","",CONCATENATE("
 pages = {",selected_set!$V94,"}, ")),"
 address = {",selected_set!$W94,"}, ","
 doi = {",selected_set!$X94,"}, ","
 publisher = {",selected_set!$Y94,"}","
}
"),
if(selected_set!$Q94="incollection",CONCATENATE("@incollection{",selected_set!$K94,", 
 author = {",selected_set!$N94,"}, ","
 title = {{",selected_set!$M94,"}}, ","
 booktitle = {Proceedings of the ",selected_set!$T94," ",selected_set!$R94,"}, ","
 year = {",selected_set!$P94,"}, ",
 if(V94="","",CONCATENATE("
 pages = {",selected_set!$V94,"}, ")),"
 address = {",selected_set!$W94,"}, ","
 doi = {",selected_set!$X94,"}, ",
 if(Z94="","",CONCATENATE("
 editor = {",selected_set!$Z94,"}, ")),"
 publisher = {",selected_set!$Y94,"}","
}
"),))),"")</f>
        <v/>
      </c>
      <c r="M94" s="63"/>
      <c r="N94" s="63"/>
      <c r="O94" s="91"/>
      <c r="P94" s="91"/>
      <c r="Q94" s="60"/>
      <c r="R94" s="59"/>
      <c r="S94" s="67"/>
      <c r="T94" s="57"/>
      <c r="U94" s="57"/>
      <c r="V94" s="57"/>
      <c r="W94" s="59"/>
      <c r="X94" s="59"/>
      <c r="Y94" s="106"/>
      <c r="Z94" s="59"/>
      <c r="AA94" s="60"/>
      <c r="AB94" s="60"/>
      <c r="AC94" s="60"/>
      <c r="AD94" s="60"/>
      <c r="AE94" s="60"/>
      <c r="AF94" s="60"/>
      <c r="AG94" s="60"/>
      <c r="AH94" s="61">
        <f t="shared" si="5"/>
        <v>0</v>
      </c>
      <c r="AI94" s="60"/>
      <c r="AJ94" s="65"/>
      <c r="AK94" s="65"/>
      <c r="AL94" s="62"/>
      <c r="AM94" s="62"/>
      <c r="AN94" s="62"/>
      <c r="AO94" s="62"/>
      <c r="AP94" s="62"/>
      <c r="AQ94" s="62"/>
      <c r="AR94" s="62"/>
      <c r="AS94" s="62"/>
      <c r="AT94" s="62"/>
      <c r="AU94" s="62"/>
      <c r="AV94" s="101"/>
      <c r="AW94" s="101"/>
      <c r="AX94" s="101"/>
      <c r="AY94" s="101"/>
      <c r="AZ94" s="101"/>
      <c r="BA94" s="101"/>
      <c r="BB94" s="11"/>
      <c r="BC94" s="63"/>
      <c r="BD94" s="63"/>
      <c r="BE94" s="63"/>
      <c r="BF94" s="63"/>
      <c r="BG94" s="63"/>
      <c r="BH94" s="63"/>
      <c r="BI94" s="63"/>
      <c r="BJ94" s="63"/>
      <c r="BK94" s="63"/>
      <c r="BL94" s="63"/>
    </row>
    <row r="95">
      <c r="A95" s="66">
        <f t="shared" si="1"/>
        <v>-1</v>
      </c>
      <c r="B95" s="104"/>
      <c r="C95" s="52"/>
      <c r="D95" s="91"/>
      <c r="E95" s="91"/>
      <c r="F95" s="91"/>
      <c r="G95" s="91"/>
      <c r="H95" s="91"/>
      <c r="I95" s="91"/>
      <c r="J95" s="100"/>
      <c r="K95" s="100" t="str">
        <f>CONCATENATE(selected_set!$O95,selected_set!$P95)</f>
        <v/>
      </c>
      <c r="L95" s="105" t="str">
        <f>IF(selected_set!$A95 &gt;= 0,
if(selected_set!$Q95="article",CONCATENATE("@article{",selected_set!$K95,", 
 author = {",selected_set!$N95,"}, ","
 title = {{",selected_set!$M95,"}}, ","
 journal = {",selected_set!$R95,"}, ","
 year = {",selected_set!$P95,"}, ",
 if(T95="","",CONCATENATE("
 volume = {",selected_set!$T95,"}, ")),
 if(U95="","",CONCATENATE("
 number = {",selected_set!$U95,"}, ")),"
 pages = {",selected_set!$V95,"}, ",
 if(W95="","",CONCATENATE("
 address = {",selected_set!$W95,"}, ")),"
 doi = {",selected_set!$X95,"}, ","
 publisher = {",selected_set!$Y95,"}","
}
"),
if(selected_set!$Q95="inproceedings",CONCATENATE("@inproceedings{",selected_set!$K95,", 
 author = {",selected_set!$N95,"}, ","
 title = {{",selected_set!$M95,"}}, ","
 booktitle = {Proceedings of the ",selected_set!$T95," ",selected_set!$R95,"}, ","
 year = {",selected_set!$P95,"}, ",
 if(V95="","",CONCATENATE("
 pages = {",selected_set!$V95,"}, ")),"
 address = {",selected_set!$W95,"}, ","
 doi = {",selected_set!$X95,"}, ","
 publisher = {",selected_set!$Y95,"}","
}
"),
if(selected_set!$Q95="incollection",CONCATENATE("@incollection{",selected_set!$K95,", 
 author = {",selected_set!$N95,"}, ","
 title = {{",selected_set!$M95,"}}, ","
 booktitle = {Proceedings of the ",selected_set!$T95," ",selected_set!$R95,"}, ","
 year = {",selected_set!$P95,"}, ",
 if(V95="","",CONCATENATE("
 pages = {",selected_set!$V95,"}, ")),"
 address = {",selected_set!$W95,"}, ","
 doi = {",selected_set!$X95,"}, ",
 if(Z95="","",CONCATENATE("
 editor = {",selected_set!$Z95,"}, ")),"
 publisher = {",selected_set!$Y95,"}","
}
"),))),"")</f>
        <v/>
      </c>
      <c r="M95" s="63"/>
      <c r="N95" s="63"/>
      <c r="O95" s="91"/>
      <c r="P95" s="91"/>
      <c r="Q95" s="60"/>
      <c r="R95" s="59"/>
      <c r="S95" s="67"/>
      <c r="T95" s="57"/>
      <c r="U95" s="57"/>
      <c r="V95" s="57"/>
      <c r="W95" s="59"/>
      <c r="X95" s="59"/>
      <c r="Y95" s="106"/>
      <c r="Z95" s="59"/>
      <c r="AA95" s="60"/>
      <c r="AB95" s="60"/>
      <c r="AC95" s="60"/>
      <c r="AD95" s="60"/>
      <c r="AE95" s="60"/>
      <c r="AF95" s="60"/>
      <c r="AG95" s="60"/>
      <c r="AH95" s="61">
        <f t="shared" si="5"/>
        <v>0</v>
      </c>
      <c r="AI95" s="60"/>
      <c r="AJ95" s="65"/>
      <c r="AK95" s="65"/>
      <c r="AL95" s="62"/>
      <c r="AM95" s="62"/>
      <c r="AN95" s="62"/>
      <c r="AO95" s="62"/>
      <c r="AP95" s="62"/>
      <c r="AQ95" s="62"/>
      <c r="AR95" s="62"/>
      <c r="AS95" s="62"/>
      <c r="AT95" s="62"/>
      <c r="AU95" s="62"/>
      <c r="AV95" s="101"/>
      <c r="AW95" s="101"/>
      <c r="AX95" s="101"/>
      <c r="AY95" s="101"/>
      <c r="AZ95" s="101"/>
      <c r="BA95" s="101"/>
      <c r="BB95" s="11"/>
      <c r="BC95" s="63"/>
      <c r="BD95" s="63"/>
      <c r="BE95" s="63"/>
      <c r="BF95" s="63"/>
      <c r="BG95" s="63"/>
      <c r="BH95" s="63"/>
      <c r="BI95" s="63"/>
      <c r="BJ95" s="63"/>
      <c r="BK95" s="63"/>
      <c r="BL95" s="63"/>
    </row>
    <row r="96">
      <c r="A96" s="66">
        <f t="shared" si="1"/>
        <v>-1</v>
      </c>
      <c r="B96" s="104"/>
      <c r="C96" s="52"/>
      <c r="D96" s="91"/>
      <c r="E96" s="91"/>
      <c r="F96" s="91"/>
      <c r="G96" s="91"/>
      <c r="H96" s="91"/>
      <c r="I96" s="91"/>
      <c r="J96" s="100"/>
      <c r="K96" s="100" t="str">
        <f>CONCATENATE(selected_set!$O96,selected_set!$P96)</f>
        <v/>
      </c>
      <c r="L96" s="105" t="str">
        <f>IF(selected_set!$A96 &gt;= 0,
if(selected_set!$Q96="article",CONCATENATE("@article{",selected_set!$K96,", 
 author = {",selected_set!$N96,"}, ","
 title = {{",selected_set!$M96,"}}, ","
 journal = {",selected_set!$R96,"}, ","
 year = {",selected_set!$P96,"}, ",
 if(T96="","",CONCATENATE("
 volume = {",selected_set!$T96,"}, ")),
 if(U96="","",CONCATENATE("
 number = {",selected_set!$U96,"}, ")),"
 pages = {",selected_set!$V96,"}, ",
 if(W96="","",CONCATENATE("
 address = {",selected_set!$W96,"}, ")),"
 doi = {",selected_set!$X96,"}, ","
 publisher = {",selected_set!$Y96,"}","
}
"),
if(selected_set!$Q96="inproceedings",CONCATENATE("@inproceedings{",selected_set!$K96,", 
 author = {",selected_set!$N96,"}, ","
 title = {{",selected_set!$M96,"}}, ","
 booktitle = {Proceedings of the ",selected_set!$T96," ",selected_set!$R96,"}, ","
 year = {",selected_set!$P96,"}, ",
 if(V96="","",CONCATENATE("
 pages = {",selected_set!$V96,"}, ")),"
 address = {",selected_set!$W96,"}, ","
 doi = {",selected_set!$X96,"}, ","
 publisher = {",selected_set!$Y96,"}","
}
"),
if(selected_set!$Q96="incollection",CONCATENATE("@incollection{",selected_set!$K96,", 
 author = {",selected_set!$N96,"}, ","
 title = {{",selected_set!$M96,"}}, ","
 booktitle = {Proceedings of the ",selected_set!$T96," ",selected_set!$R96,"}, ","
 year = {",selected_set!$P96,"}, ",
 if(V96="","",CONCATENATE("
 pages = {",selected_set!$V96,"}, ")),"
 address = {",selected_set!$W96,"}, ","
 doi = {",selected_set!$X96,"}, ",
 if(Z96="","",CONCATENATE("
 editor = {",selected_set!$Z96,"}, ")),"
 publisher = {",selected_set!$Y96,"}","
}
"),))),"")</f>
        <v/>
      </c>
      <c r="M96" s="63"/>
      <c r="N96" s="63"/>
      <c r="O96" s="91"/>
      <c r="P96" s="91"/>
      <c r="Q96" s="60"/>
      <c r="R96" s="59"/>
      <c r="S96" s="67"/>
      <c r="T96" s="57"/>
      <c r="U96" s="57"/>
      <c r="V96" s="57"/>
      <c r="W96" s="59"/>
      <c r="X96" s="59"/>
      <c r="Y96" s="106"/>
      <c r="Z96" s="59"/>
      <c r="AA96" s="60"/>
      <c r="AB96" s="60"/>
      <c r="AC96" s="60"/>
      <c r="AD96" s="60"/>
      <c r="AE96" s="60"/>
      <c r="AF96" s="60"/>
      <c r="AG96" s="60"/>
      <c r="AH96" s="61">
        <f t="shared" si="5"/>
        <v>0</v>
      </c>
      <c r="AI96" s="60"/>
      <c r="AJ96" s="65"/>
      <c r="AK96" s="65"/>
      <c r="AL96" s="62"/>
      <c r="AM96" s="62"/>
      <c r="AN96" s="62"/>
      <c r="AO96" s="62"/>
      <c r="AP96" s="62"/>
      <c r="AQ96" s="62"/>
      <c r="AR96" s="62"/>
      <c r="AS96" s="62"/>
      <c r="AT96" s="62"/>
      <c r="AU96" s="62"/>
      <c r="AV96" s="101"/>
      <c r="AW96" s="101"/>
      <c r="AX96" s="101"/>
      <c r="AY96" s="101"/>
      <c r="AZ96" s="101"/>
      <c r="BA96" s="101"/>
      <c r="BB96" s="11"/>
      <c r="BC96" s="63"/>
      <c r="BD96" s="63"/>
      <c r="BE96" s="63"/>
      <c r="BF96" s="63"/>
      <c r="BG96" s="63"/>
      <c r="BH96" s="63"/>
      <c r="BI96" s="63"/>
      <c r="BJ96" s="63"/>
      <c r="BK96" s="63"/>
      <c r="BL96" s="63"/>
    </row>
    <row r="97">
      <c r="A97" s="66">
        <f t="shared" si="1"/>
        <v>-1</v>
      </c>
      <c r="B97" s="104"/>
      <c r="C97" s="52"/>
      <c r="D97" s="91"/>
      <c r="E97" s="91"/>
      <c r="F97" s="91"/>
      <c r="G97" s="91"/>
      <c r="H97" s="91"/>
      <c r="I97" s="91"/>
      <c r="J97" s="100"/>
      <c r="K97" s="100" t="str">
        <f>CONCATENATE(selected_set!$O97,selected_set!$P97)</f>
        <v/>
      </c>
      <c r="L97" s="105" t="str">
        <f>IF(selected_set!$A97 &gt;= 0,
if(selected_set!$Q97="article",CONCATENATE("@article{",selected_set!$K97,", 
 author = {",selected_set!$N97,"}, ","
 title = {{",selected_set!$M97,"}}, ","
 journal = {",selected_set!$R97,"}, ","
 year = {",selected_set!$P97,"}, ",
 if(T97="","",CONCATENATE("
 volume = {",selected_set!$T97,"}, ")),
 if(U97="","",CONCATENATE("
 number = {",selected_set!$U97,"}, ")),"
 pages = {",selected_set!$V97,"}, ",
 if(W97="","",CONCATENATE("
 address = {",selected_set!$W97,"}, ")),"
 doi = {",selected_set!$X97,"}, ","
 publisher = {",selected_set!$Y97,"}","
}
"),
if(selected_set!$Q97="inproceedings",CONCATENATE("@inproceedings{",selected_set!$K97,", 
 author = {",selected_set!$N97,"}, ","
 title = {{",selected_set!$M97,"}}, ","
 booktitle = {Proceedings of the ",selected_set!$T97," ",selected_set!$R97,"}, ","
 year = {",selected_set!$P97,"}, ",
 if(V97="","",CONCATENATE("
 pages = {",selected_set!$V97,"}, ")),"
 address = {",selected_set!$W97,"}, ","
 doi = {",selected_set!$X97,"}, ","
 publisher = {",selected_set!$Y97,"}","
}
"),
if(selected_set!$Q97="incollection",CONCATENATE("@incollection{",selected_set!$K97,", 
 author = {",selected_set!$N97,"}, ","
 title = {{",selected_set!$M97,"}}, ","
 booktitle = {Proceedings of the ",selected_set!$T97," ",selected_set!$R97,"}, ","
 year = {",selected_set!$P97,"}, ",
 if(V97="","",CONCATENATE("
 pages = {",selected_set!$V97,"}, ")),"
 address = {",selected_set!$W97,"}, ","
 doi = {",selected_set!$X97,"}, ",
 if(Z97="","",CONCATENATE("
 editor = {",selected_set!$Z97,"}, ")),"
 publisher = {",selected_set!$Y97,"}","
}
"),))),"")</f>
        <v/>
      </c>
      <c r="M97" s="63"/>
      <c r="N97" s="63"/>
      <c r="O97" s="91"/>
      <c r="P97" s="91"/>
      <c r="Q97" s="60"/>
      <c r="R97" s="59"/>
      <c r="S97" s="67"/>
      <c r="T97" s="57"/>
      <c r="U97" s="57"/>
      <c r="V97" s="57"/>
      <c r="W97" s="59"/>
      <c r="X97" s="59"/>
      <c r="Y97" s="106"/>
      <c r="Z97" s="59"/>
      <c r="AA97" s="60"/>
      <c r="AB97" s="60"/>
      <c r="AC97" s="60"/>
      <c r="AD97" s="60"/>
      <c r="AE97" s="60"/>
      <c r="AF97" s="60"/>
      <c r="AG97" s="60"/>
      <c r="AH97" s="61">
        <f t="shared" si="5"/>
        <v>0</v>
      </c>
      <c r="AI97" s="60"/>
      <c r="AJ97" s="65"/>
      <c r="AK97" s="65"/>
      <c r="AL97" s="62"/>
      <c r="AM97" s="62"/>
      <c r="AN97" s="62"/>
      <c r="AO97" s="62"/>
      <c r="AP97" s="62"/>
      <c r="AQ97" s="62"/>
      <c r="AR97" s="62"/>
      <c r="AS97" s="62"/>
      <c r="AT97" s="62"/>
      <c r="AU97" s="62"/>
      <c r="AV97" s="101"/>
      <c r="AW97" s="101"/>
      <c r="AX97" s="101"/>
      <c r="AY97" s="101"/>
      <c r="AZ97" s="101"/>
      <c r="BA97" s="101"/>
      <c r="BB97" s="11"/>
      <c r="BC97" s="63"/>
      <c r="BD97" s="63"/>
      <c r="BE97" s="63"/>
      <c r="BF97" s="63"/>
      <c r="BG97" s="63"/>
      <c r="BH97" s="63"/>
      <c r="BI97" s="63"/>
      <c r="BJ97" s="63"/>
      <c r="BK97" s="63"/>
      <c r="BL97" s="63"/>
    </row>
    <row r="98">
      <c r="A98" s="66">
        <f t="shared" si="1"/>
        <v>-1</v>
      </c>
      <c r="B98" s="104"/>
      <c r="C98" s="52"/>
      <c r="D98" s="91"/>
      <c r="E98" s="91"/>
      <c r="F98" s="91"/>
      <c r="G98" s="91"/>
      <c r="H98" s="91"/>
      <c r="I98" s="91"/>
      <c r="J98" s="100"/>
      <c r="K98" s="100" t="str">
        <f>CONCATENATE(selected_set!$O98,selected_set!$P98)</f>
        <v/>
      </c>
      <c r="L98" s="105" t="str">
        <f>IF(selected_set!$A98 &gt;= 0,
if(selected_set!$Q98="article",CONCATENATE("@article{",selected_set!$K98,", 
 author = {",selected_set!$N98,"}, ","
 title = {{",selected_set!$M98,"}}, ","
 journal = {",selected_set!$R98,"}, ","
 year = {",selected_set!$P98,"}, ",
 if(T98="","",CONCATENATE("
 volume = {",selected_set!$T98,"}, ")),
 if(U98="","",CONCATENATE("
 number = {",selected_set!$U98,"}, ")),"
 pages = {",selected_set!$V98,"}, ",
 if(W98="","",CONCATENATE("
 address = {",selected_set!$W98,"}, ")),"
 doi = {",selected_set!$X98,"}, ","
 publisher = {",selected_set!$Y98,"}","
}
"),
if(selected_set!$Q98="inproceedings",CONCATENATE("@inproceedings{",selected_set!$K98,", 
 author = {",selected_set!$N98,"}, ","
 title = {{",selected_set!$M98,"}}, ","
 booktitle = {Proceedings of the ",selected_set!$T98," ",selected_set!$R98,"}, ","
 year = {",selected_set!$P98,"}, ",
 if(V98="","",CONCATENATE("
 pages = {",selected_set!$V98,"}, ")),"
 address = {",selected_set!$W98,"}, ","
 doi = {",selected_set!$X98,"}, ","
 publisher = {",selected_set!$Y98,"}","
}
"),
if(selected_set!$Q98="incollection",CONCATENATE("@incollection{",selected_set!$K98,", 
 author = {",selected_set!$N98,"}, ","
 title = {{",selected_set!$M98,"}}, ","
 booktitle = {Proceedings of the ",selected_set!$T98," ",selected_set!$R98,"}, ","
 year = {",selected_set!$P98,"}, ",
 if(V98="","",CONCATENATE("
 pages = {",selected_set!$V98,"}, ")),"
 address = {",selected_set!$W98,"}, ","
 doi = {",selected_set!$X98,"}, ",
 if(Z98="","",CONCATENATE("
 editor = {",selected_set!$Z98,"}, ")),"
 publisher = {",selected_set!$Y98,"}","
}
"),))),"")</f>
        <v/>
      </c>
      <c r="M98" s="63"/>
      <c r="N98" s="63"/>
      <c r="O98" s="91"/>
      <c r="P98" s="91"/>
      <c r="Q98" s="60"/>
      <c r="R98" s="59"/>
      <c r="S98" s="67"/>
      <c r="T98" s="57"/>
      <c r="U98" s="57"/>
      <c r="V98" s="57"/>
      <c r="W98" s="59"/>
      <c r="X98" s="59"/>
      <c r="Y98" s="106"/>
      <c r="Z98" s="59"/>
      <c r="AA98" s="60"/>
      <c r="AB98" s="60"/>
      <c r="AC98" s="60"/>
      <c r="AD98" s="60"/>
      <c r="AE98" s="60"/>
      <c r="AF98" s="60"/>
      <c r="AG98" s="60"/>
      <c r="AH98" s="61">
        <f t="shared" si="5"/>
        <v>0</v>
      </c>
      <c r="AI98" s="60"/>
      <c r="AJ98" s="65"/>
      <c r="AK98" s="65"/>
      <c r="AL98" s="62"/>
      <c r="AM98" s="62"/>
      <c r="AN98" s="62"/>
      <c r="AO98" s="62"/>
      <c r="AP98" s="62"/>
      <c r="AQ98" s="62"/>
      <c r="AR98" s="62"/>
      <c r="AS98" s="62"/>
      <c r="AT98" s="62"/>
      <c r="AU98" s="62"/>
      <c r="AV98" s="101"/>
      <c r="AW98" s="101"/>
      <c r="AX98" s="101"/>
      <c r="AY98" s="101"/>
      <c r="AZ98" s="101"/>
      <c r="BA98" s="101"/>
      <c r="BB98" s="11"/>
      <c r="BC98" s="63"/>
      <c r="BD98" s="63"/>
      <c r="BE98" s="63"/>
      <c r="BF98" s="63"/>
      <c r="BG98" s="63"/>
      <c r="BH98" s="63"/>
      <c r="BI98" s="63"/>
      <c r="BJ98" s="63"/>
      <c r="BK98" s="63"/>
      <c r="BL98" s="63"/>
    </row>
    <row r="99">
      <c r="A99" s="66">
        <f t="shared" si="1"/>
        <v>-1</v>
      </c>
      <c r="B99" s="104"/>
      <c r="C99" s="52"/>
      <c r="D99" s="91"/>
      <c r="E99" s="91"/>
      <c r="F99" s="91"/>
      <c r="G99" s="91"/>
      <c r="H99" s="91"/>
      <c r="I99" s="91"/>
      <c r="J99" s="100"/>
      <c r="K99" s="100" t="str">
        <f>CONCATENATE(selected_set!$O99,selected_set!$P99)</f>
        <v/>
      </c>
      <c r="L99" s="105" t="str">
        <f>IF(selected_set!$A99 &gt;= 0,
if(selected_set!$Q99="article",CONCATENATE("@article{",selected_set!$K99,", 
 author = {",selected_set!$N99,"}, ","
 title = {{",selected_set!$M99,"}}, ","
 journal = {",selected_set!$R99,"}, ","
 year = {",selected_set!$P99,"}, ",
 if(T99="","",CONCATENATE("
 volume = {",selected_set!$T99,"}, ")),
 if(U99="","",CONCATENATE("
 number = {",selected_set!$U99,"}, ")),"
 pages = {",selected_set!$V99,"}, ",
 if(W99="","",CONCATENATE("
 address = {",selected_set!$W99,"}, ")),"
 doi = {",selected_set!$X99,"}, ","
 publisher = {",selected_set!$Y99,"}","
}
"),
if(selected_set!$Q99="inproceedings",CONCATENATE("@inproceedings{",selected_set!$K99,", 
 author = {",selected_set!$N99,"}, ","
 title = {{",selected_set!$M99,"}}, ","
 booktitle = {Proceedings of the ",selected_set!$T99," ",selected_set!$R99,"}, ","
 year = {",selected_set!$P99,"}, ",
 if(V99="","",CONCATENATE("
 pages = {",selected_set!$V99,"}, ")),"
 address = {",selected_set!$W99,"}, ","
 doi = {",selected_set!$X99,"}, ","
 publisher = {",selected_set!$Y99,"}","
}
"),
if(selected_set!$Q99="incollection",CONCATENATE("@incollection{",selected_set!$K99,", 
 author = {",selected_set!$N99,"}, ","
 title = {{",selected_set!$M99,"}}, ","
 booktitle = {Proceedings of the ",selected_set!$T99," ",selected_set!$R99,"}, ","
 year = {",selected_set!$P99,"}, ",
 if(V99="","",CONCATENATE("
 pages = {",selected_set!$V99,"}, ")),"
 address = {",selected_set!$W99,"}, ","
 doi = {",selected_set!$X99,"}, ",
 if(Z99="","",CONCATENATE("
 editor = {",selected_set!$Z99,"}, ")),"
 publisher = {",selected_set!$Y99,"}","
}
"),))),"")</f>
        <v/>
      </c>
      <c r="M99" s="63"/>
      <c r="N99" s="63"/>
      <c r="O99" s="91"/>
      <c r="P99" s="91"/>
      <c r="Q99" s="60"/>
      <c r="R99" s="59"/>
      <c r="S99" s="67"/>
      <c r="T99" s="57"/>
      <c r="U99" s="57"/>
      <c r="V99" s="57"/>
      <c r="W99" s="59"/>
      <c r="X99" s="59"/>
      <c r="Y99" s="106"/>
      <c r="Z99" s="59"/>
      <c r="AA99" s="60"/>
      <c r="AB99" s="60"/>
      <c r="AC99" s="60"/>
      <c r="AD99" s="60"/>
      <c r="AE99" s="60"/>
      <c r="AF99" s="60"/>
      <c r="AG99" s="60"/>
      <c r="AH99" s="61">
        <f t="shared" si="5"/>
        <v>0</v>
      </c>
      <c r="AI99" s="60"/>
      <c r="AJ99" s="65"/>
      <c r="AK99" s="65"/>
      <c r="AL99" s="62"/>
      <c r="AM99" s="62"/>
      <c r="AN99" s="62"/>
      <c r="AO99" s="62"/>
      <c r="AP99" s="62"/>
      <c r="AQ99" s="62"/>
      <c r="AR99" s="62"/>
      <c r="AS99" s="62"/>
      <c r="AT99" s="62"/>
      <c r="AU99" s="62"/>
      <c r="AV99" s="101"/>
      <c r="AW99" s="101"/>
      <c r="AX99" s="101"/>
      <c r="AY99" s="101"/>
      <c r="AZ99" s="101"/>
      <c r="BA99" s="101"/>
      <c r="BB99" s="11"/>
      <c r="BC99" s="63"/>
      <c r="BD99" s="63"/>
      <c r="BE99" s="63"/>
      <c r="BF99" s="63"/>
      <c r="BG99" s="63"/>
      <c r="BH99" s="63"/>
      <c r="BI99" s="63"/>
      <c r="BJ99" s="63"/>
      <c r="BK99" s="63"/>
      <c r="BL99" s="63"/>
    </row>
    <row r="100">
      <c r="A100" s="66">
        <f t="shared" si="1"/>
        <v>-1</v>
      </c>
      <c r="B100" s="104"/>
      <c r="C100" s="52"/>
      <c r="D100" s="91"/>
      <c r="E100" s="91"/>
      <c r="F100" s="91"/>
      <c r="G100" s="91"/>
      <c r="H100" s="91"/>
      <c r="I100" s="91"/>
      <c r="J100" s="100"/>
      <c r="K100" s="100" t="str">
        <f>CONCATENATE(selected_set!$O100,selected_set!$P100)</f>
        <v/>
      </c>
      <c r="L100" s="105" t="str">
        <f>IF(selected_set!$A100 &gt;= 0,
if(selected_set!$Q100="article",CONCATENATE("@article{",selected_set!$K100,", 
 author = {",selected_set!$N100,"}, ","
 title = {{",selected_set!$M100,"}}, ","
 journal = {",selected_set!$R100,"}, ","
 year = {",selected_set!$P100,"}, ",
 if(T100="","",CONCATENATE("
 volume = {",selected_set!$T100,"}, ")),
 if(U100="","",CONCATENATE("
 number = {",selected_set!$U100,"}, ")),"
 pages = {",selected_set!$V100,"}, ",
 if(W100="","",CONCATENATE("
 address = {",selected_set!$W100,"}, ")),"
 doi = {",selected_set!$X100,"}, ","
 publisher = {",selected_set!$Y100,"}","
}
"),
if(selected_set!$Q100="inproceedings",CONCATENATE("@inproceedings{",selected_set!$K100,", 
 author = {",selected_set!$N100,"}, ","
 title = {{",selected_set!$M100,"}}, ","
 booktitle = {Proceedings of the ",selected_set!$T100," ",selected_set!$R100,"}, ","
 year = {",selected_set!$P100,"}, ",
 if(V100="","",CONCATENATE("
 pages = {",selected_set!$V100,"}, ")),"
 address = {",selected_set!$W100,"}, ","
 doi = {",selected_set!$X100,"}, ","
 publisher = {",selected_set!$Y100,"}","
}
"),
if(selected_set!$Q100="incollection",CONCATENATE("@incollection{",selected_set!$K100,", 
 author = {",selected_set!$N100,"}, ","
 title = {{",selected_set!$M100,"}}, ","
 booktitle = {Proceedings of the ",selected_set!$T100," ",selected_set!$R100,"}, ","
 year = {",selected_set!$P100,"}, ",
 if(V100="","",CONCATENATE("
 pages = {",selected_set!$V100,"}, ")),"
 address = {",selected_set!$W100,"}, ","
 doi = {",selected_set!$X100,"}, ",
 if(Z100="","",CONCATENATE("
 editor = {",selected_set!$Z100,"}, ")),"
 publisher = {",selected_set!$Y100,"}","
}
"),))),"")</f>
        <v/>
      </c>
      <c r="M100" s="63"/>
      <c r="N100" s="63"/>
      <c r="O100" s="91"/>
      <c r="P100" s="91"/>
      <c r="Q100" s="60"/>
      <c r="R100" s="59"/>
      <c r="S100" s="67"/>
      <c r="T100" s="57"/>
      <c r="U100" s="57"/>
      <c r="V100" s="57"/>
      <c r="W100" s="59"/>
      <c r="X100" s="59"/>
      <c r="Y100" s="106"/>
      <c r="Z100" s="59"/>
      <c r="AA100" s="60"/>
      <c r="AB100" s="60"/>
      <c r="AC100" s="60"/>
      <c r="AD100" s="60"/>
      <c r="AE100" s="60"/>
      <c r="AF100" s="60"/>
      <c r="AG100" s="60"/>
      <c r="AH100" s="61">
        <f t="shared" si="5"/>
        <v>0</v>
      </c>
      <c r="AI100" s="60"/>
      <c r="AJ100" s="65"/>
      <c r="AK100" s="65"/>
      <c r="AL100" s="62"/>
      <c r="AM100" s="62"/>
      <c r="AN100" s="62"/>
      <c r="AO100" s="62"/>
      <c r="AP100" s="62"/>
      <c r="AQ100" s="62"/>
      <c r="AR100" s="62"/>
      <c r="AS100" s="62"/>
      <c r="AT100" s="62"/>
      <c r="AU100" s="62"/>
      <c r="AV100" s="101"/>
      <c r="AW100" s="101"/>
      <c r="AX100" s="101"/>
      <c r="AY100" s="101"/>
      <c r="AZ100" s="101"/>
      <c r="BA100" s="101"/>
      <c r="BB100" s="11"/>
      <c r="BC100" s="63"/>
      <c r="BD100" s="63"/>
      <c r="BE100" s="63"/>
      <c r="BF100" s="63"/>
      <c r="BG100" s="63"/>
      <c r="BH100" s="63"/>
      <c r="BI100" s="63"/>
      <c r="BJ100" s="63"/>
      <c r="BK100" s="63"/>
      <c r="BL100" s="63"/>
    </row>
    <row r="101">
      <c r="A101" s="66">
        <f t="shared" si="1"/>
        <v>-1</v>
      </c>
      <c r="B101" s="104"/>
      <c r="C101" s="52"/>
      <c r="D101" s="91"/>
      <c r="E101" s="91"/>
      <c r="F101" s="91"/>
      <c r="G101" s="91"/>
      <c r="H101" s="91"/>
      <c r="I101" s="91"/>
      <c r="J101" s="100"/>
      <c r="K101" s="100" t="str">
        <f>CONCATENATE(selected_set!$O101,selected_set!$P101)</f>
        <v/>
      </c>
      <c r="L101" s="105" t="str">
        <f>IF(selected_set!$A101 &gt;= 0,
if(selected_set!$Q101="article",CONCATENATE("@article{",selected_set!$K101,", 
 author = {",selected_set!$N101,"}, ","
 title = {{",selected_set!$M101,"}}, ","
 journal = {",selected_set!$R101,"}, ","
 year = {",selected_set!$P101,"}, ",
 if(T101="","",CONCATENATE("
 volume = {",selected_set!$T101,"}, ")),
 if(U101="","",CONCATENATE("
 number = {",selected_set!$U101,"}, ")),"
 pages = {",selected_set!$V101,"}, ",
 if(W101="","",CONCATENATE("
 address = {",selected_set!$W101,"}, ")),"
 doi = {",selected_set!$X101,"}, ","
 publisher = {",selected_set!$Y101,"}","
}
"),
if(selected_set!$Q101="inproceedings",CONCATENATE("@inproceedings{",selected_set!$K101,", 
 author = {",selected_set!$N101,"}, ","
 title = {{",selected_set!$M101,"}}, ","
 booktitle = {Proceedings of the ",selected_set!$T101," ",selected_set!$R101,"}, ","
 year = {",selected_set!$P101,"}, ",
 if(V101="","",CONCATENATE("
 pages = {",selected_set!$V101,"}, ")),"
 address = {",selected_set!$W101,"}, ","
 doi = {",selected_set!$X101,"}, ","
 publisher = {",selected_set!$Y101,"}","
}
"),
if(selected_set!$Q101="incollection",CONCATENATE("@incollection{",selected_set!$K101,", 
 author = {",selected_set!$N101,"}, ","
 title = {{",selected_set!$M101,"}}, ","
 booktitle = {Proceedings of the ",selected_set!$T101," ",selected_set!$R101,"}, ","
 year = {",selected_set!$P101,"}, ",
 if(V101="","",CONCATENATE("
 pages = {",selected_set!$V101,"}, ")),"
 address = {",selected_set!$W101,"}, ","
 doi = {",selected_set!$X101,"}, ",
 if(Z101="","",CONCATENATE("
 editor = {",selected_set!$Z101,"}, ")),"
 publisher = {",selected_set!$Y101,"}","
}
"),))),"")</f>
        <v/>
      </c>
      <c r="M101" s="63"/>
      <c r="N101" s="63"/>
      <c r="O101" s="91"/>
      <c r="P101" s="91"/>
      <c r="Q101" s="60"/>
      <c r="R101" s="59"/>
      <c r="S101" s="67"/>
      <c r="T101" s="57"/>
      <c r="U101" s="57"/>
      <c r="V101" s="57"/>
      <c r="W101" s="59"/>
      <c r="X101" s="59"/>
      <c r="Y101" s="106"/>
      <c r="Z101" s="59"/>
      <c r="AA101" s="60"/>
      <c r="AB101" s="60"/>
      <c r="AC101" s="60"/>
      <c r="AD101" s="60"/>
      <c r="AE101" s="60"/>
      <c r="AF101" s="60"/>
      <c r="AG101" s="60"/>
      <c r="AH101" s="61">
        <f t="shared" si="5"/>
        <v>0</v>
      </c>
      <c r="AI101" s="60"/>
      <c r="AJ101" s="65"/>
      <c r="AK101" s="65"/>
      <c r="AL101" s="62"/>
      <c r="AM101" s="62"/>
      <c r="AN101" s="62"/>
      <c r="AO101" s="62"/>
      <c r="AP101" s="62"/>
      <c r="AQ101" s="62"/>
      <c r="AR101" s="62"/>
      <c r="AS101" s="62"/>
      <c r="AT101" s="62"/>
      <c r="AU101" s="62"/>
      <c r="AV101" s="101"/>
      <c r="AW101" s="101"/>
      <c r="AX101" s="101"/>
      <c r="AY101" s="101"/>
      <c r="AZ101" s="101"/>
      <c r="BA101" s="101"/>
      <c r="BB101" s="11"/>
      <c r="BC101" s="63"/>
      <c r="BD101" s="63"/>
      <c r="BE101" s="63"/>
      <c r="BF101" s="63"/>
      <c r="BG101" s="63"/>
      <c r="BH101" s="63"/>
      <c r="BI101" s="63"/>
      <c r="BJ101" s="63"/>
      <c r="BK101" s="63"/>
      <c r="BL101" s="63"/>
    </row>
    <row r="102">
      <c r="A102" s="66">
        <f t="shared" si="1"/>
        <v>-1</v>
      </c>
      <c r="B102" s="104"/>
      <c r="C102" s="52"/>
      <c r="D102" s="91"/>
      <c r="E102" s="91"/>
      <c r="F102" s="91"/>
      <c r="G102" s="91"/>
      <c r="H102" s="91"/>
      <c r="I102" s="91"/>
      <c r="J102" s="100"/>
      <c r="K102" s="100" t="str">
        <f>CONCATENATE(selected_set!$O102,selected_set!$P102)</f>
        <v/>
      </c>
      <c r="L102" s="105" t="str">
        <f>IF(selected_set!$A102 &gt;= 0,
if(selected_set!$Q102="article",CONCATENATE("@article{",selected_set!$K102,", 
 author = {",selected_set!$N102,"}, ","
 title = {{",selected_set!$M102,"}}, ","
 journal = {",selected_set!$R102,"}, ","
 year = {",selected_set!$P102,"}, ",
 if(T102="","",CONCATENATE("
 volume = {",selected_set!$T102,"}, ")),
 if(U102="","",CONCATENATE("
 number = {",selected_set!$U102,"}, ")),"
 pages = {",selected_set!$V102,"}, ",
 if(W102="","",CONCATENATE("
 address = {",selected_set!$W102,"}, ")),"
 doi = {",selected_set!$X102,"}, ","
 publisher = {",selected_set!$Y102,"}","
}
"),
if(selected_set!$Q102="inproceedings",CONCATENATE("@inproceedings{",selected_set!$K102,", 
 author = {",selected_set!$N102,"}, ","
 title = {{",selected_set!$M102,"}}, ","
 booktitle = {Proceedings of the ",selected_set!$T102," ",selected_set!$R102,"}, ","
 year = {",selected_set!$P102,"}, ",
 if(V102="","",CONCATENATE("
 pages = {",selected_set!$V102,"}, ")),"
 address = {",selected_set!$W102,"}, ","
 doi = {",selected_set!$X102,"}, ","
 publisher = {",selected_set!$Y102,"}","
}
"),
if(selected_set!$Q102="incollection",CONCATENATE("@incollection{",selected_set!$K102,", 
 author = {",selected_set!$N102,"}, ","
 title = {{",selected_set!$M102,"}}, ","
 booktitle = {Proceedings of the ",selected_set!$T102," ",selected_set!$R102,"}, ","
 year = {",selected_set!$P102,"}, ",
 if(V102="","",CONCATENATE("
 pages = {",selected_set!$V102,"}, ")),"
 address = {",selected_set!$W102,"}, ","
 doi = {",selected_set!$X102,"}, ",
 if(Z102="","",CONCATENATE("
 editor = {",selected_set!$Z102,"}, ")),"
 publisher = {",selected_set!$Y102,"}","
}
"),))),"")</f>
        <v/>
      </c>
      <c r="M102" s="63"/>
      <c r="N102" s="63"/>
      <c r="O102" s="91"/>
      <c r="P102" s="91"/>
      <c r="Q102" s="60"/>
      <c r="R102" s="59"/>
      <c r="S102" s="67"/>
      <c r="T102" s="57"/>
      <c r="U102" s="57"/>
      <c r="V102" s="57"/>
      <c r="W102" s="59"/>
      <c r="X102" s="59"/>
      <c r="Y102" s="106"/>
      <c r="Z102" s="59"/>
      <c r="AA102" s="60"/>
      <c r="AB102" s="60"/>
      <c r="AC102" s="60"/>
      <c r="AD102" s="60"/>
      <c r="AE102" s="60"/>
      <c r="AF102" s="60"/>
      <c r="AG102" s="60"/>
      <c r="AH102" s="61">
        <f t="shared" si="5"/>
        <v>0</v>
      </c>
      <c r="AI102" s="60"/>
      <c r="AJ102" s="65"/>
      <c r="AK102" s="65"/>
      <c r="AL102" s="62"/>
      <c r="AM102" s="62"/>
      <c r="AN102" s="62"/>
      <c r="AO102" s="62"/>
      <c r="AP102" s="62"/>
      <c r="AQ102" s="62"/>
      <c r="AR102" s="62"/>
      <c r="AS102" s="62"/>
      <c r="AT102" s="62"/>
      <c r="AU102" s="62"/>
      <c r="AV102" s="101"/>
      <c r="AW102" s="101"/>
      <c r="AX102" s="101"/>
      <c r="AY102" s="101"/>
      <c r="AZ102" s="101"/>
      <c r="BA102" s="101"/>
      <c r="BB102" s="11"/>
      <c r="BC102" s="63"/>
      <c r="BD102" s="63"/>
      <c r="BE102" s="63"/>
      <c r="BF102" s="63"/>
      <c r="BG102" s="63"/>
      <c r="BH102" s="63"/>
      <c r="BI102" s="63"/>
      <c r="BJ102" s="63"/>
      <c r="BK102" s="63"/>
      <c r="BL102" s="63"/>
    </row>
    <row r="103">
      <c r="A103" s="66">
        <f t="shared" si="1"/>
        <v>-1</v>
      </c>
      <c r="B103" s="104"/>
      <c r="C103" s="52"/>
      <c r="D103" s="91"/>
      <c r="E103" s="91"/>
      <c r="F103" s="91"/>
      <c r="G103" s="91"/>
      <c r="H103" s="91"/>
      <c r="I103" s="91"/>
      <c r="J103" s="100"/>
      <c r="K103" s="100" t="str">
        <f>CONCATENATE(selected_set!$O103,selected_set!$P103)</f>
        <v/>
      </c>
      <c r="L103" s="105" t="str">
        <f>IF(selected_set!$A103 &gt;= 0,
if(selected_set!$Q103="article",CONCATENATE("@article{",selected_set!$K103,", 
 author = {",selected_set!$N103,"}, ","
 title = {{",selected_set!$M103,"}}, ","
 journal = {",selected_set!$R103,"}, ","
 year = {",selected_set!$P103,"}, ",
 if(T103="","",CONCATENATE("
 volume = {",selected_set!$T103,"}, ")),
 if(U103="","",CONCATENATE("
 number = {",selected_set!$U103,"}, ")),"
 pages = {",selected_set!$V103,"}, ",
 if(W103="","",CONCATENATE("
 address = {",selected_set!$W103,"}, ")),"
 doi = {",selected_set!$X103,"}, ","
 publisher = {",selected_set!$Y103,"}","
}
"),
if(selected_set!$Q103="inproceedings",CONCATENATE("@inproceedings{",selected_set!$K103,", 
 author = {",selected_set!$N103,"}, ","
 title = {{",selected_set!$M103,"}}, ","
 booktitle = {Proceedings of the ",selected_set!$T103," ",selected_set!$R103,"}, ","
 year = {",selected_set!$P103,"}, ",
 if(V103="","",CONCATENATE("
 pages = {",selected_set!$V103,"}, ")),"
 address = {",selected_set!$W103,"}, ","
 doi = {",selected_set!$X103,"}, ","
 publisher = {",selected_set!$Y103,"}","
}
"),
if(selected_set!$Q103="incollection",CONCATENATE("@incollection{",selected_set!$K103,", 
 author = {",selected_set!$N103,"}, ","
 title = {{",selected_set!$M103,"}}, ","
 booktitle = {Proceedings of the ",selected_set!$T103," ",selected_set!$R103,"}, ","
 year = {",selected_set!$P103,"}, ",
 if(V103="","",CONCATENATE("
 pages = {",selected_set!$V103,"}, ")),"
 address = {",selected_set!$W103,"}, ","
 doi = {",selected_set!$X103,"}, ",
 if(Z103="","",CONCATENATE("
 editor = {",selected_set!$Z103,"}, ")),"
 publisher = {",selected_set!$Y103,"}","
}
"),))),"")</f>
        <v/>
      </c>
      <c r="M103" s="63"/>
      <c r="N103" s="63"/>
      <c r="O103" s="91"/>
      <c r="P103" s="91"/>
      <c r="Q103" s="60"/>
      <c r="R103" s="59"/>
      <c r="S103" s="67"/>
      <c r="T103" s="57"/>
      <c r="U103" s="57"/>
      <c r="V103" s="57"/>
      <c r="W103" s="59"/>
      <c r="X103" s="59"/>
      <c r="Y103" s="106"/>
      <c r="Z103" s="59"/>
      <c r="AA103" s="60"/>
      <c r="AB103" s="60"/>
      <c r="AC103" s="60"/>
      <c r="AD103" s="60"/>
      <c r="AE103" s="60"/>
      <c r="AF103" s="60"/>
      <c r="AG103" s="60"/>
      <c r="AH103" s="61">
        <f t="shared" si="5"/>
        <v>0</v>
      </c>
      <c r="AI103" s="60"/>
      <c r="AJ103" s="65"/>
      <c r="AK103" s="65"/>
      <c r="AL103" s="62"/>
      <c r="AM103" s="62"/>
      <c r="AN103" s="62"/>
      <c r="AO103" s="62"/>
      <c r="AP103" s="62"/>
      <c r="AQ103" s="62"/>
      <c r="AR103" s="62"/>
      <c r="AS103" s="62"/>
      <c r="AT103" s="62"/>
      <c r="AU103" s="62"/>
      <c r="AV103" s="101"/>
      <c r="AW103" s="101"/>
      <c r="AX103" s="101"/>
      <c r="AY103" s="101"/>
      <c r="AZ103" s="101"/>
      <c r="BA103" s="101"/>
      <c r="BB103" s="11"/>
      <c r="BC103" s="63"/>
      <c r="BD103" s="63"/>
      <c r="BE103" s="63"/>
      <c r="BF103" s="63"/>
      <c r="BG103" s="63"/>
      <c r="BH103" s="63"/>
      <c r="BI103" s="63"/>
      <c r="BJ103" s="63"/>
      <c r="BK103" s="63"/>
      <c r="BL103" s="63"/>
    </row>
    <row r="104">
      <c r="A104" s="66">
        <f t="shared" si="1"/>
        <v>-1</v>
      </c>
      <c r="B104" s="104"/>
      <c r="C104" s="52"/>
      <c r="D104" s="91"/>
      <c r="E104" s="91"/>
      <c r="F104" s="91"/>
      <c r="G104" s="91"/>
      <c r="H104" s="91"/>
      <c r="I104" s="91"/>
      <c r="J104" s="100"/>
      <c r="K104" s="100" t="str">
        <f>CONCATENATE(selected_set!$O104,selected_set!$P104)</f>
        <v/>
      </c>
      <c r="L104" s="105" t="str">
        <f>IF(selected_set!$A104 &gt;= 0,
if(selected_set!$Q104="article",CONCATENATE("@article{",selected_set!$K104,", 
 author = {",selected_set!$N104,"}, ","
 title = {{",selected_set!$M104,"}}, ","
 journal = {",selected_set!$R104,"}, ","
 year = {",selected_set!$P104,"}, ",
 if(T104="","",CONCATENATE("
 volume = {",selected_set!$T104,"}, ")),
 if(U104="","",CONCATENATE("
 number = {",selected_set!$U104,"}, ")),"
 pages = {",selected_set!$V104,"}, ",
 if(W104="","",CONCATENATE("
 address = {",selected_set!$W104,"}, ")),"
 doi = {",selected_set!$X104,"}, ","
 publisher = {",selected_set!$Y104,"}","
}
"),
if(selected_set!$Q104="inproceedings",CONCATENATE("@inproceedings{",selected_set!$K104,", 
 author = {",selected_set!$N104,"}, ","
 title = {{",selected_set!$M104,"}}, ","
 booktitle = {Proceedings of the ",selected_set!$T104," ",selected_set!$R104,"}, ","
 year = {",selected_set!$P104,"}, ",
 if(V104="","",CONCATENATE("
 pages = {",selected_set!$V104,"}, ")),"
 address = {",selected_set!$W104,"}, ","
 doi = {",selected_set!$X104,"}, ","
 publisher = {",selected_set!$Y104,"}","
}
"),
if(selected_set!$Q104="incollection",CONCATENATE("@incollection{",selected_set!$K104,", 
 author = {",selected_set!$N104,"}, ","
 title = {{",selected_set!$M104,"}}, ","
 booktitle = {Proceedings of the ",selected_set!$T104," ",selected_set!$R104,"}, ","
 year = {",selected_set!$P104,"}, ",
 if(V104="","",CONCATENATE("
 pages = {",selected_set!$V104,"}, ")),"
 address = {",selected_set!$W104,"}, ","
 doi = {",selected_set!$X104,"}, ",
 if(Z104="","",CONCATENATE("
 editor = {",selected_set!$Z104,"}, ")),"
 publisher = {",selected_set!$Y104,"}","
}
"),))),"")</f>
        <v/>
      </c>
      <c r="M104" s="63"/>
      <c r="N104" s="63"/>
      <c r="O104" s="91"/>
      <c r="P104" s="91"/>
      <c r="Q104" s="60"/>
      <c r="R104" s="59"/>
      <c r="S104" s="67"/>
      <c r="T104" s="57"/>
      <c r="U104" s="57"/>
      <c r="V104" s="57"/>
      <c r="W104" s="59"/>
      <c r="X104" s="59"/>
      <c r="Y104" s="106"/>
      <c r="Z104" s="59"/>
      <c r="AA104" s="60"/>
      <c r="AB104" s="60"/>
      <c r="AC104" s="60"/>
      <c r="AD104" s="60"/>
      <c r="AE104" s="60"/>
      <c r="AF104" s="60"/>
      <c r="AG104" s="60"/>
      <c r="AH104" s="61">
        <f t="shared" si="5"/>
        <v>0</v>
      </c>
      <c r="AI104" s="60"/>
      <c r="AJ104" s="65"/>
      <c r="AK104" s="65"/>
      <c r="AL104" s="62"/>
      <c r="AM104" s="62"/>
      <c r="AN104" s="62"/>
      <c r="AO104" s="62"/>
      <c r="AP104" s="62"/>
      <c r="AQ104" s="62"/>
      <c r="AR104" s="62"/>
      <c r="AS104" s="62"/>
      <c r="AT104" s="62"/>
      <c r="AU104" s="62"/>
      <c r="AV104" s="101"/>
      <c r="AW104" s="101"/>
      <c r="AX104" s="101"/>
      <c r="AY104" s="101"/>
      <c r="AZ104" s="101"/>
      <c r="BA104" s="101"/>
      <c r="BB104" s="11"/>
      <c r="BC104" s="63"/>
      <c r="BD104" s="63"/>
      <c r="BE104" s="63"/>
      <c r="BF104" s="63"/>
      <c r="BG104" s="63"/>
      <c r="BH104" s="63"/>
      <c r="BI104" s="63"/>
      <c r="BJ104" s="63"/>
      <c r="BK104" s="63"/>
      <c r="BL104" s="63"/>
    </row>
    <row r="105">
      <c r="A105" s="66">
        <f t="shared" si="1"/>
        <v>-1</v>
      </c>
      <c r="B105" s="104"/>
      <c r="C105" s="52"/>
      <c r="D105" s="91"/>
      <c r="E105" s="91"/>
      <c r="F105" s="91"/>
      <c r="G105" s="91"/>
      <c r="H105" s="91"/>
      <c r="I105" s="91"/>
      <c r="J105" s="100"/>
      <c r="K105" s="100" t="str">
        <f>CONCATENATE(selected_set!$O105,selected_set!$P105)</f>
        <v/>
      </c>
      <c r="L105" s="105" t="str">
        <f>IF(selected_set!$A105 &gt;= 0,
if(selected_set!$Q105="article",CONCATENATE("@article{",selected_set!$K105,", 
 author = {",selected_set!$N105,"}, ","
 title = {{",selected_set!$M105,"}}, ","
 journal = {",selected_set!$R105,"}, ","
 year = {",selected_set!$P105,"}, ",
 if(T105="","",CONCATENATE("
 volume = {",selected_set!$T105,"}, ")),
 if(U105="","",CONCATENATE("
 number = {",selected_set!$U105,"}, ")),"
 pages = {",selected_set!$V105,"}, ",
 if(W105="","",CONCATENATE("
 address = {",selected_set!$W105,"}, ")),"
 doi = {",selected_set!$X105,"}, ","
 publisher = {",selected_set!$Y105,"}","
}
"),
if(selected_set!$Q105="inproceedings",CONCATENATE("@inproceedings{",selected_set!$K105,", 
 author = {",selected_set!$N105,"}, ","
 title = {{",selected_set!$M105,"}}, ","
 booktitle = {Proceedings of the ",selected_set!$T105," ",selected_set!$R105,"}, ","
 year = {",selected_set!$P105,"}, ",
 if(V105="","",CONCATENATE("
 pages = {",selected_set!$V105,"}, ")),"
 address = {",selected_set!$W105,"}, ","
 doi = {",selected_set!$X105,"}, ","
 publisher = {",selected_set!$Y105,"}","
}
"),
if(selected_set!$Q105="incollection",CONCATENATE("@incollection{",selected_set!$K105,", 
 author = {",selected_set!$N105,"}, ","
 title = {{",selected_set!$M105,"}}, ","
 booktitle = {Proceedings of the ",selected_set!$T105," ",selected_set!$R105,"}, ","
 year = {",selected_set!$P105,"}, ",
 if(V105="","",CONCATENATE("
 pages = {",selected_set!$V105,"}, ")),"
 address = {",selected_set!$W105,"}, ","
 doi = {",selected_set!$X105,"}, ",
 if(Z105="","",CONCATENATE("
 editor = {",selected_set!$Z105,"}, ")),"
 publisher = {",selected_set!$Y105,"}","
}
"),))),"")</f>
        <v/>
      </c>
      <c r="M105" s="63"/>
      <c r="N105" s="63"/>
      <c r="O105" s="91"/>
      <c r="P105" s="91"/>
      <c r="Q105" s="60"/>
      <c r="R105" s="59"/>
      <c r="S105" s="67"/>
      <c r="T105" s="57"/>
      <c r="U105" s="57"/>
      <c r="V105" s="57"/>
      <c r="W105" s="59"/>
      <c r="X105" s="59"/>
      <c r="Y105" s="106"/>
      <c r="Z105" s="59"/>
      <c r="AA105" s="60"/>
      <c r="AB105" s="60"/>
      <c r="AC105" s="60"/>
      <c r="AD105" s="60"/>
      <c r="AE105" s="60"/>
      <c r="AF105" s="60"/>
      <c r="AG105" s="60"/>
      <c r="AH105" s="61">
        <f t="shared" si="5"/>
        <v>0</v>
      </c>
      <c r="AI105" s="60"/>
      <c r="AJ105" s="65"/>
      <c r="AK105" s="65"/>
      <c r="AL105" s="62"/>
      <c r="AM105" s="62"/>
      <c r="AN105" s="62"/>
      <c r="AO105" s="62"/>
      <c r="AP105" s="62"/>
      <c r="AQ105" s="62"/>
      <c r="AR105" s="62"/>
      <c r="AS105" s="62"/>
      <c r="AT105" s="62"/>
      <c r="AU105" s="62"/>
      <c r="AV105" s="101"/>
      <c r="AW105" s="101"/>
      <c r="AX105" s="101"/>
      <c r="AY105" s="101"/>
      <c r="AZ105" s="101"/>
      <c r="BA105" s="101"/>
      <c r="BB105" s="11"/>
      <c r="BC105" s="63"/>
      <c r="BD105" s="63"/>
      <c r="BE105" s="63"/>
      <c r="BF105" s="63"/>
      <c r="BG105" s="63"/>
      <c r="BH105" s="63"/>
      <c r="BI105" s="63"/>
      <c r="BJ105" s="63"/>
      <c r="BK105" s="63"/>
      <c r="BL105" s="63"/>
    </row>
    <row r="106">
      <c r="A106" s="66">
        <f t="shared" si="1"/>
        <v>-1</v>
      </c>
      <c r="B106" s="104"/>
      <c r="C106" s="52"/>
      <c r="D106" s="91"/>
      <c r="E106" s="91"/>
      <c r="F106" s="91"/>
      <c r="G106" s="91"/>
      <c r="H106" s="91"/>
      <c r="I106" s="91"/>
      <c r="J106" s="100"/>
      <c r="K106" s="100" t="str">
        <f>CONCATENATE(selected_set!$O106,selected_set!$P106)</f>
        <v/>
      </c>
      <c r="L106" s="105" t="str">
        <f>IF(selected_set!$A106 &gt;= 0,
if(selected_set!$Q106="article",CONCATENATE("@article{",selected_set!$K106,", 
 author = {",selected_set!$N106,"}, ","
 title = {{",selected_set!$M106,"}}, ","
 journal = {",selected_set!$R106,"}, ","
 year = {",selected_set!$P106,"}, ",
 if(T106="","",CONCATENATE("
 volume = {",selected_set!$T106,"}, ")),
 if(U106="","",CONCATENATE("
 number = {",selected_set!$U106,"}, ")),"
 pages = {",selected_set!$V106,"}, ",
 if(W106="","",CONCATENATE("
 address = {",selected_set!$W106,"}, ")),"
 doi = {",selected_set!$X106,"}, ","
 publisher = {",selected_set!$Y106,"}","
}
"),
if(selected_set!$Q106="inproceedings",CONCATENATE("@inproceedings{",selected_set!$K106,", 
 author = {",selected_set!$N106,"}, ","
 title = {{",selected_set!$M106,"}}, ","
 booktitle = {Proceedings of the ",selected_set!$T106," ",selected_set!$R106,"}, ","
 year = {",selected_set!$P106,"}, ",
 if(V106="","",CONCATENATE("
 pages = {",selected_set!$V106,"}, ")),"
 address = {",selected_set!$W106,"}, ","
 doi = {",selected_set!$X106,"}, ","
 publisher = {",selected_set!$Y106,"}","
}
"),
if(selected_set!$Q106="incollection",CONCATENATE("@incollection{",selected_set!$K106,", 
 author = {",selected_set!$N106,"}, ","
 title = {{",selected_set!$M106,"}}, ","
 booktitle = {Proceedings of the ",selected_set!$T106," ",selected_set!$R106,"}, ","
 year = {",selected_set!$P106,"}, ",
 if(V106="","",CONCATENATE("
 pages = {",selected_set!$V106,"}, ")),"
 address = {",selected_set!$W106,"}, ","
 doi = {",selected_set!$X106,"}, ",
 if(Z106="","",CONCATENATE("
 editor = {",selected_set!$Z106,"}, ")),"
 publisher = {",selected_set!$Y106,"}","
}
"),))),"")</f>
        <v/>
      </c>
      <c r="M106" s="63"/>
      <c r="N106" s="63"/>
      <c r="O106" s="91"/>
      <c r="P106" s="91"/>
      <c r="Q106" s="60"/>
      <c r="R106" s="59"/>
      <c r="S106" s="67"/>
      <c r="T106" s="57"/>
      <c r="U106" s="57"/>
      <c r="V106" s="57"/>
      <c r="W106" s="59"/>
      <c r="X106" s="59"/>
      <c r="Y106" s="106"/>
      <c r="Z106" s="59"/>
      <c r="AA106" s="60"/>
      <c r="AB106" s="60"/>
      <c r="AC106" s="60"/>
      <c r="AD106" s="60"/>
      <c r="AE106" s="60"/>
      <c r="AF106" s="60"/>
      <c r="AG106" s="60"/>
      <c r="AH106" s="61">
        <f t="shared" si="5"/>
        <v>0</v>
      </c>
      <c r="AI106" s="60"/>
      <c r="AJ106" s="65"/>
      <c r="AK106" s="65"/>
      <c r="AL106" s="62"/>
      <c r="AM106" s="62"/>
      <c r="AN106" s="62"/>
      <c r="AO106" s="62"/>
      <c r="AP106" s="62"/>
      <c r="AQ106" s="62"/>
      <c r="AR106" s="62"/>
      <c r="AS106" s="62"/>
      <c r="AT106" s="62"/>
      <c r="AU106" s="62"/>
      <c r="AV106" s="101"/>
      <c r="AW106" s="101"/>
      <c r="AX106" s="101"/>
      <c r="AY106" s="101"/>
      <c r="AZ106" s="101"/>
      <c r="BA106" s="101"/>
      <c r="BB106" s="11"/>
      <c r="BC106" s="63"/>
      <c r="BD106" s="63"/>
      <c r="BE106" s="63"/>
      <c r="BF106" s="63"/>
      <c r="BG106" s="63"/>
      <c r="BH106" s="63"/>
      <c r="BI106" s="63"/>
      <c r="BJ106" s="63"/>
      <c r="BK106" s="63"/>
      <c r="BL106" s="63"/>
    </row>
    <row r="107">
      <c r="A107" s="66">
        <f t="shared" si="1"/>
        <v>-1</v>
      </c>
      <c r="B107" s="104"/>
      <c r="C107" s="52"/>
      <c r="D107" s="91"/>
      <c r="E107" s="91"/>
      <c r="F107" s="91"/>
      <c r="G107" s="91"/>
      <c r="H107" s="91"/>
      <c r="I107" s="91"/>
      <c r="J107" s="100"/>
      <c r="K107" s="100" t="str">
        <f>CONCATENATE(selected_set!$O107,selected_set!$P107)</f>
        <v/>
      </c>
      <c r="L107" s="105" t="str">
        <f>IF(selected_set!$A107 &gt;= 0,
if(selected_set!$Q107="article",CONCATENATE("@article{",selected_set!$K107,", 
 author = {",selected_set!$N107,"}, ","
 title = {{",selected_set!$M107,"}}, ","
 journal = {",selected_set!$R107,"}, ","
 year = {",selected_set!$P107,"}, ",
 if(T107="","",CONCATENATE("
 volume = {",selected_set!$T107,"}, ")),
 if(U107="","",CONCATENATE("
 number = {",selected_set!$U107,"}, ")),"
 pages = {",selected_set!$V107,"}, ",
 if(W107="","",CONCATENATE("
 address = {",selected_set!$W107,"}, ")),"
 doi = {",selected_set!$X107,"}, ","
 publisher = {",selected_set!$Y107,"}","
}
"),
if(selected_set!$Q107="inproceedings",CONCATENATE("@inproceedings{",selected_set!$K107,", 
 author = {",selected_set!$N107,"}, ","
 title = {{",selected_set!$M107,"}}, ","
 booktitle = {Proceedings of the ",selected_set!$T107," ",selected_set!$R107,"}, ","
 year = {",selected_set!$P107,"}, ",
 if(V107="","",CONCATENATE("
 pages = {",selected_set!$V107,"}, ")),"
 address = {",selected_set!$W107,"}, ","
 doi = {",selected_set!$X107,"}, ","
 publisher = {",selected_set!$Y107,"}","
}
"),
if(selected_set!$Q107="incollection",CONCATENATE("@incollection{",selected_set!$K107,", 
 author = {",selected_set!$N107,"}, ","
 title = {{",selected_set!$M107,"}}, ","
 booktitle = {Proceedings of the ",selected_set!$T107," ",selected_set!$R107,"}, ","
 year = {",selected_set!$P107,"}, ",
 if(V107="","",CONCATENATE("
 pages = {",selected_set!$V107,"}, ")),"
 address = {",selected_set!$W107,"}, ","
 doi = {",selected_set!$X107,"}, ",
 if(Z107="","",CONCATENATE("
 editor = {",selected_set!$Z107,"}, ")),"
 publisher = {",selected_set!$Y107,"}","
}
"),))),"")</f>
        <v/>
      </c>
      <c r="M107" s="63"/>
      <c r="N107" s="63"/>
      <c r="O107" s="91"/>
      <c r="P107" s="91"/>
      <c r="Q107" s="60"/>
      <c r="R107" s="59"/>
      <c r="S107" s="67"/>
      <c r="T107" s="57"/>
      <c r="U107" s="57"/>
      <c r="V107" s="57"/>
      <c r="W107" s="59"/>
      <c r="X107" s="59"/>
      <c r="Y107" s="106"/>
      <c r="Z107" s="59"/>
      <c r="AA107" s="60"/>
      <c r="AB107" s="60"/>
      <c r="AC107" s="60"/>
      <c r="AD107" s="60"/>
      <c r="AE107" s="60"/>
      <c r="AF107" s="60"/>
      <c r="AG107" s="60"/>
      <c r="AH107" s="61">
        <f t="shared" si="5"/>
        <v>0</v>
      </c>
      <c r="AI107" s="60"/>
      <c r="AJ107" s="65"/>
      <c r="AK107" s="65"/>
      <c r="AL107" s="62"/>
      <c r="AM107" s="62"/>
      <c r="AN107" s="62"/>
      <c r="AO107" s="62"/>
      <c r="AP107" s="62"/>
      <c r="AQ107" s="62"/>
      <c r="AR107" s="62"/>
      <c r="AS107" s="62"/>
      <c r="AT107" s="62"/>
      <c r="AU107" s="62"/>
      <c r="AV107" s="101"/>
      <c r="AW107" s="101"/>
      <c r="AX107" s="101"/>
      <c r="AY107" s="101"/>
      <c r="AZ107" s="101"/>
      <c r="BA107" s="101"/>
      <c r="BB107" s="11"/>
      <c r="BC107" s="63"/>
      <c r="BD107" s="63"/>
      <c r="BE107" s="63"/>
      <c r="BF107" s="63"/>
      <c r="BG107" s="63"/>
      <c r="BH107" s="63"/>
      <c r="BI107" s="63"/>
      <c r="BJ107" s="63"/>
      <c r="BK107" s="63"/>
      <c r="BL107" s="63"/>
    </row>
    <row r="108">
      <c r="A108" s="66">
        <f t="shared" si="1"/>
        <v>-1</v>
      </c>
      <c r="B108" s="104"/>
      <c r="C108" s="52"/>
      <c r="D108" s="91"/>
      <c r="E108" s="91"/>
      <c r="F108" s="91"/>
      <c r="G108" s="91"/>
      <c r="H108" s="91"/>
      <c r="I108" s="91"/>
      <c r="J108" s="100"/>
      <c r="K108" s="100" t="str">
        <f>CONCATENATE(selected_set!$O108,selected_set!$P108)</f>
        <v/>
      </c>
      <c r="L108" s="105" t="str">
        <f>IF(selected_set!$A108 &gt;= 0,
if(selected_set!$Q108="article",CONCATENATE("@article{",selected_set!$K108,", 
 author = {",selected_set!$N108,"}, ","
 title = {{",selected_set!$M108,"}}, ","
 journal = {",selected_set!$R108,"}, ","
 year = {",selected_set!$P108,"}, ",
 if(T108="","",CONCATENATE("
 volume = {",selected_set!$T108,"}, ")),
 if(U108="","",CONCATENATE("
 number = {",selected_set!$U108,"}, ")),"
 pages = {",selected_set!$V108,"}, ",
 if(W108="","",CONCATENATE("
 address = {",selected_set!$W108,"}, ")),"
 doi = {",selected_set!$X108,"}, ","
 publisher = {",selected_set!$Y108,"}","
}
"),
if(selected_set!$Q108="inproceedings",CONCATENATE("@inproceedings{",selected_set!$K108,", 
 author = {",selected_set!$N108,"}, ","
 title = {{",selected_set!$M108,"}}, ","
 booktitle = {Proceedings of the ",selected_set!$T108," ",selected_set!$R108,"}, ","
 year = {",selected_set!$P108,"}, ",
 if(V108="","",CONCATENATE("
 pages = {",selected_set!$V108,"}, ")),"
 address = {",selected_set!$W108,"}, ","
 doi = {",selected_set!$X108,"}, ","
 publisher = {",selected_set!$Y108,"}","
}
"),
if(selected_set!$Q108="incollection",CONCATENATE("@incollection{",selected_set!$K108,", 
 author = {",selected_set!$N108,"}, ","
 title = {{",selected_set!$M108,"}}, ","
 booktitle = {Proceedings of the ",selected_set!$T108," ",selected_set!$R108,"}, ","
 year = {",selected_set!$P108,"}, ",
 if(V108="","",CONCATENATE("
 pages = {",selected_set!$V108,"}, ")),"
 address = {",selected_set!$W108,"}, ","
 doi = {",selected_set!$X108,"}, ",
 if(Z108="","",CONCATENATE("
 editor = {",selected_set!$Z108,"}, ")),"
 publisher = {",selected_set!$Y108,"}","
}
"),))),"")</f>
        <v/>
      </c>
      <c r="M108" s="63"/>
      <c r="N108" s="63"/>
      <c r="O108" s="91"/>
      <c r="P108" s="91"/>
      <c r="Q108" s="60"/>
      <c r="R108" s="59"/>
      <c r="S108" s="67"/>
      <c r="T108" s="57"/>
      <c r="U108" s="57"/>
      <c r="V108" s="57"/>
      <c r="W108" s="59"/>
      <c r="X108" s="59"/>
      <c r="Y108" s="106"/>
      <c r="Z108" s="59"/>
      <c r="AA108" s="60"/>
      <c r="AB108" s="60"/>
      <c r="AC108" s="60"/>
      <c r="AD108" s="60"/>
      <c r="AE108" s="60"/>
      <c r="AF108" s="60"/>
      <c r="AG108" s="60"/>
      <c r="AH108" s="61">
        <f t="shared" si="5"/>
        <v>0</v>
      </c>
      <c r="AI108" s="60"/>
      <c r="AJ108" s="65"/>
      <c r="AK108" s="65"/>
      <c r="AL108" s="62"/>
      <c r="AM108" s="62"/>
      <c r="AN108" s="62"/>
      <c r="AO108" s="62"/>
      <c r="AP108" s="62"/>
      <c r="AQ108" s="62"/>
      <c r="AR108" s="62"/>
      <c r="AS108" s="62"/>
      <c r="AT108" s="62"/>
      <c r="AU108" s="62"/>
      <c r="AV108" s="101"/>
      <c r="AW108" s="101"/>
      <c r="AX108" s="101"/>
      <c r="AY108" s="101"/>
      <c r="AZ108" s="101"/>
      <c r="BA108" s="101"/>
      <c r="BB108" s="11"/>
      <c r="BC108" s="63"/>
      <c r="BD108" s="63"/>
      <c r="BE108" s="63"/>
      <c r="BF108" s="63"/>
      <c r="BG108" s="63"/>
      <c r="BH108" s="63"/>
      <c r="BI108" s="63"/>
      <c r="BJ108" s="63"/>
      <c r="BK108" s="63"/>
      <c r="BL108" s="63"/>
    </row>
    <row r="109">
      <c r="A109" s="66">
        <f t="shared" si="1"/>
        <v>-1</v>
      </c>
      <c r="B109" s="104"/>
      <c r="C109" s="52"/>
      <c r="D109" s="91"/>
      <c r="E109" s="91"/>
      <c r="F109" s="91"/>
      <c r="G109" s="91"/>
      <c r="H109" s="91"/>
      <c r="I109" s="91"/>
      <c r="J109" s="100"/>
      <c r="K109" s="100" t="str">
        <f>CONCATENATE(selected_set!$O109,selected_set!$P109)</f>
        <v/>
      </c>
      <c r="L109" s="105" t="str">
        <f>IF(selected_set!$A109 &gt;= 0,
if(selected_set!$Q109="article",CONCATENATE("@article{",selected_set!$K109,", 
 author = {",selected_set!$N109,"}, ","
 title = {{",selected_set!$M109,"}}, ","
 journal = {",selected_set!$R109,"}, ","
 year = {",selected_set!$P109,"}, ",
 if(T109="","",CONCATENATE("
 volume = {",selected_set!$T109,"}, ")),
 if(U109="","",CONCATENATE("
 number = {",selected_set!$U109,"}, ")),"
 pages = {",selected_set!$V109,"}, ",
 if(W109="","",CONCATENATE("
 address = {",selected_set!$W109,"}, ")),"
 doi = {",selected_set!$X109,"}, ","
 publisher = {",selected_set!$Y109,"}","
}
"),
if(selected_set!$Q109="inproceedings",CONCATENATE("@inproceedings{",selected_set!$K109,", 
 author = {",selected_set!$N109,"}, ","
 title = {{",selected_set!$M109,"}}, ","
 booktitle = {Proceedings of the ",selected_set!$T109," ",selected_set!$R109,"}, ","
 year = {",selected_set!$P109,"}, ",
 if(V109="","",CONCATENATE("
 pages = {",selected_set!$V109,"}, ")),"
 address = {",selected_set!$W109,"}, ","
 doi = {",selected_set!$X109,"}, ","
 publisher = {",selected_set!$Y109,"}","
}
"),
if(selected_set!$Q109="incollection",CONCATENATE("@incollection{",selected_set!$K109,", 
 author = {",selected_set!$N109,"}, ","
 title = {{",selected_set!$M109,"}}, ","
 booktitle = {Proceedings of the ",selected_set!$T109," ",selected_set!$R109,"}, ","
 year = {",selected_set!$P109,"}, ",
 if(V109="","",CONCATENATE("
 pages = {",selected_set!$V109,"}, ")),"
 address = {",selected_set!$W109,"}, ","
 doi = {",selected_set!$X109,"}, ",
 if(Z109="","",CONCATENATE("
 editor = {",selected_set!$Z109,"}, ")),"
 publisher = {",selected_set!$Y109,"}","
}
"),))),"")</f>
        <v/>
      </c>
      <c r="M109" s="63"/>
      <c r="N109" s="63"/>
      <c r="O109" s="91"/>
      <c r="P109" s="91"/>
      <c r="Q109" s="60"/>
      <c r="R109" s="59"/>
      <c r="S109" s="67"/>
      <c r="T109" s="57"/>
      <c r="U109" s="57"/>
      <c r="V109" s="57"/>
      <c r="W109" s="59"/>
      <c r="X109" s="59"/>
      <c r="Y109" s="106"/>
      <c r="Z109" s="59"/>
      <c r="AA109" s="60"/>
      <c r="AB109" s="60"/>
      <c r="AC109" s="60"/>
      <c r="AD109" s="60"/>
      <c r="AE109" s="60"/>
      <c r="AF109" s="60"/>
      <c r="AG109" s="60"/>
      <c r="AH109" s="61">
        <f t="shared" si="5"/>
        <v>0</v>
      </c>
      <c r="AI109" s="60"/>
      <c r="AJ109" s="65"/>
      <c r="AK109" s="65"/>
      <c r="AL109" s="62"/>
      <c r="AM109" s="62"/>
      <c r="AN109" s="62"/>
      <c r="AO109" s="62"/>
      <c r="AP109" s="62"/>
      <c r="AQ109" s="62"/>
      <c r="AR109" s="62"/>
      <c r="AS109" s="62"/>
      <c r="AT109" s="62"/>
      <c r="AU109" s="62"/>
      <c r="AV109" s="101"/>
      <c r="AW109" s="101"/>
      <c r="AX109" s="101"/>
      <c r="AY109" s="101"/>
      <c r="AZ109" s="101"/>
      <c r="BA109" s="101"/>
      <c r="BB109" s="11"/>
      <c r="BC109" s="63"/>
      <c r="BD109" s="63"/>
      <c r="BE109" s="63"/>
      <c r="BF109" s="63"/>
      <c r="BG109" s="63"/>
      <c r="BH109" s="63"/>
      <c r="BI109" s="63"/>
      <c r="BJ109" s="63"/>
      <c r="BK109" s="63"/>
      <c r="BL109" s="63"/>
    </row>
    <row r="110">
      <c r="A110" s="66">
        <f t="shared" si="1"/>
        <v>-1</v>
      </c>
      <c r="B110" s="104"/>
      <c r="C110" s="52"/>
      <c r="D110" s="91"/>
      <c r="E110" s="91"/>
      <c r="F110" s="91"/>
      <c r="G110" s="91"/>
      <c r="H110" s="91"/>
      <c r="I110" s="91"/>
      <c r="J110" s="100"/>
      <c r="K110" s="100" t="str">
        <f>CONCATENATE(selected_set!$O110,selected_set!$P110)</f>
        <v/>
      </c>
      <c r="L110" s="105" t="str">
        <f>IF(selected_set!$A110 &gt;= 0,
if(selected_set!$Q110="article",CONCATENATE("@article{",selected_set!$K110,", 
 author = {",selected_set!$N110,"}, ","
 title = {{",selected_set!$M110,"}}, ","
 journal = {",selected_set!$R110,"}, ","
 year = {",selected_set!$P110,"}, ",
 if(T110="","",CONCATENATE("
 volume = {",selected_set!$T110,"}, ")),
 if(U110="","",CONCATENATE("
 number = {",selected_set!$U110,"}, ")),"
 pages = {",selected_set!$V110,"}, ",
 if(W110="","",CONCATENATE("
 address = {",selected_set!$W110,"}, ")),"
 doi = {",selected_set!$X110,"}, ","
 publisher = {",selected_set!$Y110,"}","
}
"),
if(selected_set!$Q110="inproceedings",CONCATENATE("@inproceedings{",selected_set!$K110,", 
 author = {",selected_set!$N110,"}, ","
 title = {{",selected_set!$M110,"}}, ","
 booktitle = {Proceedings of the ",selected_set!$T110," ",selected_set!$R110,"}, ","
 year = {",selected_set!$P110,"}, ",
 if(V110="","",CONCATENATE("
 pages = {",selected_set!$V110,"}, ")),"
 address = {",selected_set!$W110,"}, ","
 doi = {",selected_set!$X110,"}, ","
 publisher = {",selected_set!$Y110,"}","
}
"),
if(selected_set!$Q110="incollection",CONCATENATE("@incollection{",selected_set!$K110,", 
 author = {",selected_set!$N110,"}, ","
 title = {{",selected_set!$M110,"}}, ","
 booktitle = {Proceedings of the ",selected_set!$T110," ",selected_set!$R110,"}, ","
 year = {",selected_set!$P110,"}, ",
 if(V110="","",CONCATENATE("
 pages = {",selected_set!$V110,"}, ")),"
 address = {",selected_set!$W110,"}, ","
 doi = {",selected_set!$X110,"}, ",
 if(Z110="","",CONCATENATE("
 editor = {",selected_set!$Z110,"}, ")),"
 publisher = {",selected_set!$Y110,"}","
}
"),))),"")</f>
        <v/>
      </c>
      <c r="M110" s="63"/>
      <c r="N110" s="63"/>
      <c r="O110" s="91"/>
      <c r="P110" s="91"/>
      <c r="Q110" s="60"/>
      <c r="R110" s="59"/>
      <c r="S110" s="67"/>
      <c r="T110" s="57"/>
      <c r="U110" s="57"/>
      <c r="V110" s="57"/>
      <c r="W110" s="59"/>
      <c r="X110" s="59"/>
      <c r="Y110" s="106"/>
      <c r="Z110" s="59"/>
      <c r="AA110" s="60"/>
      <c r="AB110" s="60"/>
      <c r="AC110" s="60"/>
      <c r="AD110" s="60"/>
      <c r="AE110" s="60"/>
      <c r="AF110" s="60"/>
      <c r="AG110" s="60"/>
      <c r="AH110" s="61">
        <f t="shared" si="5"/>
        <v>0</v>
      </c>
      <c r="AI110" s="60"/>
      <c r="AJ110" s="65"/>
      <c r="AK110" s="65"/>
      <c r="AL110" s="62"/>
      <c r="AM110" s="62"/>
      <c r="AN110" s="62"/>
      <c r="AO110" s="62"/>
      <c r="AP110" s="62"/>
      <c r="AQ110" s="62"/>
      <c r="AR110" s="62"/>
      <c r="AS110" s="62"/>
      <c r="AT110" s="62"/>
      <c r="AU110" s="62"/>
      <c r="AV110" s="101"/>
      <c r="AW110" s="101"/>
      <c r="AX110" s="101"/>
      <c r="AY110" s="101"/>
      <c r="AZ110" s="101"/>
      <c r="BA110" s="101"/>
      <c r="BB110" s="11"/>
      <c r="BC110" s="63"/>
      <c r="BD110" s="63"/>
      <c r="BE110" s="63"/>
      <c r="BF110" s="63"/>
      <c r="BG110" s="63"/>
      <c r="BH110" s="63"/>
      <c r="BI110" s="63"/>
      <c r="BJ110" s="63"/>
      <c r="BK110" s="63"/>
      <c r="BL110" s="63"/>
    </row>
    <row r="111">
      <c r="A111" s="66">
        <f t="shared" si="1"/>
        <v>-1</v>
      </c>
      <c r="B111" s="104"/>
      <c r="C111" s="52"/>
      <c r="D111" s="91"/>
      <c r="E111" s="91"/>
      <c r="F111" s="91"/>
      <c r="G111" s="91"/>
      <c r="H111" s="91"/>
      <c r="I111" s="91"/>
      <c r="J111" s="100"/>
      <c r="K111" s="100" t="str">
        <f>CONCATENATE(selected_set!$O111,selected_set!$P111)</f>
        <v/>
      </c>
      <c r="L111" s="105" t="str">
        <f>IF(selected_set!$A111 &gt;= 0,
if(selected_set!$Q111="article",CONCATENATE("@article{",selected_set!$K111,", 
 author = {",selected_set!$N111,"}, ","
 title = {{",selected_set!$M111,"}}, ","
 journal = {",selected_set!$R111,"}, ","
 year = {",selected_set!$P111,"}, ",
 if(T111="","",CONCATENATE("
 volume = {",selected_set!$T111,"}, ")),
 if(U111="","",CONCATENATE("
 number = {",selected_set!$U111,"}, ")),"
 pages = {",selected_set!$V111,"}, ",
 if(W111="","",CONCATENATE("
 address = {",selected_set!$W111,"}, ")),"
 doi = {",selected_set!$X111,"}, ","
 publisher = {",selected_set!$Y111,"}","
}
"),
if(selected_set!$Q111="inproceedings",CONCATENATE("@inproceedings{",selected_set!$K111,", 
 author = {",selected_set!$N111,"}, ","
 title = {{",selected_set!$M111,"}}, ","
 booktitle = {Proceedings of the ",selected_set!$T111," ",selected_set!$R111,"}, ","
 year = {",selected_set!$P111,"}, ",
 if(V111="","",CONCATENATE("
 pages = {",selected_set!$V111,"}, ")),"
 address = {",selected_set!$W111,"}, ","
 doi = {",selected_set!$X111,"}, ","
 publisher = {",selected_set!$Y111,"}","
}
"),
if(selected_set!$Q111="incollection",CONCATENATE("@incollection{",selected_set!$K111,", 
 author = {",selected_set!$N111,"}, ","
 title = {{",selected_set!$M111,"}}, ","
 booktitle = {Proceedings of the ",selected_set!$T111," ",selected_set!$R111,"}, ","
 year = {",selected_set!$P111,"}, ",
 if(V111="","",CONCATENATE("
 pages = {",selected_set!$V111,"}, ")),"
 address = {",selected_set!$W111,"}, ","
 doi = {",selected_set!$X111,"}, ",
 if(Z111="","",CONCATENATE("
 editor = {",selected_set!$Z111,"}, ")),"
 publisher = {",selected_set!$Y111,"}","
}
"),))),"")</f>
        <v/>
      </c>
      <c r="M111" s="63"/>
      <c r="N111" s="63"/>
      <c r="O111" s="91"/>
      <c r="P111" s="91"/>
      <c r="Q111" s="60"/>
      <c r="R111" s="59"/>
      <c r="S111" s="67"/>
      <c r="T111" s="57"/>
      <c r="U111" s="57"/>
      <c r="V111" s="57"/>
      <c r="W111" s="59"/>
      <c r="X111" s="59"/>
      <c r="Y111" s="106"/>
      <c r="Z111" s="59"/>
      <c r="AA111" s="60"/>
      <c r="AB111" s="60"/>
      <c r="AC111" s="60"/>
      <c r="AD111" s="60"/>
      <c r="AE111" s="60"/>
      <c r="AF111" s="60"/>
      <c r="AG111" s="60"/>
      <c r="AH111" s="61">
        <f t="shared" si="5"/>
        <v>0</v>
      </c>
      <c r="AI111" s="60"/>
      <c r="AJ111" s="65"/>
      <c r="AK111" s="65"/>
      <c r="AL111" s="62"/>
      <c r="AM111" s="62"/>
      <c r="AN111" s="62"/>
      <c r="AO111" s="62"/>
      <c r="AP111" s="62"/>
      <c r="AQ111" s="62"/>
      <c r="AR111" s="62"/>
      <c r="AS111" s="62"/>
      <c r="AT111" s="62"/>
      <c r="AU111" s="62"/>
      <c r="AV111" s="101"/>
      <c r="AW111" s="101"/>
      <c r="AX111" s="101"/>
      <c r="AY111" s="101"/>
      <c r="AZ111" s="101"/>
      <c r="BA111" s="101"/>
      <c r="BB111" s="11"/>
      <c r="BC111" s="63"/>
      <c r="BD111" s="63"/>
      <c r="BE111" s="63"/>
      <c r="BF111" s="63"/>
      <c r="BG111" s="63"/>
      <c r="BH111" s="63"/>
      <c r="BI111" s="63"/>
      <c r="BJ111" s="63"/>
      <c r="BK111" s="63"/>
      <c r="BL111" s="63"/>
    </row>
    <row r="112">
      <c r="A112" s="66">
        <f t="shared" si="1"/>
        <v>-1</v>
      </c>
      <c r="B112" s="104"/>
      <c r="C112" s="52"/>
      <c r="D112" s="91"/>
      <c r="E112" s="91"/>
      <c r="F112" s="91"/>
      <c r="G112" s="91"/>
      <c r="H112" s="91"/>
      <c r="I112" s="91"/>
      <c r="J112" s="100"/>
      <c r="K112" s="100" t="str">
        <f>CONCATENATE(selected_set!$O112,selected_set!$P112)</f>
        <v/>
      </c>
      <c r="L112" s="105" t="str">
        <f>IF(selected_set!$A112 &gt;= 0,
if(selected_set!$Q112="article",CONCATENATE("@article{",selected_set!$K112,", 
 author = {",selected_set!$N112,"}, ","
 title = {{",selected_set!$M112,"}}, ","
 journal = {",selected_set!$R112,"}, ","
 year = {",selected_set!$P112,"}, ",
 if(T112="","",CONCATENATE("
 volume = {",selected_set!$T112,"}, ")),
 if(U112="","",CONCATENATE("
 number = {",selected_set!$U112,"}, ")),"
 pages = {",selected_set!$V112,"}, ",
 if(W112="","",CONCATENATE("
 address = {",selected_set!$W112,"}, ")),"
 doi = {",selected_set!$X112,"}, ","
 publisher = {",selected_set!$Y112,"}","
}
"),
if(selected_set!$Q112="inproceedings",CONCATENATE("@inproceedings{",selected_set!$K112,", 
 author = {",selected_set!$N112,"}, ","
 title = {{",selected_set!$M112,"}}, ","
 booktitle = {Proceedings of the ",selected_set!$T112," ",selected_set!$R112,"}, ","
 year = {",selected_set!$P112,"}, ",
 if(V112="","",CONCATENATE("
 pages = {",selected_set!$V112,"}, ")),"
 address = {",selected_set!$W112,"}, ","
 doi = {",selected_set!$X112,"}, ","
 publisher = {",selected_set!$Y112,"}","
}
"),
if(selected_set!$Q112="incollection",CONCATENATE("@incollection{",selected_set!$K112,", 
 author = {",selected_set!$N112,"}, ","
 title = {{",selected_set!$M112,"}}, ","
 booktitle = {Proceedings of the ",selected_set!$T112," ",selected_set!$R112,"}, ","
 year = {",selected_set!$P112,"}, ",
 if(V112="","",CONCATENATE("
 pages = {",selected_set!$V112,"}, ")),"
 address = {",selected_set!$W112,"}, ","
 doi = {",selected_set!$X112,"}, ",
 if(Z112="","",CONCATENATE("
 editor = {",selected_set!$Z112,"}, ")),"
 publisher = {",selected_set!$Y112,"}","
}
"),))),"")</f>
        <v/>
      </c>
      <c r="M112" s="63"/>
      <c r="N112" s="63"/>
      <c r="O112" s="91"/>
      <c r="P112" s="91"/>
      <c r="Q112" s="60"/>
      <c r="R112" s="59"/>
      <c r="S112" s="67"/>
      <c r="T112" s="57"/>
      <c r="U112" s="57"/>
      <c r="V112" s="57"/>
      <c r="W112" s="59"/>
      <c r="X112" s="59"/>
      <c r="Y112" s="106"/>
      <c r="Z112" s="59"/>
      <c r="AA112" s="60"/>
      <c r="AB112" s="60"/>
      <c r="AC112" s="60"/>
      <c r="AD112" s="60"/>
      <c r="AE112" s="60"/>
      <c r="AF112" s="60"/>
      <c r="AG112" s="60"/>
      <c r="AH112" s="61">
        <f t="shared" si="5"/>
        <v>0</v>
      </c>
      <c r="AI112" s="60"/>
      <c r="AJ112" s="65"/>
      <c r="AK112" s="65"/>
      <c r="AL112" s="62"/>
      <c r="AM112" s="62"/>
      <c r="AN112" s="62"/>
      <c r="AO112" s="62"/>
      <c r="AP112" s="62"/>
      <c r="AQ112" s="62"/>
      <c r="AR112" s="62"/>
      <c r="AS112" s="62"/>
      <c r="AT112" s="62"/>
      <c r="AU112" s="62"/>
      <c r="AV112" s="101"/>
      <c r="AW112" s="101"/>
      <c r="AX112" s="101"/>
      <c r="AY112" s="101"/>
      <c r="AZ112" s="101"/>
      <c r="BA112" s="101"/>
      <c r="BB112" s="11"/>
      <c r="BC112" s="63"/>
      <c r="BD112" s="63"/>
      <c r="BE112" s="63"/>
      <c r="BF112" s="63"/>
      <c r="BG112" s="63"/>
      <c r="BH112" s="63"/>
      <c r="BI112" s="63"/>
      <c r="BJ112" s="63"/>
      <c r="BK112" s="63"/>
      <c r="BL112" s="63"/>
    </row>
    <row r="113">
      <c r="A113" s="66">
        <f t="shared" si="1"/>
        <v>-1</v>
      </c>
      <c r="B113" s="104"/>
      <c r="C113" s="52"/>
      <c r="D113" s="91"/>
      <c r="E113" s="91"/>
      <c r="F113" s="91"/>
      <c r="G113" s="91"/>
      <c r="H113" s="91"/>
      <c r="I113" s="91"/>
      <c r="J113" s="100"/>
      <c r="K113" s="100" t="str">
        <f>CONCATENATE(selected_set!$O113,selected_set!$P113)</f>
        <v/>
      </c>
      <c r="L113" s="105" t="str">
        <f>IF(selected_set!$A113 &gt;= 0,
if(selected_set!$Q113="article",CONCATENATE("@article{",selected_set!$K113,", 
 author = {",selected_set!$N113,"}, ","
 title = {{",selected_set!$M113,"}}, ","
 journal = {",selected_set!$R113,"}, ","
 year = {",selected_set!$P113,"}, ",
 if(T113="","",CONCATENATE("
 volume = {",selected_set!$T113,"}, ")),
 if(U113="","",CONCATENATE("
 number = {",selected_set!$U113,"}, ")),"
 pages = {",selected_set!$V113,"}, ",
 if(W113="","",CONCATENATE("
 address = {",selected_set!$W113,"}, ")),"
 doi = {",selected_set!$X113,"}, ","
 publisher = {",selected_set!$Y113,"}","
}
"),
if(selected_set!$Q113="inproceedings",CONCATENATE("@inproceedings{",selected_set!$K113,", 
 author = {",selected_set!$N113,"}, ","
 title = {{",selected_set!$M113,"}}, ","
 booktitle = {Proceedings of the ",selected_set!$T113," ",selected_set!$R113,"}, ","
 year = {",selected_set!$P113,"}, ",
 if(V113="","",CONCATENATE("
 pages = {",selected_set!$V113,"}, ")),"
 address = {",selected_set!$W113,"}, ","
 doi = {",selected_set!$X113,"}, ","
 publisher = {",selected_set!$Y113,"}","
}
"),
if(selected_set!$Q113="incollection",CONCATENATE("@incollection{",selected_set!$K113,", 
 author = {",selected_set!$N113,"}, ","
 title = {{",selected_set!$M113,"}}, ","
 booktitle = {Proceedings of the ",selected_set!$T113," ",selected_set!$R113,"}, ","
 year = {",selected_set!$P113,"}, ",
 if(V113="","",CONCATENATE("
 pages = {",selected_set!$V113,"}, ")),"
 address = {",selected_set!$W113,"}, ","
 doi = {",selected_set!$X113,"}, ",
 if(Z113="","",CONCATENATE("
 editor = {",selected_set!$Z113,"}, ")),"
 publisher = {",selected_set!$Y113,"}","
}
"),))),"")</f>
        <v/>
      </c>
      <c r="M113" s="63"/>
      <c r="N113" s="63"/>
      <c r="O113" s="91"/>
      <c r="P113" s="91"/>
      <c r="Q113" s="60"/>
      <c r="R113" s="59"/>
      <c r="S113" s="67"/>
      <c r="T113" s="57"/>
      <c r="U113" s="57"/>
      <c r="V113" s="57"/>
      <c r="W113" s="59"/>
      <c r="X113" s="59"/>
      <c r="Y113" s="106"/>
      <c r="Z113" s="59"/>
      <c r="AA113" s="60"/>
      <c r="AB113" s="60"/>
      <c r="AC113" s="60"/>
      <c r="AD113" s="60"/>
      <c r="AE113" s="60"/>
      <c r="AF113" s="60"/>
      <c r="AG113" s="60"/>
      <c r="AH113" s="61">
        <f t="shared" si="5"/>
        <v>0</v>
      </c>
      <c r="AI113" s="60"/>
      <c r="AJ113" s="65"/>
      <c r="AK113" s="65"/>
      <c r="AL113" s="62"/>
      <c r="AM113" s="62"/>
      <c r="AN113" s="62"/>
      <c r="AO113" s="62"/>
      <c r="AP113" s="62"/>
      <c r="AQ113" s="62"/>
      <c r="AR113" s="62"/>
      <c r="AS113" s="62"/>
      <c r="AT113" s="62"/>
      <c r="AU113" s="62"/>
      <c r="AV113" s="101"/>
      <c r="AW113" s="101"/>
      <c r="AX113" s="101"/>
      <c r="AY113" s="101"/>
      <c r="AZ113" s="101"/>
      <c r="BA113" s="101"/>
      <c r="BB113" s="11"/>
      <c r="BC113" s="63"/>
      <c r="BD113" s="63"/>
      <c r="BE113" s="63"/>
      <c r="BF113" s="63"/>
      <c r="BG113" s="63"/>
      <c r="BH113" s="63"/>
      <c r="BI113" s="63"/>
      <c r="BJ113" s="63"/>
      <c r="BK113" s="63"/>
      <c r="BL113" s="63"/>
    </row>
    <row r="114">
      <c r="A114" s="66">
        <f t="shared" si="1"/>
        <v>-1</v>
      </c>
      <c r="B114" s="104"/>
      <c r="C114" s="52"/>
      <c r="D114" s="91"/>
      <c r="E114" s="91"/>
      <c r="F114" s="91"/>
      <c r="G114" s="91"/>
      <c r="H114" s="91"/>
      <c r="I114" s="91"/>
      <c r="J114" s="100"/>
      <c r="K114" s="100" t="str">
        <f>CONCATENATE(selected_set!$O114,selected_set!$P114)</f>
        <v/>
      </c>
      <c r="L114" s="105" t="str">
        <f>IF(selected_set!$A114 &gt;= 0,
if(selected_set!$Q114="article",CONCATENATE("@article{",selected_set!$K114,", 
 author = {",selected_set!$N114,"}, ","
 title = {{",selected_set!$M114,"}}, ","
 journal = {",selected_set!$R114,"}, ","
 year = {",selected_set!$P114,"}, ",
 if(T114="","",CONCATENATE("
 volume = {",selected_set!$T114,"}, ")),
 if(U114="","",CONCATENATE("
 number = {",selected_set!$U114,"}, ")),"
 pages = {",selected_set!$V114,"}, ",
 if(W114="","",CONCATENATE("
 address = {",selected_set!$W114,"}, ")),"
 doi = {",selected_set!$X114,"}, ","
 publisher = {",selected_set!$Y114,"}","
}
"),
if(selected_set!$Q114="inproceedings",CONCATENATE("@inproceedings{",selected_set!$K114,", 
 author = {",selected_set!$N114,"}, ","
 title = {{",selected_set!$M114,"}}, ","
 booktitle = {Proceedings of the ",selected_set!$T114," ",selected_set!$R114,"}, ","
 year = {",selected_set!$P114,"}, ",
 if(V114="","",CONCATENATE("
 pages = {",selected_set!$V114,"}, ")),"
 address = {",selected_set!$W114,"}, ","
 doi = {",selected_set!$X114,"}, ","
 publisher = {",selected_set!$Y114,"}","
}
"),
if(selected_set!$Q114="incollection",CONCATENATE("@incollection{",selected_set!$K114,", 
 author = {",selected_set!$N114,"}, ","
 title = {{",selected_set!$M114,"}}, ","
 booktitle = {Proceedings of the ",selected_set!$T114," ",selected_set!$R114,"}, ","
 year = {",selected_set!$P114,"}, ",
 if(V114="","",CONCATENATE("
 pages = {",selected_set!$V114,"}, ")),"
 address = {",selected_set!$W114,"}, ","
 doi = {",selected_set!$X114,"}, ",
 if(Z114="","",CONCATENATE("
 editor = {",selected_set!$Z114,"}, ")),"
 publisher = {",selected_set!$Y114,"}","
}
"),))),"")</f>
        <v/>
      </c>
      <c r="M114" s="63"/>
      <c r="N114" s="63"/>
      <c r="O114" s="91"/>
      <c r="P114" s="91"/>
      <c r="Q114" s="60"/>
      <c r="R114" s="59"/>
      <c r="S114" s="67"/>
      <c r="T114" s="57"/>
      <c r="U114" s="57"/>
      <c r="V114" s="57"/>
      <c r="W114" s="59"/>
      <c r="X114" s="59"/>
      <c r="Y114" s="106"/>
      <c r="Z114" s="59"/>
      <c r="AA114" s="60"/>
      <c r="AB114" s="60"/>
      <c r="AC114" s="60"/>
      <c r="AD114" s="60"/>
      <c r="AE114" s="60"/>
      <c r="AF114" s="60"/>
      <c r="AG114" s="60"/>
      <c r="AH114" s="61">
        <f t="shared" si="5"/>
        <v>0</v>
      </c>
      <c r="AI114" s="60"/>
      <c r="AJ114" s="65"/>
      <c r="AK114" s="65"/>
      <c r="AL114" s="62"/>
      <c r="AM114" s="62"/>
      <c r="AN114" s="62"/>
      <c r="AO114" s="62"/>
      <c r="AP114" s="62"/>
      <c r="AQ114" s="62"/>
      <c r="AR114" s="62"/>
      <c r="AS114" s="62"/>
      <c r="AT114" s="62"/>
      <c r="AU114" s="62"/>
      <c r="AV114" s="101"/>
      <c r="AW114" s="101"/>
      <c r="AX114" s="101"/>
      <c r="AY114" s="101"/>
      <c r="AZ114" s="101"/>
      <c r="BA114" s="101"/>
      <c r="BB114" s="11"/>
      <c r="BC114" s="63"/>
      <c r="BD114" s="63"/>
      <c r="BE114" s="63"/>
      <c r="BF114" s="63"/>
      <c r="BG114" s="63"/>
      <c r="BH114" s="63"/>
      <c r="BI114" s="63"/>
      <c r="BJ114" s="63"/>
      <c r="BK114" s="63"/>
      <c r="BL114" s="63"/>
    </row>
    <row r="115">
      <c r="A115" s="66">
        <f t="shared" si="1"/>
        <v>-1</v>
      </c>
      <c r="B115" s="104"/>
      <c r="C115" s="52"/>
      <c r="D115" s="91"/>
      <c r="E115" s="91"/>
      <c r="F115" s="91"/>
      <c r="G115" s="91"/>
      <c r="H115" s="91"/>
      <c r="I115" s="91"/>
      <c r="J115" s="100"/>
      <c r="K115" s="100" t="str">
        <f>CONCATENATE(selected_set!$O115,selected_set!$P115)</f>
        <v/>
      </c>
      <c r="L115" s="105" t="str">
        <f>IF(selected_set!$A115 &gt;= 0,
if(selected_set!$Q115="article",CONCATENATE("@article{",selected_set!$K115,", 
 author = {",selected_set!$N115,"}, ","
 title = {{",selected_set!$M115,"}}, ","
 journal = {",selected_set!$R115,"}, ","
 year = {",selected_set!$P115,"}, ",
 if(T115="","",CONCATENATE("
 volume = {",selected_set!$T115,"}, ")),
 if(U115="","",CONCATENATE("
 number = {",selected_set!$U115,"}, ")),"
 pages = {",selected_set!$V115,"}, ",
 if(W115="","",CONCATENATE("
 address = {",selected_set!$W115,"}, ")),"
 doi = {",selected_set!$X115,"}, ","
 publisher = {",selected_set!$Y115,"}","
}
"),
if(selected_set!$Q115="inproceedings",CONCATENATE("@inproceedings{",selected_set!$K115,", 
 author = {",selected_set!$N115,"}, ","
 title = {{",selected_set!$M115,"}}, ","
 booktitle = {Proceedings of the ",selected_set!$T115," ",selected_set!$R115,"}, ","
 year = {",selected_set!$P115,"}, ",
 if(V115="","",CONCATENATE("
 pages = {",selected_set!$V115,"}, ")),"
 address = {",selected_set!$W115,"}, ","
 doi = {",selected_set!$X115,"}, ","
 publisher = {",selected_set!$Y115,"}","
}
"),
if(selected_set!$Q115="incollection",CONCATENATE("@incollection{",selected_set!$K115,", 
 author = {",selected_set!$N115,"}, ","
 title = {{",selected_set!$M115,"}}, ","
 booktitle = {Proceedings of the ",selected_set!$T115," ",selected_set!$R115,"}, ","
 year = {",selected_set!$P115,"}, ",
 if(V115="","",CONCATENATE("
 pages = {",selected_set!$V115,"}, ")),"
 address = {",selected_set!$W115,"}, ","
 doi = {",selected_set!$X115,"}, ",
 if(Z115="","",CONCATENATE("
 editor = {",selected_set!$Z115,"}, ")),"
 publisher = {",selected_set!$Y115,"}","
}
"),))),"")</f>
        <v/>
      </c>
      <c r="M115" s="63"/>
      <c r="N115" s="63"/>
      <c r="O115" s="91"/>
      <c r="P115" s="91"/>
      <c r="Q115" s="60"/>
      <c r="R115" s="59"/>
      <c r="S115" s="67"/>
      <c r="T115" s="57"/>
      <c r="U115" s="57"/>
      <c r="V115" s="57"/>
      <c r="W115" s="59"/>
      <c r="X115" s="59"/>
      <c r="Y115" s="106"/>
      <c r="Z115" s="59"/>
      <c r="AA115" s="60"/>
      <c r="AB115" s="60"/>
      <c r="AC115" s="60"/>
      <c r="AD115" s="60"/>
      <c r="AE115" s="60"/>
      <c r="AF115" s="60"/>
      <c r="AG115" s="60"/>
      <c r="AH115" s="61">
        <f t="shared" si="5"/>
        <v>0</v>
      </c>
      <c r="AI115" s="60"/>
      <c r="AJ115" s="65"/>
      <c r="AK115" s="65"/>
      <c r="AL115" s="62"/>
      <c r="AM115" s="62"/>
      <c r="AN115" s="62"/>
      <c r="AO115" s="62"/>
      <c r="AP115" s="62"/>
      <c r="AQ115" s="62"/>
      <c r="AR115" s="62"/>
      <c r="AS115" s="62"/>
      <c r="AT115" s="62"/>
      <c r="AU115" s="62"/>
      <c r="AV115" s="101"/>
      <c r="AW115" s="101"/>
      <c r="AX115" s="101"/>
      <c r="AY115" s="101"/>
      <c r="AZ115" s="101"/>
      <c r="BA115" s="101"/>
      <c r="BB115" s="11"/>
      <c r="BC115" s="63"/>
      <c r="BD115" s="63"/>
      <c r="BE115" s="63"/>
      <c r="BF115" s="63"/>
      <c r="BG115" s="63"/>
      <c r="BH115" s="63"/>
      <c r="BI115" s="63"/>
      <c r="BJ115" s="63"/>
      <c r="BK115" s="63"/>
      <c r="BL115" s="63"/>
    </row>
    <row r="116">
      <c r="A116" s="66">
        <f t="shared" si="1"/>
        <v>-1</v>
      </c>
      <c r="B116" s="104"/>
      <c r="C116" s="52"/>
      <c r="D116" s="91"/>
      <c r="E116" s="91"/>
      <c r="F116" s="91"/>
      <c r="G116" s="91"/>
      <c r="H116" s="91"/>
      <c r="I116" s="91"/>
      <c r="J116" s="100"/>
      <c r="K116" s="100" t="str">
        <f>CONCATENATE(selected_set!$O116,selected_set!$P116)</f>
        <v/>
      </c>
      <c r="L116" s="105" t="str">
        <f>IF(selected_set!$A116 &gt;= 0,
if(selected_set!$Q116="article",CONCATENATE("@article{",selected_set!$K116,", 
 author = {",selected_set!$N116,"}, ","
 title = {{",selected_set!$M116,"}}, ","
 journal = {",selected_set!$R116,"}, ","
 year = {",selected_set!$P116,"}, ",
 if(T116="","",CONCATENATE("
 volume = {",selected_set!$T116,"}, ")),
 if(U116="","",CONCATENATE("
 number = {",selected_set!$U116,"}, ")),"
 pages = {",selected_set!$V116,"}, ",
 if(W116="","",CONCATENATE("
 address = {",selected_set!$W116,"}, ")),"
 doi = {",selected_set!$X116,"}, ","
 publisher = {",selected_set!$Y116,"}","
}
"),
if(selected_set!$Q116="inproceedings",CONCATENATE("@inproceedings{",selected_set!$K116,", 
 author = {",selected_set!$N116,"}, ","
 title = {{",selected_set!$M116,"}}, ","
 booktitle = {Proceedings of the ",selected_set!$T116," ",selected_set!$R116,"}, ","
 year = {",selected_set!$P116,"}, ",
 if(V116="","",CONCATENATE("
 pages = {",selected_set!$V116,"}, ")),"
 address = {",selected_set!$W116,"}, ","
 doi = {",selected_set!$X116,"}, ","
 publisher = {",selected_set!$Y116,"}","
}
"),
if(selected_set!$Q116="incollection",CONCATENATE("@incollection{",selected_set!$K116,", 
 author = {",selected_set!$N116,"}, ","
 title = {{",selected_set!$M116,"}}, ","
 booktitle = {Proceedings of the ",selected_set!$T116," ",selected_set!$R116,"}, ","
 year = {",selected_set!$P116,"}, ",
 if(V116="","",CONCATENATE("
 pages = {",selected_set!$V116,"}, ")),"
 address = {",selected_set!$W116,"}, ","
 doi = {",selected_set!$X116,"}, ",
 if(Z116="","",CONCATENATE("
 editor = {",selected_set!$Z116,"}, ")),"
 publisher = {",selected_set!$Y116,"}","
}
"),))),"")</f>
        <v/>
      </c>
      <c r="M116" s="63"/>
      <c r="N116" s="63"/>
      <c r="O116" s="91"/>
      <c r="P116" s="91"/>
      <c r="Q116" s="60"/>
      <c r="R116" s="59"/>
      <c r="S116" s="67"/>
      <c r="T116" s="57"/>
      <c r="U116" s="57"/>
      <c r="V116" s="57"/>
      <c r="W116" s="59"/>
      <c r="X116" s="59"/>
      <c r="Y116" s="106"/>
      <c r="Z116" s="59"/>
      <c r="AA116" s="60"/>
      <c r="AB116" s="60"/>
      <c r="AC116" s="60"/>
      <c r="AD116" s="60"/>
      <c r="AE116" s="60"/>
      <c r="AF116" s="60"/>
      <c r="AG116" s="60"/>
      <c r="AH116" s="61">
        <f t="shared" si="5"/>
        <v>0</v>
      </c>
      <c r="AI116" s="60"/>
      <c r="AJ116" s="65"/>
      <c r="AK116" s="65"/>
      <c r="AL116" s="62"/>
      <c r="AM116" s="62"/>
      <c r="AN116" s="62"/>
      <c r="AO116" s="62"/>
      <c r="AP116" s="62"/>
      <c r="AQ116" s="62"/>
      <c r="AR116" s="62"/>
      <c r="AS116" s="62"/>
      <c r="AT116" s="62"/>
      <c r="AU116" s="62"/>
      <c r="AV116" s="101"/>
      <c r="AW116" s="101"/>
      <c r="AX116" s="101"/>
      <c r="AY116" s="101"/>
      <c r="AZ116" s="101"/>
      <c r="BA116" s="101"/>
      <c r="BB116" s="11"/>
      <c r="BC116" s="63"/>
      <c r="BD116" s="63"/>
      <c r="BE116" s="63"/>
      <c r="BF116" s="63"/>
      <c r="BG116" s="63"/>
      <c r="BH116" s="63"/>
      <c r="BI116" s="63"/>
      <c r="BJ116" s="63"/>
      <c r="BK116" s="63"/>
      <c r="BL116" s="63"/>
    </row>
    <row r="117">
      <c r="A117" s="66">
        <f t="shared" si="1"/>
        <v>-1</v>
      </c>
      <c r="B117" s="104"/>
      <c r="C117" s="52"/>
      <c r="D117" s="91"/>
      <c r="E117" s="91"/>
      <c r="F117" s="91"/>
      <c r="G117" s="91"/>
      <c r="H117" s="91"/>
      <c r="I117" s="91"/>
      <c r="J117" s="100"/>
      <c r="K117" s="100" t="str">
        <f>CONCATENATE(selected_set!$O117,selected_set!$P117)</f>
        <v/>
      </c>
      <c r="L117" s="105" t="str">
        <f>IF(selected_set!$A117 &gt;= 0,
if(selected_set!$Q117="article",CONCATENATE("@article{",selected_set!$K117,", 
 author = {",selected_set!$N117,"}, ","
 title = {{",selected_set!$M117,"}}, ","
 journal = {",selected_set!$R117,"}, ","
 year = {",selected_set!$P117,"}, ",
 if(T117="","",CONCATENATE("
 volume = {",selected_set!$T117,"}, ")),
 if(U117="","",CONCATENATE("
 number = {",selected_set!$U117,"}, ")),"
 pages = {",selected_set!$V117,"}, ",
 if(W117="","",CONCATENATE("
 address = {",selected_set!$W117,"}, ")),"
 doi = {",selected_set!$X117,"}, ","
 publisher = {",selected_set!$Y117,"}","
}
"),
if(selected_set!$Q117="inproceedings",CONCATENATE("@inproceedings{",selected_set!$K117,", 
 author = {",selected_set!$N117,"}, ","
 title = {{",selected_set!$M117,"}}, ","
 booktitle = {Proceedings of the ",selected_set!$T117," ",selected_set!$R117,"}, ","
 year = {",selected_set!$P117,"}, ",
 if(V117="","",CONCATENATE("
 pages = {",selected_set!$V117,"}, ")),"
 address = {",selected_set!$W117,"}, ","
 doi = {",selected_set!$X117,"}, ","
 publisher = {",selected_set!$Y117,"}","
}
"),
if(selected_set!$Q117="incollection",CONCATENATE("@incollection{",selected_set!$K117,", 
 author = {",selected_set!$N117,"}, ","
 title = {{",selected_set!$M117,"}}, ","
 booktitle = {Proceedings of the ",selected_set!$T117," ",selected_set!$R117,"}, ","
 year = {",selected_set!$P117,"}, ",
 if(V117="","",CONCATENATE("
 pages = {",selected_set!$V117,"}, ")),"
 address = {",selected_set!$W117,"}, ","
 doi = {",selected_set!$X117,"}, ",
 if(Z117="","",CONCATENATE("
 editor = {",selected_set!$Z117,"}, ")),"
 publisher = {",selected_set!$Y117,"}","
}
"),))),"")</f>
        <v/>
      </c>
      <c r="M117" s="63"/>
      <c r="N117" s="63"/>
      <c r="O117" s="91"/>
      <c r="P117" s="91"/>
      <c r="Q117" s="60"/>
      <c r="R117" s="59"/>
      <c r="S117" s="67"/>
      <c r="T117" s="57"/>
      <c r="U117" s="57"/>
      <c r="V117" s="57"/>
      <c r="W117" s="59"/>
      <c r="X117" s="59"/>
      <c r="Y117" s="106"/>
      <c r="Z117" s="59"/>
      <c r="AA117" s="60"/>
      <c r="AB117" s="60"/>
      <c r="AC117" s="60"/>
      <c r="AD117" s="60"/>
      <c r="AE117" s="60"/>
      <c r="AF117" s="60"/>
      <c r="AG117" s="60"/>
      <c r="AH117" s="61">
        <f t="shared" si="5"/>
        <v>0</v>
      </c>
      <c r="AI117" s="60"/>
      <c r="AJ117" s="65"/>
      <c r="AK117" s="65"/>
      <c r="AL117" s="62"/>
      <c r="AM117" s="62"/>
      <c r="AN117" s="62"/>
      <c r="AO117" s="62"/>
      <c r="AP117" s="62"/>
      <c r="AQ117" s="62"/>
      <c r="AR117" s="62"/>
      <c r="AS117" s="62"/>
      <c r="AT117" s="62"/>
      <c r="AU117" s="62"/>
      <c r="AV117" s="101"/>
      <c r="AW117" s="101"/>
      <c r="AX117" s="101"/>
      <c r="AY117" s="101"/>
      <c r="AZ117" s="101"/>
      <c r="BA117" s="101"/>
      <c r="BB117" s="11"/>
      <c r="BC117" s="63"/>
      <c r="BD117" s="63"/>
      <c r="BE117" s="63"/>
      <c r="BF117" s="63"/>
      <c r="BG117" s="63"/>
      <c r="BH117" s="63"/>
      <c r="BI117" s="63"/>
      <c r="BJ117" s="63"/>
      <c r="BK117" s="63"/>
      <c r="BL117" s="63"/>
    </row>
    <row r="118">
      <c r="A118" s="66">
        <f t="shared" si="1"/>
        <v>-1</v>
      </c>
      <c r="B118" s="104"/>
      <c r="C118" s="52"/>
      <c r="D118" s="91"/>
      <c r="E118" s="91"/>
      <c r="F118" s="91"/>
      <c r="G118" s="91"/>
      <c r="H118" s="91"/>
      <c r="I118" s="91"/>
      <c r="J118" s="100"/>
      <c r="K118" s="100" t="str">
        <f>CONCATENATE(selected_set!$O118,selected_set!$P118)</f>
        <v/>
      </c>
      <c r="L118" s="105" t="str">
        <f>IF(selected_set!$A118 &gt;= 0,
if(selected_set!$Q118="article",CONCATENATE("@article{",selected_set!$K118,", 
 author = {",selected_set!$N118,"}, ","
 title = {{",selected_set!$M118,"}}, ","
 journal = {",selected_set!$R118,"}, ","
 year = {",selected_set!$P118,"}, ",
 if(T118="","",CONCATENATE("
 volume = {",selected_set!$T118,"}, ")),
 if(U118="","",CONCATENATE("
 number = {",selected_set!$U118,"}, ")),"
 pages = {",selected_set!$V118,"}, ",
 if(W118="","",CONCATENATE("
 address = {",selected_set!$W118,"}, ")),"
 doi = {",selected_set!$X118,"}, ","
 publisher = {",selected_set!$Y118,"}","
}
"),
if(selected_set!$Q118="inproceedings",CONCATENATE("@inproceedings{",selected_set!$K118,", 
 author = {",selected_set!$N118,"}, ","
 title = {{",selected_set!$M118,"}}, ","
 booktitle = {Proceedings of the ",selected_set!$T118," ",selected_set!$R118,"}, ","
 year = {",selected_set!$P118,"}, ",
 if(V118="","",CONCATENATE("
 pages = {",selected_set!$V118,"}, ")),"
 address = {",selected_set!$W118,"}, ","
 doi = {",selected_set!$X118,"}, ","
 publisher = {",selected_set!$Y118,"}","
}
"),
if(selected_set!$Q118="incollection",CONCATENATE("@incollection{",selected_set!$K118,", 
 author = {",selected_set!$N118,"}, ","
 title = {{",selected_set!$M118,"}}, ","
 booktitle = {Proceedings of the ",selected_set!$T118," ",selected_set!$R118,"}, ","
 year = {",selected_set!$P118,"}, ",
 if(V118="","",CONCATENATE("
 pages = {",selected_set!$V118,"}, ")),"
 address = {",selected_set!$W118,"}, ","
 doi = {",selected_set!$X118,"}, ",
 if(Z118="","",CONCATENATE("
 editor = {",selected_set!$Z118,"}, ")),"
 publisher = {",selected_set!$Y118,"}","
}
"),))),"")</f>
        <v/>
      </c>
      <c r="M118" s="63"/>
      <c r="N118" s="63"/>
      <c r="O118" s="91"/>
      <c r="P118" s="91"/>
      <c r="Q118" s="60"/>
      <c r="R118" s="59"/>
      <c r="S118" s="67"/>
      <c r="T118" s="57"/>
      <c r="U118" s="57"/>
      <c r="V118" s="57"/>
      <c r="W118" s="59"/>
      <c r="X118" s="59"/>
      <c r="Y118" s="106"/>
      <c r="Z118" s="59"/>
      <c r="AA118" s="60"/>
      <c r="AB118" s="60"/>
      <c r="AC118" s="60"/>
      <c r="AD118" s="60"/>
      <c r="AE118" s="60"/>
      <c r="AF118" s="60"/>
      <c r="AG118" s="60"/>
      <c r="AH118" s="61">
        <f t="shared" si="5"/>
        <v>0</v>
      </c>
      <c r="AI118" s="60"/>
      <c r="AJ118" s="65"/>
      <c r="AK118" s="65"/>
      <c r="AL118" s="62"/>
      <c r="AM118" s="62"/>
      <c r="AN118" s="62"/>
      <c r="AO118" s="62"/>
      <c r="AP118" s="62"/>
      <c r="AQ118" s="62"/>
      <c r="AR118" s="62"/>
      <c r="AS118" s="62"/>
      <c r="AT118" s="62"/>
      <c r="AU118" s="62"/>
      <c r="AV118" s="101"/>
      <c r="AW118" s="101"/>
      <c r="AX118" s="101"/>
      <c r="AY118" s="101"/>
      <c r="AZ118" s="101"/>
      <c r="BA118" s="101"/>
      <c r="BB118" s="11"/>
      <c r="BC118" s="63"/>
      <c r="BD118" s="63"/>
      <c r="BE118" s="63"/>
      <c r="BF118" s="63"/>
      <c r="BG118" s="63"/>
      <c r="BH118" s="63"/>
      <c r="BI118" s="63"/>
      <c r="BJ118" s="63"/>
      <c r="BK118" s="63"/>
      <c r="BL118" s="63"/>
    </row>
    <row r="119">
      <c r="A119" s="66">
        <f t="shared" si="1"/>
        <v>-1</v>
      </c>
      <c r="B119" s="104"/>
      <c r="C119" s="52"/>
      <c r="D119" s="91"/>
      <c r="E119" s="91"/>
      <c r="F119" s="91"/>
      <c r="G119" s="91"/>
      <c r="H119" s="91"/>
      <c r="I119" s="91"/>
      <c r="J119" s="100"/>
      <c r="K119" s="100" t="str">
        <f>CONCATENATE(selected_set!$O119,selected_set!$P119)</f>
        <v/>
      </c>
      <c r="L119" s="105" t="str">
        <f>IF(selected_set!$A119 &gt;= 0,
if(selected_set!$Q119="article",CONCATENATE("@article{",selected_set!$K119,", 
 author = {",selected_set!$N119,"}, ","
 title = {{",selected_set!$M119,"}}, ","
 journal = {",selected_set!$R119,"}, ","
 year = {",selected_set!$P119,"}, ",
 if(T119="","",CONCATENATE("
 volume = {",selected_set!$T119,"}, ")),
 if(U119="","",CONCATENATE("
 number = {",selected_set!$U119,"}, ")),"
 pages = {",selected_set!$V119,"}, ",
 if(W119="","",CONCATENATE("
 address = {",selected_set!$W119,"}, ")),"
 doi = {",selected_set!$X119,"}, ","
 publisher = {",selected_set!$Y119,"}","
}
"),
if(selected_set!$Q119="inproceedings",CONCATENATE("@inproceedings{",selected_set!$K119,", 
 author = {",selected_set!$N119,"}, ","
 title = {{",selected_set!$M119,"}}, ","
 booktitle = {Proceedings of the ",selected_set!$T119," ",selected_set!$R119,"}, ","
 year = {",selected_set!$P119,"}, ",
 if(V119="","",CONCATENATE("
 pages = {",selected_set!$V119,"}, ")),"
 address = {",selected_set!$W119,"}, ","
 doi = {",selected_set!$X119,"}, ","
 publisher = {",selected_set!$Y119,"}","
}
"),
if(selected_set!$Q119="incollection",CONCATENATE("@incollection{",selected_set!$K119,", 
 author = {",selected_set!$N119,"}, ","
 title = {{",selected_set!$M119,"}}, ","
 booktitle = {Proceedings of the ",selected_set!$T119," ",selected_set!$R119,"}, ","
 year = {",selected_set!$P119,"}, ",
 if(V119="","",CONCATENATE("
 pages = {",selected_set!$V119,"}, ")),"
 address = {",selected_set!$W119,"}, ","
 doi = {",selected_set!$X119,"}, ",
 if(Z119="","",CONCATENATE("
 editor = {",selected_set!$Z119,"}, ")),"
 publisher = {",selected_set!$Y119,"}","
}
"),))),"")</f>
        <v/>
      </c>
      <c r="M119" s="63"/>
      <c r="N119" s="63"/>
      <c r="O119" s="91"/>
      <c r="P119" s="91"/>
      <c r="Q119" s="60"/>
      <c r="R119" s="59"/>
      <c r="S119" s="67"/>
      <c r="T119" s="57"/>
      <c r="U119" s="57"/>
      <c r="V119" s="57"/>
      <c r="W119" s="59"/>
      <c r="X119" s="59"/>
      <c r="Y119" s="106"/>
      <c r="Z119" s="59"/>
      <c r="AA119" s="60"/>
      <c r="AB119" s="60"/>
      <c r="AC119" s="60"/>
      <c r="AD119" s="60"/>
      <c r="AE119" s="60"/>
      <c r="AF119" s="60"/>
      <c r="AG119" s="60"/>
      <c r="AH119" s="61">
        <f t="shared" si="5"/>
        <v>0</v>
      </c>
      <c r="AI119" s="60"/>
      <c r="AJ119" s="65"/>
      <c r="AK119" s="65"/>
      <c r="AL119" s="62"/>
      <c r="AM119" s="62"/>
      <c r="AN119" s="62"/>
      <c r="AO119" s="62"/>
      <c r="AP119" s="62"/>
      <c r="AQ119" s="62"/>
      <c r="AR119" s="62"/>
      <c r="AS119" s="62"/>
      <c r="AT119" s="62"/>
      <c r="AU119" s="62"/>
      <c r="AV119" s="101"/>
      <c r="AW119" s="101"/>
      <c r="AX119" s="101"/>
      <c r="AY119" s="101"/>
      <c r="AZ119" s="101"/>
      <c r="BA119" s="101"/>
      <c r="BB119" s="11"/>
      <c r="BC119" s="63"/>
      <c r="BD119" s="63"/>
      <c r="BE119" s="63"/>
      <c r="BF119" s="63"/>
      <c r="BG119" s="63"/>
      <c r="BH119" s="63"/>
      <c r="BI119" s="63"/>
      <c r="BJ119" s="63"/>
      <c r="BK119" s="63"/>
      <c r="BL119" s="63"/>
    </row>
    <row r="120">
      <c r="A120" s="66">
        <f t="shared" si="1"/>
        <v>-1</v>
      </c>
      <c r="B120" s="104"/>
      <c r="C120" s="52"/>
      <c r="D120" s="91"/>
      <c r="E120" s="91"/>
      <c r="F120" s="91"/>
      <c r="G120" s="91"/>
      <c r="H120" s="91"/>
      <c r="I120" s="91"/>
      <c r="J120" s="100"/>
      <c r="K120" s="100" t="str">
        <f>CONCATENATE(selected_set!$O120,selected_set!$P120)</f>
        <v/>
      </c>
      <c r="L120" s="105" t="str">
        <f>IF(selected_set!$A120 &gt;= 0,
if(selected_set!$Q120="article",CONCATENATE("@article{",selected_set!$K120,", 
 author = {",selected_set!$N120,"}, ","
 title = {{",selected_set!$M120,"}}, ","
 journal = {",selected_set!$R120,"}, ","
 year = {",selected_set!$P120,"}, ",
 if(T120="","",CONCATENATE("
 volume = {",selected_set!$T120,"}, ")),
 if(U120="","",CONCATENATE("
 number = {",selected_set!$U120,"}, ")),"
 pages = {",selected_set!$V120,"}, ",
 if(W120="","",CONCATENATE("
 address = {",selected_set!$W120,"}, ")),"
 doi = {",selected_set!$X120,"}, ","
 publisher = {",selected_set!$Y120,"}","
}
"),
if(selected_set!$Q120="inproceedings",CONCATENATE("@inproceedings{",selected_set!$K120,", 
 author = {",selected_set!$N120,"}, ","
 title = {{",selected_set!$M120,"}}, ","
 booktitle = {Proceedings of the ",selected_set!$T120," ",selected_set!$R120,"}, ","
 year = {",selected_set!$P120,"}, ",
 if(V120="","",CONCATENATE("
 pages = {",selected_set!$V120,"}, ")),"
 address = {",selected_set!$W120,"}, ","
 doi = {",selected_set!$X120,"}, ","
 publisher = {",selected_set!$Y120,"}","
}
"),
if(selected_set!$Q120="incollection",CONCATENATE("@incollection{",selected_set!$K120,", 
 author = {",selected_set!$N120,"}, ","
 title = {{",selected_set!$M120,"}}, ","
 booktitle = {Proceedings of the ",selected_set!$T120," ",selected_set!$R120,"}, ","
 year = {",selected_set!$P120,"}, ",
 if(V120="","",CONCATENATE("
 pages = {",selected_set!$V120,"}, ")),"
 address = {",selected_set!$W120,"}, ","
 doi = {",selected_set!$X120,"}, ",
 if(Z120="","",CONCATENATE("
 editor = {",selected_set!$Z120,"}, ")),"
 publisher = {",selected_set!$Y120,"}","
}
"),))),"")</f>
        <v/>
      </c>
      <c r="M120" s="63"/>
      <c r="N120" s="63"/>
      <c r="O120" s="91"/>
      <c r="P120" s="91"/>
      <c r="Q120" s="60"/>
      <c r="R120" s="59"/>
      <c r="S120" s="67"/>
      <c r="T120" s="57"/>
      <c r="U120" s="57"/>
      <c r="V120" s="57"/>
      <c r="W120" s="59"/>
      <c r="X120" s="59"/>
      <c r="Y120" s="106"/>
      <c r="Z120" s="59"/>
      <c r="AA120" s="60"/>
      <c r="AB120" s="60"/>
      <c r="AC120" s="60"/>
      <c r="AD120" s="60"/>
      <c r="AE120" s="60"/>
      <c r="AF120" s="60"/>
      <c r="AG120" s="60"/>
      <c r="AH120" s="61">
        <f t="shared" si="5"/>
        <v>0</v>
      </c>
      <c r="AI120" s="60"/>
      <c r="AJ120" s="65"/>
      <c r="AK120" s="65"/>
      <c r="AL120" s="62"/>
      <c r="AM120" s="62"/>
      <c r="AN120" s="62"/>
      <c r="AO120" s="62"/>
      <c r="AP120" s="62"/>
      <c r="AQ120" s="62"/>
      <c r="AR120" s="62"/>
      <c r="AS120" s="62"/>
      <c r="AT120" s="62"/>
      <c r="AU120" s="62"/>
      <c r="AV120" s="101"/>
      <c r="AW120" s="101"/>
      <c r="AX120" s="101"/>
      <c r="AY120" s="101"/>
      <c r="AZ120" s="101"/>
      <c r="BA120" s="101"/>
      <c r="BB120" s="11"/>
      <c r="BC120" s="63"/>
      <c r="BD120" s="63"/>
      <c r="BE120" s="63"/>
      <c r="BF120" s="63"/>
      <c r="BG120" s="63"/>
      <c r="BH120" s="63"/>
      <c r="BI120" s="63"/>
      <c r="BJ120" s="63"/>
      <c r="BK120" s="63"/>
      <c r="BL120" s="63"/>
    </row>
    <row r="121">
      <c r="A121" s="66">
        <f t="shared" si="1"/>
        <v>-1</v>
      </c>
      <c r="B121" s="104"/>
      <c r="C121" s="52"/>
      <c r="D121" s="91"/>
      <c r="E121" s="91"/>
      <c r="F121" s="91"/>
      <c r="G121" s="91"/>
      <c r="H121" s="91"/>
      <c r="I121" s="91"/>
      <c r="J121" s="100"/>
      <c r="K121" s="100" t="str">
        <f>CONCATENATE(selected_set!$O121,selected_set!$P121)</f>
        <v/>
      </c>
      <c r="L121" s="105" t="str">
        <f>IF(selected_set!$A121 &gt;= 0,
if(selected_set!$Q121="article",CONCATENATE("@article{",selected_set!$K121,", 
 author = {",selected_set!$N121,"}, ","
 title = {{",selected_set!$M121,"}}, ","
 journal = {",selected_set!$R121,"}, ","
 year = {",selected_set!$P121,"}, ",
 if(T121="","",CONCATENATE("
 volume = {",selected_set!$T121,"}, ")),
 if(U121="","",CONCATENATE("
 number = {",selected_set!$U121,"}, ")),"
 pages = {",selected_set!$V121,"}, ",
 if(W121="","",CONCATENATE("
 address = {",selected_set!$W121,"}, ")),"
 doi = {",selected_set!$X121,"}, ","
 publisher = {",selected_set!$Y121,"}","
}
"),
if(selected_set!$Q121="inproceedings",CONCATENATE("@inproceedings{",selected_set!$K121,", 
 author = {",selected_set!$N121,"}, ","
 title = {{",selected_set!$M121,"}}, ","
 booktitle = {Proceedings of the ",selected_set!$T121," ",selected_set!$R121,"}, ","
 year = {",selected_set!$P121,"}, ",
 if(V121="","",CONCATENATE("
 pages = {",selected_set!$V121,"}, ")),"
 address = {",selected_set!$W121,"}, ","
 doi = {",selected_set!$X121,"}, ","
 publisher = {",selected_set!$Y121,"}","
}
"),
if(selected_set!$Q121="incollection",CONCATENATE("@incollection{",selected_set!$K121,", 
 author = {",selected_set!$N121,"}, ","
 title = {{",selected_set!$M121,"}}, ","
 booktitle = {Proceedings of the ",selected_set!$T121," ",selected_set!$R121,"}, ","
 year = {",selected_set!$P121,"}, ",
 if(V121="","",CONCATENATE("
 pages = {",selected_set!$V121,"}, ")),"
 address = {",selected_set!$W121,"}, ","
 doi = {",selected_set!$X121,"}, ",
 if(Z121="","",CONCATENATE("
 editor = {",selected_set!$Z121,"}, ")),"
 publisher = {",selected_set!$Y121,"}","
}
"),))),"")</f>
        <v/>
      </c>
      <c r="M121" s="63"/>
      <c r="N121" s="63"/>
      <c r="O121" s="91"/>
      <c r="P121" s="91"/>
      <c r="Q121" s="60"/>
      <c r="R121" s="59"/>
      <c r="S121" s="67"/>
      <c r="T121" s="57"/>
      <c r="U121" s="57"/>
      <c r="V121" s="57"/>
      <c r="W121" s="59"/>
      <c r="X121" s="59"/>
      <c r="Y121" s="106"/>
      <c r="Z121" s="59"/>
      <c r="AA121" s="60"/>
      <c r="AB121" s="60"/>
      <c r="AC121" s="60"/>
      <c r="AD121" s="60"/>
      <c r="AE121" s="60"/>
      <c r="AF121" s="60"/>
      <c r="AG121" s="60"/>
      <c r="AH121" s="61">
        <f t="shared" si="5"/>
        <v>0</v>
      </c>
      <c r="AI121" s="60"/>
      <c r="AJ121" s="65"/>
      <c r="AK121" s="65"/>
      <c r="AL121" s="62"/>
      <c r="AM121" s="62"/>
      <c r="AN121" s="62"/>
      <c r="AO121" s="62"/>
      <c r="AP121" s="62"/>
      <c r="AQ121" s="62"/>
      <c r="AR121" s="62"/>
      <c r="AS121" s="62"/>
      <c r="AT121" s="62"/>
      <c r="AU121" s="62"/>
      <c r="AV121" s="101"/>
      <c r="AW121" s="101"/>
      <c r="AX121" s="101"/>
      <c r="AY121" s="101"/>
      <c r="AZ121" s="101"/>
      <c r="BA121" s="101"/>
      <c r="BB121" s="11"/>
      <c r="BC121" s="63"/>
      <c r="BD121" s="63"/>
      <c r="BE121" s="63"/>
      <c r="BF121" s="63"/>
      <c r="BG121" s="63"/>
      <c r="BH121" s="63"/>
      <c r="BI121" s="63"/>
      <c r="BJ121" s="63"/>
      <c r="BK121" s="63"/>
      <c r="BL121" s="63"/>
    </row>
    <row r="122">
      <c r="A122" s="66">
        <f t="shared" si="1"/>
        <v>-1</v>
      </c>
      <c r="B122" s="104"/>
      <c r="C122" s="52"/>
      <c r="D122" s="91"/>
      <c r="E122" s="91"/>
      <c r="F122" s="91"/>
      <c r="G122" s="91"/>
      <c r="H122" s="91"/>
      <c r="I122" s="91"/>
      <c r="J122" s="100"/>
      <c r="K122" s="100" t="str">
        <f>CONCATENATE(selected_set!$O122,selected_set!$P122)</f>
        <v/>
      </c>
      <c r="L122" s="105" t="str">
        <f>IF(selected_set!$A122 &gt;= 0,
if(selected_set!$Q122="article",CONCATENATE("@article{",selected_set!$K122,", 
 author = {",selected_set!$N122,"}, ","
 title = {{",selected_set!$M122,"}}, ","
 journal = {",selected_set!$R122,"}, ","
 year = {",selected_set!$P122,"}, ",
 if(T122="","",CONCATENATE("
 volume = {",selected_set!$T122,"}, ")),
 if(U122="","",CONCATENATE("
 number = {",selected_set!$U122,"}, ")),"
 pages = {",selected_set!$V122,"}, ",
 if(W122="","",CONCATENATE("
 address = {",selected_set!$W122,"}, ")),"
 doi = {",selected_set!$X122,"}, ","
 publisher = {",selected_set!$Y122,"}","
}
"),
if(selected_set!$Q122="inproceedings",CONCATENATE("@inproceedings{",selected_set!$K122,", 
 author = {",selected_set!$N122,"}, ","
 title = {{",selected_set!$M122,"}}, ","
 booktitle = {Proceedings of the ",selected_set!$T122," ",selected_set!$R122,"}, ","
 year = {",selected_set!$P122,"}, ",
 if(V122="","",CONCATENATE("
 pages = {",selected_set!$V122,"}, ")),"
 address = {",selected_set!$W122,"}, ","
 doi = {",selected_set!$X122,"}, ","
 publisher = {",selected_set!$Y122,"}","
}
"),
if(selected_set!$Q122="incollection",CONCATENATE("@incollection{",selected_set!$K122,", 
 author = {",selected_set!$N122,"}, ","
 title = {{",selected_set!$M122,"}}, ","
 booktitle = {Proceedings of the ",selected_set!$T122," ",selected_set!$R122,"}, ","
 year = {",selected_set!$P122,"}, ",
 if(V122="","",CONCATENATE("
 pages = {",selected_set!$V122,"}, ")),"
 address = {",selected_set!$W122,"}, ","
 doi = {",selected_set!$X122,"}, ",
 if(Z122="","",CONCATENATE("
 editor = {",selected_set!$Z122,"}, ")),"
 publisher = {",selected_set!$Y122,"}","
}
"),))),"")</f>
        <v/>
      </c>
      <c r="M122" s="63"/>
      <c r="N122" s="63"/>
      <c r="O122" s="91"/>
      <c r="P122" s="91"/>
      <c r="Q122" s="60"/>
      <c r="R122" s="59"/>
      <c r="S122" s="67"/>
      <c r="T122" s="57"/>
      <c r="U122" s="57"/>
      <c r="V122" s="57"/>
      <c r="W122" s="59"/>
      <c r="X122" s="59"/>
      <c r="Y122" s="106"/>
      <c r="Z122" s="59"/>
      <c r="AA122" s="60"/>
      <c r="AB122" s="60"/>
      <c r="AC122" s="60"/>
      <c r="AD122" s="60"/>
      <c r="AE122" s="60"/>
      <c r="AF122" s="60"/>
      <c r="AG122" s="60"/>
      <c r="AH122" s="61">
        <f t="shared" si="5"/>
        <v>0</v>
      </c>
      <c r="AI122" s="60"/>
      <c r="AJ122" s="65"/>
      <c r="AK122" s="65"/>
      <c r="AL122" s="62"/>
      <c r="AM122" s="62"/>
      <c r="AN122" s="62"/>
      <c r="AO122" s="62"/>
      <c r="AP122" s="62"/>
      <c r="AQ122" s="62"/>
      <c r="AR122" s="62"/>
      <c r="AS122" s="62"/>
      <c r="AT122" s="62"/>
      <c r="AU122" s="62"/>
      <c r="AV122" s="101"/>
      <c r="AW122" s="101"/>
      <c r="AX122" s="101"/>
      <c r="AY122" s="101"/>
      <c r="AZ122" s="101"/>
      <c r="BA122" s="101"/>
      <c r="BB122" s="11"/>
      <c r="BC122" s="63"/>
      <c r="BD122" s="63"/>
      <c r="BE122" s="63"/>
      <c r="BF122" s="63"/>
      <c r="BG122" s="63"/>
      <c r="BH122" s="63"/>
      <c r="BI122" s="63"/>
      <c r="BJ122" s="63"/>
      <c r="BK122" s="63"/>
      <c r="BL122" s="63"/>
    </row>
    <row r="123">
      <c r="A123" s="66">
        <f t="shared" si="1"/>
        <v>-1</v>
      </c>
      <c r="B123" s="104"/>
      <c r="C123" s="52"/>
      <c r="D123" s="91"/>
      <c r="E123" s="91"/>
      <c r="F123" s="91"/>
      <c r="G123" s="91"/>
      <c r="H123" s="91"/>
      <c r="I123" s="91"/>
      <c r="J123" s="100"/>
      <c r="K123" s="100" t="str">
        <f>CONCATENATE(selected_set!$O123,selected_set!$P123)</f>
        <v/>
      </c>
      <c r="L123" s="105" t="str">
        <f>IF(selected_set!$A123 &gt;= 0,
if(selected_set!$Q123="article",CONCATENATE("@article{",selected_set!$K123,", 
 author = {",selected_set!$N123,"}, ","
 title = {{",selected_set!$M123,"}}, ","
 journal = {",selected_set!$R123,"}, ","
 year = {",selected_set!$P123,"}, ",
 if(T123="","",CONCATENATE("
 volume = {",selected_set!$T123,"}, ")),
 if(U123="","",CONCATENATE("
 number = {",selected_set!$U123,"}, ")),"
 pages = {",selected_set!$V123,"}, ",
 if(W123="","",CONCATENATE("
 address = {",selected_set!$W123,"}, ")),"
 doi = {",selected_set!$X123,"}, ","
 publisher = {",selected_set!$Y123,"}","
}
"),
if(selected_set!$Q123="inproceedings",CONCATENATE("@inproceedings{",selected_set!$K123,", 
 author = {",selected_set!$N123,"}, ","
 title = {{",selected_set!$M123,"}}, ","
 booktitle = {Proceedings of the ",selected_set!$T123," ",selected_set!$R123,"}, ","
 year = {",selected_set!$P123,"}, ",
 if(V123="","",CONCATENATE("
 pages = {",selected_set!$V123,"}, ")),"
 address = {",selected_set!$W123,"}, ","
 doi = {",selected_set!$X123,"}, ","
 publisher = {",selected_set!$Y123,"}","
}
"),
if(selected_set!$Q123="incollection",CONCATENATE("@incollection{",selected_set!$K123,", 
 author = {",selected_set!$N123,"}, ","
 title = {{",selected_set!$M123,"}}, ","
 booktitle = {Proceedings of the ",selected_set!$T123," ",selected_set!$R123,"}, ","
 year = {",selected_set!$P123,"}, ",
 if(V123="","",CONCATENATE("
 pages = {",selected_set!$V123,"}, ")),"
 address = {",selected_set!$W123,"}, ","
 doi = {",selected_set!$X123,"}, ",
 if(Z123="","",CONCATENATE("
 editor = {",selected_set!$Z123,"}, ")),"
 publisher = {",selected_set!$Y123,"}","
}
"),))),"")</f>
        <v/>
      </c>
      <c r="M123" s="63"/>
      <c r="N123" s="63"/>
      <c r="O123" s="91"/>
      <c r="P123" s="91"/>
      <c r="Q123" s="60"/>
      <c r="R123" s="59"/>
      <c r="S123" s="67"/>
      <c r="T123" s="57"/>
      <c r="U123" s="57"/>
      <c r="V123" s="57"/>
      <c r="W123" s="59"/>
      <c r="X123" s="59"/>
      <c r="Y123" s="106"/>
      <c r="Z123" s="59"/>
      <c r="AA123" s="60"/>
      <c r="AB123" s="60"/>
      <c r="AC123" s="60"/>
      <c r="AD123" s="60"/>
      <c r="AE123" s="60"/>
      <c r="AF123" s="60"/>
      <c r="AG123" s="60"/>
      <c r="AH123" s="61">
        <f t="shared" si="5"/>
        <v>0</v>
      </c>
      <c r="AI123" s="60"/>
      <c r="AJ123" s="65"/>
      <c r="AK123" s="65"/>
      <c r="AL123" s="62"/>
      <c r="AM123" s="62"/>
      <c r="AN123" s="62"/>
      <c r="AO123" s="62"/>
      <c r="AP123" s="62"/>
      <c r="AQ123" s="62"/>
      <c r="AR123" s="62"/>
      <c r="AS123" s="62"/>
      <c r="AT123" s="62"/>
      <c r="AU123" s="62"/>
      <c r="AV123" s="101"/>
      <c r="AW123" s="101"/>
      <c r="AX123" s="101"/>
      <c r="AY123" s="101"/>
      <c r="AZ123" s="101"/>
      <c r="BA123" s="101"/>
      <c r="BB123" s="11"/>
      <c r="BC123" s="63"/>
      <c r="BD123" s="63"/>
      <c r="BE123" s="63"/>
      <c r="BF123" s="63"/>
      <c r="BG123" s="63"/>
      <c r="BH123" s="63"/>
      <c r="BI123" s="63"/>
      <c r="BJ123" s="63"/>
      <c r="BK123" s="63"/>
      <c r="BL123" s="63"/>
    </row>
    <row r="124">
      <c r="A124" s="66">
        <f t="shared" si="1"/>
        <v>-1</v>
      </c>
      <c r="B124" s="104"/>
      <c r="C124" s="52"/>
      <c r="D124" s="91"/>
      <c r="E124" s="91"/>
      <c r="F124" s="91"/>
      <c r="G124" s="91"/>
      <c r="H124" s="91"/>
      <c r="I124" s="91"/>
      <c r="J124" s="100"/>
      <c r="K124" s="100" t="str">
        <f>CONCATENATE(selected_set!$O124,selected_set!$P124)</f>
        <v/>
      </c>
      <c r="L124" s="105" t="str">
        <f>IF(selected_set!$A124 &gt;= 0,
if(selected_set!$Q124="article",CONCATENATE("@article{",selected_set!$K124,", 
 author = {",selected_set!$N124,"}, ","
 title = {{",selected_set!$M124,"}}, ","
 journal = {",selected_set!$R124,"}, ","
 year = {",selected_set!$P124,"}, ",
 if(T124="","",CONCATENATE("
 volume = {",selected_set!$T124,"}, ")),
 if(U124="","",CONCATENATE("
 number = {",selected_set!$U124,"}, ")),"
 pages = {",selected_set!$V124,"}, ",
 if(W124="","",CONCATENATE("
 address = {",selected_set!$W124,"}, ")),"
 doi = {",selected_set!$X124,"}, ","
 publisher = {",selected_set!$Y124,"}","
}
"),
if(selected_set!$Q124="inproceedings",CONCATENATE("@inproceedings{",selected_set!$K124,", 
 author = {",selected_set!$N124,"}, ","
 title = {{",selected_set!$M124,"}}, ","
 booktitle = {Proceedings of the ",selected_set!$T124," ",selected_set!$R124,"}, ","
 year = {",selected_set!$P124,"}, ",
 if(V124="","",CONCATENATE("
 pages = {",selected_set!$V124,"}, ")),"
 address = {",selected_set!$W124,"}, ","
 doi = {",selected_set!$X124,"}, ","
 publisher = {",selected_set!$Y124,"}","
}
"),
if(selected_set!$Q124="incollection",CONCATENATE("@incollection{",selected_set!$K124,", 
 author = {",selected_set!$N124,"}, ","
 title = {{",selected_set!$M124,"}}, ","
 booktitle = {Proceedings of the ",selected_set!$T124," ",selected_set!$R124,"}, ","
 year = {",selected_set!$P124,"}, ",
 if(V124="","",CONCATENATE("
 pages = {",selected_set!$V124,"}, ")),"
 address = {",selected_set!$W124,"}, ","
 doi = {",selected_set!$X124,"}, ",
 if(Z124="","",CONCATENATE("
 editor = {",selected_set!$Z124,"}, ")),"
 publisher = {",selected_set!$Y124,"}","
}
"),))),"")</f>
        <v/>
      </c>
      <c r="M124" s="63"/>
      <c r="N124" s="63"/>
      <c r="O124" s="91"/>
      <c r="P124" s="91"/>
      <c r="Q124" s="60"/>
      <c r="R124" s="59"/>
      <c r="S124" s="67"/>
      <c r="T124" s="57"/>
      <c r="U124" s="57"/>
      <c r="V124" s="57"/>
      <c r="W124" s="59"/>
      <c r="X124" s="59"/>
      <c r="Y124" s="106"/>
      <c r="Z124" s="59"/>
      <c r="AA124" s="60"/>
      <c r="AB124" s="60"/>
      <c r="AC124" s="60"/>
      <c r="AD124" s="60"/>
      <c r="AE124" s="60"/>
      <c r="AF124" s="60"/>
      <c r="AG124" s="60"/>
      <c r="AH124" s="61">
        <f t="shared" si="5"/>
        <v>0</v>
      </c>
      <c r="AI124" s="60"/>
      <c r="AJ124" s="65"/>
      <c r="AK124" s="65"/>
      <c r="AL124" s="62"/>
      <c r="AM124" s="62"/>
      <c r="AN124" s="62"/>
      <c r="AO124" s="62"/>
      <c r="AP124" s="62"/>
      <c r="AQ124" s="62"/>
      <c r="AR124" s="62"/>
      <c r="AS124" s="62"/>
      <c r="AT124" s="62"/>
      <c r="AU124" s="62"/>
      <c r="AV124" s="101"/>
      <c r="AW124" s="101"/>
      <c r="AX124" s="101"/>
      <c r="AY124" s="101"/>
      <c r="AZ124" s="101"/>
      <c r="BA124" s="101"/>
      <c r="BB124" s="11"/>
      <c r="BC124" s="63"/>
      <c r="BD124" s="63"/>
      <c r="BE124" s="63"/>
      <c r="BF124" s="63"/>
      <c r="BG124" s="63"/>
      <c r="BH124" s="63"/>
      <c r="BI124" s="63"/>
      <c r="BJ124" s="63"/>
      <c r="BK124" s="63"/>
      <c r="BL124" s="63"/>
    </row>
    <row r="125">
      <c r="A125" s="66">
        <f t="shared" si="1"/>
        <v>-1</v>
      </c>
      <c r="B125" s="104"/>
      <c r="C125" s="52"/>
      <c r="D125" s="91"/>
      <c r="E125" s="91"/>
      <c r="F125" s="91"/>
      <c r="G125" s="91"/>
      <c r="H125" s="91"/>
      <c r="I125" s="91"/>
      <c r="J125" s="100"/>
      <c r="K125" s="100" t="str">
        <f>CONCATENATE(selected_set!$O125,selected_set!$P125)</f>
        <v/>
      </c>
      <c r="L125" s="105" t="str">
        <f>IF(selected_set!$A125 &gt;= 0,
if(selected_set!$Q125="article",CONCATENATE("@article{",selected_set!$K125,", 
 author = {",selected_set!$N125,"}, ","
 title = {{",selected_set!$M125,"}}, ","
 journal = {",selected_set!$R125,"}, ","
 year = {",selected_set!$P125,"}, ",
 if(T125="","",CONCATENATE("
 volume = {",selected_set!$T125,"}, ")),
 if(U125="","",CONCATENATE("
 number = {",selected_set!$U125,"}, ")),"
 pages = {",selected_set!$V125,"}, ",
 if(W125="","",CONCATENATE("
 address = {",selected_set!$W125,"}, ")),"
 doi = {",selected_set!$X125,"}, ","
 publisher = {",selected_set!$Y125,"}","
}
"),
if(selected_set!$Q125="inproceedings",CONCATENATE("@inproceedings{",selected_set!$K125,", 
 author = {",selected_set!$N125,"}, ","
 title = {{",selected_set!$M125,"}}, ","
 booktitle = {Proceedings of the ",selected_set!$T125," ",selected_set!$R125,"}, ","
 year = {",selected_set!$P125,"}, ",
 if(V125="","",CONCATENATE("
 pages = {",selected_set!$V125,"}, ")),"
 address = {",selected_set!$W125,"}, ","
 doi = {",selected_set!$X125,"}, ","
 publisher = {",selected_set!$Y125,"}","
}
"),
if(selected_set!$Q125="incollection",CONCATENATE("@incollection{",selected_set!$K125,", 
 author = {",selected_set!$N125,"}, ","
 title = {{",selected_set!$M125,"}}, ","
 booktitle = {Proceedings of the ",selected_set!$T125," ",selected_set!$R125,"}, ","
 year = {",selected_set!$P125,"}, ",
 if(V125="","",CONCATENATE("
 pages = {",selected_set!$V125,"}, ")),"
 address = {",selected_set!$W125,"}, ","
 doi = {",selected_set!$X125,"}, ",
 if(Z125="","",CONCATENATE("
 editor = {",selected_set!$Z125,"}, ")),"
 publisher = {",selected_set!$Y125,"}","
}
"),))),"")</f>
        <v/>
      </c>
      <c r="M125" s="63"/>
      <c r="N125" s="63"/>
      <c r="O125" s="91"/>
      <c r="P125" s="91"/>
      <c r="Q125" s="60"/>
      <c r="R125" s="59"/>
      <c r="S125" s="67"/>
      <c r="T125" s="57"/>
      <c r="U125" s="57"/>
      <c r="V125" s="57"/>
      <c r="W125" s="59"/>
      <c r="X125" s="59"/>
      <c r="Y125" s="106"/>
      <c r="Z125" s="59"/>
      <c r="AA125" s="60"/>
      <c r="AB125" s="60"/>
      <c r="AC125" s="60"/>
      <c r="AD125" s="60"/>
      <c r="AE125" s="60"/>
      <c r="AF125" s="60"/>
      <c r="AG125" s="60"/>
      <c r="AH125" s="61">
        <f t="shared" si="5"/>
        <v>0</v>
      </c>
      <c r="AI125" s="60"/>
      <c r="AJ125" s="65"/>
      <c r="AK125" s="65"/>
      <c r="AL125" s="62"/>
      <c r="AM125" s="62"/>
      <c r="AN125" s="62"/>
      <c r="AO125" s="62"/>
      <c r="AP125" s="62"/>
      <c r="AQ125" s="62"/>
      <c r="AR125" s="62"/>
      <c r="AS125" s="62"/>
      <c r="AT125" s="62"/>
      <c r="AU125" s="62"/>
      <c r="AV125" s="101"/>
      <c r="AW125" s="101"/>
      <c r="AX125" s="101"/>
      <c r="AY125" s="101"/>
      <c r="AZ125" s="101"/>
      <c r="BA125" s="101"/>
      <c r="BB125" s="11"/>
      <c r="BC125" s="63"/>
      <c r="BD125" s="63"/>
      <c r="BE125" s="63"/>
      <c r="BF125" s="63"/>
      <c r="BG125" s="63"/>
      <c r="BH125" s="63"/>
      <c r="BI125" s="63"/>
      <c r="BJ125" s="63"/>
      <c r="BK125" s="63"/>
      <c r="BL125" s="63"/>
    </row>
    <row r="126">
      <c r="A126" s="66">
        <f t="shared" si="1"/>
        <v>-1</v>
      </c>
      <c r="B126" s="104"/>
      <c r="C126" s="52"/>
      <c r="D126" s="91"/>
      <c r="E126" s="91"/>
      <c r="F126" s="91"/>
      <c r="G126" s="91"/>
      <c r="H126" s="91"/>
      <c r="I126" s="91"/>
      <c r="J126" s="100"/>
      <c r="K126" s="100" t="str">
        <f>CONCATENATE(selected_set!$O126,selected_set!$P126)</f>
        <v/>
      </c>
      <c r="L126" s="105" t="str">
        <f>IF(selected_set!$A126 &gt;= 0,
if(selected_set!$Q126="article",CONCATENATE("@article{",selected_set!$K126,", 
 author = {",selected_set!$N126,"}, ","
 title = {{",selected_set!$M126,"}}, ","
 journal = {",selected_set!$R126,"}, ","
 year = {",selected_set!$P126,"}, ",
 if(T126="","",CONCATENATE("
 volume = {",selected_set!$T126,"}, ")),
 if(U126="","",CONCATENATE("
 number = {",selected_set!$U126,"}, ")),"
 pages = {",selected_set!$V126,"}, ",
 if(W126="","",CONCATENATE("
 address = {",selected_set!$W126,"}, ")),"
 doi = {",selected_set!$X126,"}, ","
 publisher = {",selected_set!$Y126,"}","
}
"),
if(selected_set!$Q126="inproceedings",CONCATENATE("@inproceedings{",selected_set!$K126,", 
 author = {",selected_set!$N126,"}, ","
 title = {{",selected_set!$M126,"}}, ","
 booktitle = {Proceedings of the ",selected_set!$T126," ",selected_set!$R126,"}, ","
 year = {",selected_set!$P126,"}, ",
 if(V126="","",CONCATENATE("
 pages = {",selected_set!$V126,"}, ")),"
 address = {",selected_set!$W126,"}, ","
 doi = {",selected_set!$X126,"}, ","
 publisher = {",selected_set!$Y126,"}","
}
"),
if(selected_set!$Q126="incollection",CONCATENATE("@incollection{",selected_set!$K126,", 
 author = {",selected_set!$N126,"}, ","
 title = {{",selected_set!$M126,"}}, ","
 booktitle = {Proceedings of the ",selected_set!$T126," ",selected_set!$R126,"}, ","
 year = {",selected_set!$P126,"}, ",
 if(V126="","",CONCATENATE("
 pages = {",selected_set!$V126,"}, ")),"
 address = {",selected_set!$W126,"}, ","
 doi = {",selected_set!$X126,"}, ",
 if(Z126="","",CONCATENATE("
 editor = {",selected_set!$Z126,"}, ")),"
 publisher = {",selected_set!$Y126,"}","
}
"),))),"")</f>
        <v/>
      </c>
      <c r="M126" s="63"/>
      <c r="N126" s="63"/>
      <c r="O126" s="91"/>
      <c r="P126" s="91"/>
      <c r="Q126" s="60"/>
      <c r="R126" s="59"/>
      <c r="S126" s="67"/>
      <c r="T126" s="57"/>
      <c r="U126" s="57"/>
      <c r="V126" s="57"/>
      <c r="W126" s="59"/>
      <c r="X126" s="59"/>
      <c r="Y126" s="106"/>
      <c r="Z126" s="59"/>
      <c r="AA126" s="60"/>
      <c r="AB126" s="60"/>
      <c r="AC126" s="60"/>
      <c r="AD126" s="60"/>
      <c r="AE126" s="60"/>
      <c r="AF126" s="60"/>
      <c r="AG126" s="60"/>
      <c r="AH126" s="61">
        <f t="shared" si="5"/>
        <v>0</v>
      </c>
      <c r="AI126" s="60"/>
      <c r="AJ126" s="65"/>
      <c r="AK126" s="65"/>
      <c r="AL126" s="62"/>
      <c r="AM126" s="62"/>
      <c r="AN126" s="62"/>
      <c r="AO126" s="62"/>
      <c r="AP126" s="62"/>
      <c r="AQ126" s="62"/>
      <c r="AR126" s="62"/>
      <c r="AS126" s="62"/>
      <c r="AT126" s="62"/>
      <c r="AU126" s="62"/>
      <c r="AV126" s="101"/>
      <c r="AW126" s="101"/>
      <c r="AX126" s="101"/>
      <c r="AY126" s="101"/>
      <c r="AZ126" s="101"/>
      <c r="BA126" s="101"/>
      <c r="BB126" s="11"/>
      <c r="BC126" s="63"/>
      <c r="BD126" s="63"/>
      <c r="BE126" s="63"/>
      <c r="BF126" s="63"/>
      <c r="BG126" s="63"/>
      <c r="BH126" s="63"/>
      <c r="BI126" s="63"/>
      <c r="BJ126" s="63"/>
      <c r="BK126" s="63"/>
      <c r="BL126" s="63"/>
    </row>
    <row r="127">
      <c r="A127" s="66">
        <f t="shared" si="1"/>
        <v>-1</v>
      </c>
      <c r="B127" s="104"/>
      <c r="C127" s="52"/>
      <c r="D127" s="91"/>
      <c r="E127" s="91"/>
      <c r="F127" s="91"/>
      <c r="G127" s="91"/>
      <c r="H127" s="91"/>
      <c r="I127" s="91"/>
      <c r="J127" s="100"/>
      <c r="K127" s="100" t="str">
        <f>CONCATENATE(selected_set!$O127,selected_set!$P127)</f>
        <v/>
      </c>
      <c r="L127" s="105" t="str">
        <f>IF(selected_set!$A127 &gt;= 0,
if(selected_set!$Q127="article",CONCATENATE("@article{",selected_set!$K127,", 
 author = {",selected_set!$N127,"}, ","
 title = {{",selected_set!$M127,"}}, ","
 journal = {",selected_set!$R127,"}, ","
 year = {",selected_set!$P127,"}, ",
 if(T127="","",CONCATENATE("
 volume = {",selected_set!$T127,"}, ")),
 if(U127="","",CONCATENATE("
 number = {",selected_set!$U127,"}, ")),"
 pages = {",selected_set!$V127,"}, ",
 if(W127="","",CONCATENATE("
 address = {",selected_set!$W127,"}, ")),"
 doi = {",selected_set!$X127,"}, ","
 publisher = {",selected_set!$Y127,"}","
}
"),
if(selected_set!$Q127="inproceedings",CONCATENATE("@inproceedings{",selected_set!$K127,", 
 author = {",selected_set!$N127,"}, ","
 title = {{",selected_set!$M127,"}}, ","
 booktitle = {Proceedings of the ",selected_set!$T127," ",selected_set!$R127,"}, ","
 year = {",selected_set!$P127,"}, ",
 if(V127="","",CONCATENATE("
 pages = {",selected_set!$V127,"}, ")),"
 address = {",selected_set!$W127,"}, ","
 doi = {",selected_set!$X127,"}, ","
 publisher = {",selected_set!$Y127,"}","
}
"),
if(selected_set!$Q127="incollection",CONCATENATE("@incollection{",selected_set!$K127,", 
 author = {",selected_set!$N127,"}, ","
 title = {{",selected_set!$M127,"}}, ","
 booktitle = {Proceedings of the ",selected_set!$T127," ",selected_set!$R127,"}, ","
 year = {",selected_set!$P127,"}, ",
 if(V127="","",CONCATENATE("
 pages = {",selected_set!$V127,"}, ")),"
 address = {",selected_set!$W127,"}, ","
 doi = {",selected_set!$X127,"}, ",
 if(Z127="","",CONCATENATE("
 editor = {",selected_set!$Z127,"}, ")),"
 publisher = {",selected_set!$Y127,"}","
}
"),))),"")</f>
        <v/>
      </c>
      <c r="M127" s="63"/>
      <c r="N127" s="63"/>
      <c r="O127" s="91"/>
      <c r="P127" s="91"/>
      <c r="Q127" s="60"/>
      <c r="R127" s="59"/>
      <c r="S127" s="67"/>
      <c r="T127" s="57"/>
      <c r="U127" s="57"/>
      <c r="V127" s="57"/>
      <c r="W127" s="59"/>
      <c r="X127" s="59"/>
      <c r="Y127" s="106"/>
      <c r="Z127" s="59"/>
      <c r="AA127" s="60"/>
      <c r="AB127" s="60"/>
      <c r="AC127" s="60"/>
      <c r="AD127" s="60"/>
      <c r="AE127" s="60"/>
      <c r="AF127" s="60"/>
      <c r="AG127" s="60"/>
      <c r="AH127" s="61">
        <f t="shared" si="5"/>
        <v>0</v>
      </c>
      <c r="AI127" s="60"/>
      <c r="AJ127" s="65"/>
      <c r="AK127" s="65"/>
      <c r="AL127" s="62"/>
      <c r="AM127" s="62"/>
      <c r="AN127" s="62"/>
      <c r="AO127" s="62"/>
      <c r="AP127" s="62"/>
      <c r="AQ127" s="62"/>
      <c r="AR127" s="62"/>
      <c r="AS127" s="62"/>
      <c r="AT127" s="62"/>
      <c r="AU127" s="62"/>
      <c r="AV127" s="101"/>
      <c r="AW127" s="101"/>
      <c r="AX127" s="101"/>
      <c r="AY127" s="101"/>
      <c r="AZ127" s="101"/>
      <c r="BA127" s="101"/>
      <c r="BB127" s="11"/>
      <c r="BC127" s="63"/>
      <c r="BD127" s="63"/>
      <c r="BE127" s="63"/>
      <c r="BF127" s="63"/>
      <c r="BG127" s="63"/>
      <c r="BH127" s="63"/>
      <c r="BI127" s="63"/>
      <c r="BJ127" s="63"/>
      <c r="BK127" s="63"/>
      <c r="BL127" s="63"/>
    </row>
    <row r="128">
      <c r="A128" s="66">
        <f t="shared" si="1"/>
        <v>-1</v>
      </c>
      <c r="B128" s="104"/>
      <c r="C128" s="52"/>
      <c r="D128" s="91"/>
      <c r="E128" s="91"/>
      <c r="F128" s="91"/>
      <c r="G128" s="91"/>
      <c r="H128" s="91"/>
      <c r="I128" s="91"/>
      <c r="J128" s="100"/>
      <c r="K128" s="100" t="str">
        <f>CONCATENATE(selected_set!$O128,selected_set!$P128)</f>
        <v/>
      </c>
      <c r="L128" s="105" t="str">
        <f>IF(selected_set!$A128 &gt;= 0,
if(selected_set!$Q128="article",CONCATENATE("@article{",selected_set!$K128,", 
 author = {",selected_set!$N128,"}, ","
 title = {{",selected_set!$M128,"}}, ","
 journal = {",selected_set!$R128,"}, ","
 year = {",selected_set!$P128,"}, ",
 if(T128="","",CONCATENATE("
 volume = {",selected_set!$T128,"}, ")),
 if(U128="","",CONCATENATE("
 number = {",selected_set!$U128,"}, ")),"
 pages = {",selected_set!$V128,"}, ",
 if(W128="","",CONCATENATE("
 address = {",selected_set!$W128,"}, ")),"
 doi = {",selected_set!$X128,"}, ","
 publisher = {",selected_set!$Y128,"}","
}
"),
if(selected_set!$Q128="inproceedings",CONCATENATE("@inproceedings{",selected_set!$K128,", 
 author = {",selected_set!$N128,"}, ","
 title = {{",selected_set!$M128,"}}, ","
 booktitle = {Proceedings of the ",selected_set!$T128," ",selected_set!$R128,"}, ","
 year = {",selected_set!$P128,"}, ",
 if(V128="","",CONCATENATE("
 pages = {",selected_set!$V128,"}, ")),"
 address = {",selected_set!$W128,"}, ","
 doi = {",selected_set!$X128,"}, ","
 publisher = {",selected_set!$Y128,"}","
}
"),
if(selected_set!$Q128="incollection",CONCATENATE("@incollection{",selected_set!$K128,", 
 author = {",selected_set!$N128,"}, ","
 title = {{",selected_set!$M128,"}}, ","
 booktitle = {Proceedings of the ",selected_set!$T128," ",selected_set!$R128,"}, ","
 year = {",selected_set!$P128,"}, ",
 if(V128="","",CONCATENATE("
 pages = {",selected_set!$V128,"}, ")),"
 address = {",selected_set!$W128,"}, ","
 doi = {",selected_set!$X128,"}, ",
 if(Z128="","",CONCATENATE("
 editor = {",selected_set!$Z128,"}, ")),"
 publisher = {",selected_set!$Y128,"}","
}
"),))),"")</f>
        <v/>
      </c>
      <c r="M128" s="63"/>
      <c r="N128" s="63"/>
      <c r="O128" s="91"/>
      <c r="P128" s="91"/>
      <c r="Q128" s="60"/>
      <c r="R128" s="59"/>
      <c r="S128" s="67"/>
      <c r="T128" s="57"/>
      <c r="U128" s="57"/>
      <c r="V128" s="57"/>
      <c r="W128" s="59"/>
      <c r="X128" s="59"/>
      <c r="Y128" s="106"/>
      <c r="Z128" s="59"/>
      <c r="AA128" s="60"/>
      <c r="AB128" s="60"/>
      <c r="AC128" s="60"/>
      <c r="AD128" s="60"/>
      <c r="AE128" s="60"/>
      <c r="AF128" s="60"/>
      <c r="AG128" s="60"/>
      <c r="AH128" s="61">
        <f t="shared" si="5"/>
        <v>0</v>
      </c>
      <c r="AI128" s="60"/>
      <c r="AJ128" s="65"/>
      <c r="AK128" s="65"/>
      <c r="AL128" s="62"/>
      <c r="AM128" s="62"/>
      <c r="AN128" s="62"/>
      <c r="AO128" s="62"/>
      <c r="AP128" s="62"/>
      <c r="AQ128" s="62"/>
      <c r="AR128" s="62"/>
      <c r="AS128" s="62"/>
      <c r="AT128" s="62"/>
      <c r="AU128" s="62"/>
      <c r="AV128" s="101"/>
      <c r="AW128" s="101"/>
      <c r="AX128" s="101"/>
      <c r="AY128" s="101"/>
      <c r="AZ128" s="101"/>
      <c r="BA128" s="101"/>
      <c r="BB128" s="11"/>
      <c r="BC128" s="63"/>
      <c r="BD128" s="63"/>
      <c r="BE128" s="63"/>
      <c r="BF128" s="63"/>
      <c r="BG128" s="63"/>
      <c r="BH128" s="63"/>
      <c r="BI128" s="63"/>
      <c r="BJ128" s="63"/>
      <c r="BK128" s="63"/>
      <c r="BL128" s="63"/>
    </row>
    <row r="129">
      <c r="A129" s="66">
        <f t="shared" si="1"/>
        <v>-1</v>
      </c>
      <c r="B129" s="104"/>
      <c r="C129" s="52"/>
      <c r="D129" s="91"/>
      <c r="E129" s="91"/>
      <c r="F129" s="91"/>
      <c r="G129" s="91"/>
      <c r="H129" s="91"/>
      <c r="I129" s="91"/>
      <c r="J129" s="100"/>
      <c r="K129" s="100" t="str">
        <f>CONCATENATE(selected_set!$O129,selected_set!$P129)</f>
        <v/>
      </c>
      <c r="L129" s="105" t="str">
        <f>IF(selected_set!$A129 &gt;= 0,
if(selected_set!$Q129="article",CONCATENATE("@article{",selected_set!$K129,", 
 author = {",selected_set!$N129,"}, ","
 title = {{",selected_set!$M129,"}}, ","
 journal = {",selected_set!$R129,"}, ","
 year = {",selected_set!$P129,"}, ",
 if(T129="","",CONCATENATE("
 volume = {",selected_set!$T129,"}, ")),
 if(U129="","",CONCATENATE("
 number = {",selected_set!$U129,"}, ")),"
 pages = {",selected_set!$V129,"}, ",
 if(W129="","",CONCATENATE("
 address = {",selected_set!$W129,"}, ")),"
 doi = {",selected_set!$X129,"}, ","
 publisher = {",selected_set!$Y129,"}","
}
"),
if(selected_set!$Q129="inproceedings",CONCATENATE("@inproceedings{",selected_set!$K129,", 
 author = {",selected_set!$N129,"}, ","
 title = {{",selected_set!$M129,"}}, ","
 booktitle = {Proceedings of the ",selected_set!$T129," ",selected_set!$R129,"}, ","
 year = {",selected_set!$P129,"}, ",
 if(V129="","",CONCATENATE("
 pages = {",selected_set!$V129,"}, ")),"
 address = {",selected_set!$W129,"}, ","
 doi = {",selected_set!$X129,"}, ","
 publisher = {",selected_set!$Y129,"}","
}
"),
if(selected_set!$Q129="incollection",CONCATENATE("@incollection{",selected_set!$K129,", 
 author = {",selected_set!$N129,"}, ","
 title = {{",selected_set!$M129,"}}, ","
 booktitle = {Proceedings of the ",selected_set!$T129," ",selected_set!$R129,"}, ","
 year = {",selected_set!$P129,"}, ",
 if(V129="","",CONCATENATE("
 pages = {",selected_set!$V129,"}, ")),"
 address = {",selected_set!$W129,"}, ","
 doi = {",selected_set!$X129,"}, ",
 if(Z129="","",CONCATENATE("
 editor = {",selected_set!$Z129,"}, ")),"
 publisher = {",selected_set!$Y129,"}","
}
"),))),"")</f>
        <v/>
      </c>
      <c r="M129" s="63"/>
      <c r="N129" s="63"/>
      <c r="O129" s="91"/>
      <c r="P129" s="91"/>
      <c r="Q129" s="60"/>
      <c r="R129" s="59"/>
      <c r="S129" s="67"/>
      <c r="T129" s="57"/>
      <c r="U129" s="57"/>
      <c r="V129" s="57"/>
      <c r="W129" s="59"/>
      <c r="X129" s="59"/>
      <c r="Y129" s="106"/>
      <c r="Z129" s="59"/>
      <c r="AA129" s="60"/>
      <c r="AB129" s="60"/>
      <c r="AC129" s="60"/>
      <c r="AD129" s="60"/>
      <c r="AE129" s="60"/>
      <c r="AF129" s="60"/>
      <c r="AG129" s="60"/>
      <c r="AH129" s="61">
        <f t="shared" si="5"/>
        <v>0</v>
      </c>
      <c r="AI129" s="60"/>
      <c r="AJ129" s="65"/>
      <c r="AK129" s="65"/>
      <c r="AL129" s="62"/>
      <c r="AM129" s="62"/>
      <c r="AN129" s="62"/>
      <c r="AO129" s="62"/>
      <c r="AP129" s="62"/>
      <c r="AQ129" s="62"/>
      <c r="AR129" s="62"/>
      <c r="AS129" s="62"/>
      <c r="AT129" s="62"/>
      <c r="AU129" s="62"/>
      <c r="AV129" s="101"/>
      <c r="AW129" s="101"/>
      <c r="AX129" s="101"/>
      <c r="AY129" s="101"/>
      <c r="AZ129" s="101"/>
      <c r="BA129" s="101"/>
      <c r="BB129" s="11"/>
      <c r="BC129" s="63"/>
      <c r="BD129" s="63"/>
      <c r="BE129" s="63"/>
      <c r="BF129" s="63"/>
      <c r="BG129" s="63"/>
      <c r="BH129" s="63"/>
      <c r="BI129" s="63"/>
      <c r="BJ129" s="63"/>
      <c r="BK129" s="63"/>
      <c r="BL129" s="63"/>
    </row>
    <row r="130">
      <c r="A130" s="66">
        <f t="shared" si="1"/>
        <v>-1</v>
      </c>
      <c r="B130" s="104"/>
      <c r="C130" s="52"/>
      <c r="D130" s="91"/>
      <c r="E130" s="91"/>
      <c r="F130" s="91"/>
      <c r="G130" s="91"/>
      <c r="H130" s="91"/>
      <c r="I130" s="91"/>
      <c r="J130" s="100"/>
      <c r="K130" s="100" t="str">
        <f>CONCATENATE(selected_set!$O130,selected_set!$P130)</f>
        <v/>
      </c>
      <c r="L130" s="105" t="str">
        <f>IF(selected_set!$A130 &gt;= 0,
if(selected_set!$Q130="article",CONCATENATE("@article{",selected_set!$K130,", 
 author = {",selected_set!$N130,"}, ","
 title = {{",selected_set!$M130,"}}, ","
 journal = {",selected_set!$R130,"}, ","
 year = {",selected_set!$P130,"}, ",
 if(T130="","",CONCATENATE("
 volume = {",selected_set!$T130,"}, ")),
 if(U130="","",CONCATENATE("
 number = {",selected_set!$U130,"}, ")),"
 pages = {",selected_set!$V130,"}, ",
 if(W130="","",CONCATENATE("
 address = {",selected_set!$W130,"}, ")),"
 doi = {",selected_set!$X130,"}, ","
 publisher = {",selected_set!$Y130,"}","
}
"),
if(selected_set!$Q130="inproceedings",CONCATENATE("@inproceedings{",selected_set!$K130,", 
 author = {",selected_set!$N130,"}, ","
 title = {{",selected_set!$M130,"}}, ","
 booktitle = {Proceedings of the ",selected_set!$T130," ",selected_set!$R130,"}, ","
 year = {",selected_set!$P130,"}, ",
 if(V130="","",CONCATENATE("
 pages = {",selected_set!$V130,"}, ")),"
 address = {",selected_set!$W130,"}, ","
 doi = {",selected_set!$X130,"}, ","
 publisher = {",selected_set!$Y130,"}","
}
"),
if(selected_set!$Q130="incollection",CONCATENATE("@incollection{",selected_set!$K130,", 
 author = {",selected_set!$N130,"}, ","
 title = {{",selected_set!$M130,"}}, ","
 booktitle = {Proceedings of the ",selected_set!$T130," ",selected_set!$R130,"}, ","
 year = {",selected_set!$P130,"}, ",
 if(V130="","",CONCATENATE("
 pages = {",selected_set!$V130,"}, ")),"
 address = {",selected_set!$W130,"}, ","
 doi = {",selected_set!$X130,"}, ",
 if(Z130="","",CONCATENATE("
 editor = {",selected_set!$Z130,"}, ")),"
 publisher = {",selected_set!$Y130,"}","
}
"),))),"")</f>
        <v/>
      </c>
      <c r="M130" s="63"/>
      <c r="N130" s="63"/>
      <c r="O130" s="91"/>
      <c r="P130" s="91"/>
      <c r="Q130" s="60"/>
      <c r="R130" s="59"/>
      <c r="S130" s="67"/>
      <c r="T130" s="57"/>
      <c r="U130" s="57"/>
      <c r="V130" s="57"/>
      <c r="W130" s="59"/>
      <c r="X130" s="59"/>
      <c r="Y130" s="106"/>
      <c r="Z130" s="59"/>
      <c r="AA130" s="60"/>
      <c r="AB130" s="60"/>
      <c r="AC130" s="60"/>
      <c r="AD130" s="60"/>
      <c r="AE130" s="60"/>
      <c r="AF130" s="60"/>
      <c r="AG130" s="60"/>
      <c r="AH130" s="61">
        <f t="shared" si="5"/>
        <v>0</v>
      </c>
      <c r="AI130" s="60"/>
      <c r="AJ130" s="65"/>
      <c r="AK130" s="65"/>
      <c r="AL130" s="62"/>
      <c r="AM130" s="62"/>
      <c r="AN130" s="62"/>
      <c r="AO130" s="62"/>
      <c r="AP130" s="62"/>
      <c r="AQ130" s="62"/>
      <c r="AR130" s="62"/>
      <c r="AS130" s="62"/>
      <c r="AT130" s="62"/>
      <c r="AU130" s="62"/>
      <c r="AV130" s="101"/>
      <c r="AW130" s="101"/>
      <c r="AX130" s="101"/>
      <c r="AY130" s="101"/>
      <c r="AZ130" s="101"/>
      <c r="BA130" s="101"/>
      <c r="BB130" s="11"/>
      <c r="BC130" s="63"/>
      <c r="BD130" s="63"/>
      <c r="BE130" s="63"/>
      <c r="BF130" s="63"/>
      <c r="BG130" s="63"/>
      <c r="BH130" s="63"/>
      <c r="BI130" s="63"/>
      <c r="BJ130" s="63"/>
      <c r="BK130" s="63"/>
      <c r="BL130" s="63"/>
    </row>
    <row r="131">
      <c r="A131" s="66">
        <f t="shared" si="1"/>
        <v>-1</v>
      </c>
      <c r="B131" s="104"/>
      <c r="C131" s="52"/>
      <c r="D131" s="91"/>
      <c r="E131" s="91"/>
      <c r="F131" s="91"/>
      <c r="G131" s="91"/>
      <c r="H131" s="91"/>
      <c r="I131" s="91"/>
      <c r="J131" s="100"/>
      <c r="K131" s="100" t="str">
        <f>CONCATENATE(selected_set!$O131,selected_set!$P131)</f>
        <v/>
      </c>
      <c r="L131" s="105" t="str">
        <f>IF(selected_set!$A131 &gt;= 0,
if(selected_set!$Q131="article",CONCATENATE("@article{",selected_set!$K131,", 
 author = {",selected_set!$N131,"}, ","
 title = {{",selected_set!$M131,"}}, ","
 journal = {",selected_set!$R131,"}, ","
 year = {",selected_set!$P131,"}, ",
 if(T131="","",CONCATENATE("
 volume = {",selected_set!$T131,"}, ")),
 if(U131="","",CONCATENATE("
 number = {",selected_set!$U131,"}, ")),"
 pages = {",selected_set!$V131,"}, ",
 if(W131="","",CONCATENATE("
 address = {",selected_set!$W131,"}, ")),"
 doi = {",selected_set!$X131,"}, ","
 publisher = {",selected_set!$Y131,"}","
}
"),
if(selected_set!$Q131="inproceedings",CONCATENATE("@inproceedings{",selected_set!$K131,", 
 author = {",selected_set!$N131,"}, ","
 title = {{",selected_set!$M131,"}}, ","
 booktitle = {Proceedings of the ",selected_set!$T131," ",selected_set!$R131,"}, ","
 year = {",selected_set!$P131,"}, ",
 if(V131="","",CONCATENATE("
 pages = {",selected_set!$V131,"}, ")),"
 address = {",selected_set!$W131,"}, ","
 doi = {",selected_set!$X131,"}, ","
 publisher = {",selected_set!$Y131,"}","
}
"),
if(selected_set!$Q131="incollection",CONCATENATE("@incollection{",selected_set!$K131,", 
 author = {",selected_set!$N131,"}, ","
 title = {{",selected_set!$M131,"}}, ","
 booktitle = {Proceedings of the ",selected_set!$T131," ",selected_set!$R131,"}, ","
 year = {",selected_set!$P131,"}, ",
 if(V131="","",CONCATENATE("
 pages = {",selected_set!$V131,"}, ")),"
 address = {",selected_set!$W131,"}, ","
 doi = {",selected_set!$X131,"}, ",
 if(Z131="","",CONCATENATE("
 editor = {",selected_set!$Z131,"}, ")),"
 publisher = {",selected_set!$Y131,"}","
}
"),))),"")</f>
        <v/>
      </c>
      <c r="M131" s="63"/>
      <c r="N131" s="63"/>
      <c r="O131" s="91"/>
      <c r="P131" s="91"/>
      <c r="Q131" s="60"/>
      <c r="R131" s="59"/>
      <c r="S131" s="67"/>
      <c r="T131" s="57"/>
      <c r="U131" s="57"/>
      <c r="V131" s="57"/>
      <c r="W131" s="59"/>
      <c r="X131" s="59"/>
      <c r="Y131" s="106"/>
      <c r="Z131" s="59"/>
      <c r="AA131" s="60"/>
      <c r="AB131" s="60"/>
      <c r="AC131" s="60"/>
      <c r="AD131" s="60"/>
      <c r="AE131" s="60"/>
      <c r="AF131" s="60"/>
      <c r="AG131" s="60"/>
      <c r="AH131" s="61">
        <f t="shared" si="5"/>
        <v>0</v>
      </c>
      <c r="AI131" s="60"/>
      <c r="AJ131" s="65"/>
      <c r="AK131" s="65"/>
      <c r="AL131" s="62"/>
      <c r="AM131" s="62"/>
      <c r="AN131" s="62"/>
      <c r="AO131" s="62"/>
      <c r="AP131" s="62"/>
      <c r="AQ131" s="62"/>
      <c r="AR131" s="62"/>
      <c r="AS131" s="62"/>
      <c r="AT131" s="62"/>
      <c r="AU131" s="62"/>
      <c r="AV131" s="101"/>
      <c r="AW131" s="101"/>
      <c r="AX131" s="101"/>
      <c r="AY131" s="101"/>
      <c r="AZ131" s="101"/>
      <c r="BA131" s="101"/>
      <c r="BB131" s="11"/>
      <c r="BC131" s="63"/>
      <c r="BD131" s="63"/>
      <c r="BE131" s="63"/>
      <c r="BF131" s="63"/>
      <c r="BG131" s="63"/>
      <c r="BH131" s="63"/>
      <c r="BI131" s="63"/>
      <c r="BJ131" s="63"/>
      <c r="BK131" s="63"/>
      <c r="BL131" s="63"/>
    </row>
    <row r="132">
      <c r="A132" s="66">
        <f t="shared" si="1"/>
        <v>-1</v>
      </c>
      <c r="B132" s="104"/>
      <c r="C132" s="52"/>
      <c r="D132" s="91"/>
      <c r="E132" s="91"/>
      <c r="F132" s="91"/>
      <c r="G132" s="91"/>
      <c r="H132" s="91"/>
      <c r="I132" s="91"/>
      <c r="J132" s="100"/>
      <c r="K132" s="100" t="str">
        <f>CONCATENATE(selected_set!$O132,selected_set!$P132)</f>
        <v/>
      </c>
      <c r="L132" s="105" t="str">
        <f>IF(selected_set!$A132 &gt;= 0,
if(selected_set!$Q132="article",CONCATENATE("@article{",selected_set!$K132,", 
 author = {",selected_set!$N132,"}, ","
 title = {{",selected_set!$M132,"}}, ","
 journal = {",selected_set!$R132,"}, ","
 year = {",selected_set!$P132,"}, ",
 if(T132="","",CONCATENATE("
 volume = {",selected_set!$T132,"}, ")),
 if(U132="","",CONCATENATE("
 number = {",selected_set!$U132,"}, ")),"
 pages = {",selected_set!$V132,"}, ",
 if(W132="","",CONCATENATE("
 address = {",selected_set!$W132,"}, ")),"
 doi = {",selected_set!$X132,"}, ","
 publisher = {",selected_set!$Y132,"}","
}
"),
if(selected_set!$Q132="inproceedings",CONCATENATE("@inproceedings{",selected_set!$K132,", 
 author = {",selected_set!$N132,"}, ","
 title = {{",selected_set!$M132,"}}, ","
 booktitle = {Proceedings of the ",selected_set!$T132," ",selected_set!$R132,"}, ","
 year = {",selected_set!$P132,"}, ",
 if(V132="","",CONCATENATE("
 pages = {",selected_set!$V132,"}, ")),"
 address = {",selected_set!$W132,"}, ","
 doi = {",selected_set!$X132,"}, ","
 publisher = {",selected_set!$Y132,"}","
}
"),
if(selected_set!$Q132="incollection",CONCATENATE("@incollection{",selected_set!$K132,", 
 author = {",selected_set!$N132,"}, ","
 title = {{",selected_set!$M132,"}}, ","
 booktitle = {Proceedings of the ",selected_set!$T132," ",selected_set!$R132,"}, ","
 year = {",selected_set!$P132,"}, ",
 if(V132="","",CONCATENATE("
 pages = {",selected_set!$V132,"}, ")),"
 address = {",selected_set!$W132,"}, ","
 doi = {",selected_set!$X132,"}, ",
 if(Z132="","",CONCATENATE("
 editor = {",selected_set!$Z132,"}, ")),"
 publisher = {",selected_set!$Y132,"}","
}
"),))),"")</f>
        <v/>
      </c>
      <c r="M132" s="63"/>
      <c r="N132" s="63"/>
      <c r="O132" s="91"/>
      <c r="P132" s="91"/>
      <c r="Q132" s="60"/>
      <c r="R132" s="59"/>
      <c r="S132" s="67"/>
      <c r="T132" s="57"/>
      <c r="U132" s="57"/>
      <c r="V132" s="57"/>
      <c r="W132" s="59"/>
      <c r="X132" s="59"/>
      <c r="Y132" s="106"/>
      <c r="Z132" s="59"/>
      <c r="AA132" s="60"/>
      <c r="AB132" s="60"/>
      <c r="AC132" s="60"/>
      <c r="AD132" s="60"/>
      <c r="AE132" s="60"/>
      <c r="AF132" s="60"/>
      <c r="AG132" s="60"/>
      <c r="AH132" s="61">
        <f t="shared" si="5"/>
        <v>0</v>
      </c>
      <c r="AI132" s="60"/>
      <c r="AJ132" s="65"/>
      <c r="AK132" s="65"/>
      <c r="AL132" s="62"/>
      <c r="AM132" s="62"/>
      <c r="AN132" s="62"/>
      <c r="AO132" s="62"/>
      <c r="AP132" s="62"/>
      <c r="AQ132" s="62"/>
      <c r="AR132" s="62"/>
      <c r="AS132" s="62"/>
      <c r="AT132" s="62"/>
      <c r="AU132" s="62"/>
      <c r="AV132" s="101"/>
      <c r="AW132" s="101"/>
      <c r="AX132" s="101"/>
      <c r="AY132" s="101"/>
      <c r="AZ132" s="101"/>
      <c r="BA132" s="101"/>
      <c r="BB132" s="11"/>
      <c r="BC132" s="63"/>
      <c r="BD132" s="63"/>
      <c r="BE132" s="63"/>
      <c r="BF132" s="63"/>
      <c r="BG132" s="63"/>
      <c r="BH132" s="63"/>
      <c r="BI132" s="63"/>
      <c r="BJ132" s="63"/>
      <c r="BK132" s="63"/>
      <c r="BL132" s="63"/>
    </row>
    <row r="133">
      <c r="A133" s="66">
        <f t="shared" si="1"/>
        <v>-1</v>
      </c>
      <c r="B133" s="104"/>
      <c r="C133" s="52"/>
      <c r="D133" s="91"/>
      <c r="E133" s="91"/>
      <c r="F133" s="91"/>
      <c r="G133" s="91"/>
      <c r="H133" s="91"/>
      <c r="I133" s="91"/>
      <c r="J133" s="100"/>
      <c r="K133" s="100" t="str">
        <f>CONCATENATE(selected_set!$O133,selected_set!$P133)</f>
        <v/>
      </c>
      <c r="L133" s="105" t="str">
        <f>IF(selected_set!$A133 &gt;= 0,
if(selected_set!$Q133="article",CONCATENATE("@article{",selected_set!$K133,", 
 author = {",selected_set!$N133,"}, ","
 title = {{",selected_set!$M133,"}}, ","
 journal = {",selected_set!$R133,"}, ","
 year = {",selected_set!$P133,"}, ",
 if(T133="","",CONCATENATE("
 volume = {",selected_set!$T133,"}, ")),
 if(U133="","",CONCATENATE("
 number = {",selected_set!$U133,"}, ")),"
 pages = {",selected_set!$V133,"}, ",
 if(W133="","",CONCATENATE("
 address = {",selected_set!$W133,"}, ")),"
 doi = {",selected_set!$X133,"}, ","
 publisher = {",selected_set!$Y133,"}","
}
"),
if(selected_set!$Q133="inproceedings",CONCATENATE("@inproceedings{",selected_set!$K133,", 
 author = {",selected_set!$N133,"}, ","
 title = {{",selected_set!$M133,"}}, ","
 booktitle = {Proceedings of the ",selected_set!$T133," ",selected_set!$R133,"}, ","
 year = {",selected_set!$P133,"}, ",
 if(V133="","",CONCATENATE("
 pages = {",selected_set!$V133,"}, ")),"
 address = {",selected_set!$W133,"}, ","
 doi = {",selected_set!$X133,"}, ","
 publisher = {",selected_set!$Y133,"}","
}
"),
if(selected_set!$Q133="incollection",CONCATENATE("@incollection{",selected_set!$K133,", 
 author = {",selected_set!$N133,"}, ","
 title = {{",selected_set!$M133,"}}, ","
 booktitle = {Proceedings of the ",selected_set!$T133," ",selected_set!$R133,"}, ","
 year = {",selected_set!$P133,"}, ",
 if(V133="","",CONCATENATE("
 pages = {",selected_set!$V133,"}, ")),"
 address = {",selected_set!$W133,"}, ","
 doi = {",selected_set!$X133,"}, ",
 if(Z133="","",CONCATENATE("
 editor = {",selected_set!$Z133,"}, ")),"
 publisher = {",selected_set!$Y133,"}","
}
"),))),"")</f>
        <v/>
      </c>
      <c r="M133" s="63"/>
      <c r="N133" s="63"/>
      <c r="O133" s="91"/>
      <c r="P133" s="91"/>
      <c r="Q133" s="60"/>
      <c r="R133" s="59"/>
      <c r="S133" s="67"/>
      <c r="T133" s="57"/>
      <c r="U133" s="57"/>
      <c r="V133" s="57"/>
      <c r="W133" s="59"/>
      <c r="X133" s="59"/>
      <c r="Y133" s="106"/>
      <c r="Z133" s="59"/>
      <c r="AA133" s="60"/>
      <c r="AB133" s="60"/>
      <c r="AC133" s="60"/>
      <c r="AD133" s="60"/>
      <c r="AE133" s="60"/>
      <c r="AF133" s="60"/>
      <c r="AG133" s="60"/>
      <c r="AH133" s="61">
        <f t="shared" si="5"/>
        <v>0</v>
      </c>
      <c r="AI133" s="60"/>
      <c r="AJ133" s="65"/>
      <c r="AK133" s="65"/>
      <c r="AL133" s="62"/>
      <c r="AM133" s="62"/>
      <c r="AN133" s="62"/>
      <c r="AO133" s="62"/>
      <c r="AP133" s="62"/>
      <c r="AQ133" s="62"/>
      <c r="AR133" s="62"/>
      <c r="AS133" s="62"/>
      <c r="AT133" s="62"/>
      <c r="AU133" s="62"/>
      <c r="AV133" s="101"/>
      <c r="AW133" s="101"/>
      <c r="AX133" s="101"/>
      <c r="AY133" s="101"/>
      <c r="AZ133" s="101"/>
      <c r="BA133" s="101"/>
      <c r="BB133" s="11"/>
      <c r="BC133" s="63"/>
      <c r="BD133" s="63"/>
      <c r="BE133" s="63"/>
      <c r="BF133" s="63"/>
      <c r="BG133" s="63"/>
      <c r="BH133" s="63"/>
      <c r="BI133" s="63"/>
      <c r="BJ133" s="63"/>
      <c r="BK133" s="63"/>
      <c r="BL133" s="63"/>
    </row>
    <row r="134">
      <c r="A134" s="66">
        <f t="shared" si="1"/>
        <v>-1</v>
      </c>
      <c r="B134" s="104"/>
      <c r="C134" s="52"/>
      <c r="D134" s="91"/>
      <c r="E134" s="91"/>
      <c r="F134" s="91"/>
      <c r="G134" s="91"/>
      <c r="H134" s="91"/>
      <c r="I134" s="91"/>
      <c r="J134" s="100"/>
      <c r="K134" s="100" t="str">
        <f>CONCATENATE(selected_set!$O134,selected_set!$P134)</f>
        <v/>
      </c>
      <c r="L134" s="105" t="str">
        <f>IF(selected_set!$A134 &gt;= 0,
if(selected_set!$Q134="article",CONCATENATE("@article{",selected_set!$K134,", 
 author = {",selected_set!$N134,"}, ","
 title = {{",selected_set!$M134,"}}, ","
 journal = {",selected_set!$R134,"}, ","
 year = {",selected_set!$P134,"}, ",
 if(T134="","",CONCATENATE("
 volume = {",selected_set!$T134,"}, ")),
 if(U134="","",CONCATENATE("
 number = {",selected_set!$U134,"}, ")),"
 pages = {",selected_set!$V134,"}, ",
 if(W134="","",CONCATENATE("
 address = {",selected_set!$W134,"}, ")),"
 doi = {",selected_set!$X134,"}, ","
 publisher = {",selected_set!$Y134,"}","
}
"),
if(selected_set!$Q134="inproceedings",CONCATENATE("@inproceedings{",selected_set!$K134,", 
 author = {",selected_set!$N134,"}, ","
 title = {{",selected_set!$M134,"}}, ","
 booktitle = {Proceedings of the ",selected_set!$T134," ",selected_set!$R134,"}, ","
 year = {",selected_set!$P134,"}, ",
 if(V134="","",CONCATENATE("
 pages = {",selected_set!$V134,"}, ")),"
 address = {",selected_set!$W134,"}, ","
 doi = {",selected_set!$X134,"}, ","
 publisher = {",selected_set!$Y134,"}","
}
"),
if(selected_set!$Q134="incollection",CONCATENATE("@incollection{",selected_set!$K134,", 
 author = {",selected_set!$N134,"}, ","
 title = {{",selected_set!$M134,"}}, ","
 booktitle = {Proceedings of the ",selected_set!$T134," ",selected_set!$R134,"}, ","
 year = {",selected_set!$P134,"}, ",
 if(V134="","",CONCATENATE("
 pages = {",selected_set!$V134,"}, ")),"
 address = {",selected_set!$W134,"}, ","
 doi = {",selected_set!$X134,"}, ",
 if(Z134="","",CONCATENATE("
 editor = {",selected_set!$Z134,"}, ")),"
 publisher = {",selected_set!$Y134,"}","
}
"),))),"")</f>
        <v/>
      </c>
      <c r="M134" s="63"/>
      <c r="N134" s="63"/>
      <c r="O134" s="91"/>
      <c r="P134" s="91"/>
      <c r="Q134" s="60"/>
      <c r="R134" s="59"/>
      <c r="S134" s="67"/>
      <c r="T134" s="57"/>
      <c r="U134" s="57"/>
      <c r="V134" s="57"/>
      <c r="W134" s="59"/>
      <c r="X134" s="59"/>
      <c r="Y134" s="106"/>
      <c r="Z134" s="59"/>
      <c r="AA134" s="60"/>
      <c r="AB134" s="60"/>
      <c r="AC134" s="60"/>
      <c r="AD134" s="60"/>
      <c r="AE134" s="60"/>
      <c r="AF134" s="60"/>
      <c r="AG134" s="60"/>
      <c r="AH134" s="61">
        <f t="shared" si="5"/>
        <v>0</v>
      </c>
      <c r="AI134" s="60"/>
      <c r="AJ134" s="65"/>
      <c r="AK134" s="65"/>
      <c r="AL134" s="62"/>
      <c r="AM134" s="62"/>
      <c r="AN134" s="62"/>
      <c r="AO134" s="62"/>
      <c r="AP134" s="62"/>
      <c r="AQ134" s="62"/>
      <c r="AR134" s="62"/>
      <c r="AS134" s="62"/>
      <c r="AT134" s="62"/>
      <c r="AU134" s="62"/>
      <c r="AV134" s="101"/>
      <c r="AW134" s="101"/>
      <c r="AX134" s="101"/>
      <c r="AY134" s="101"/>
      <c r="AZ134" s="101"/>
      <c r="BA134" s="101"/>
      <c r="BB134" s="11"/>
      <c r="BC134" s="63"/>
      <c r="BD134" s="63"/>
      <c r="BE134" s="63"/>
      <c r="BF134" s="63"/>
      <c r="BG134" s="63"/>
      <c r="BH134" s="63"/>
      <c r="BI134" s="63"/>
      <c r="BJ134" s="63"/>
      <c r="BK134" s="63"/>
      <c r="BL134" s="63"/>
    </row>
    <row r="135">
      <c r="A135" s="66">
        <f t="shared" si="1"/>
        <v>-1</v>
      </c>
      <c r="B135" s="104"/>
      <c r="C135" s="52"/>
      <c r="D135" s="91"/>
      <c r="E135" s="91"/>
      <c r="F135" s="91"/>
      <c r="G135" s="91"/>
      <c r="H135" s="91"/>
      <c r="I135" s="91"/>
      <c r="J135" s="100"/>
      <c r="K135" s="100" t="str">
        <f>CONCATENATE(selected_set!$O135,selected_set!$P135)</f>
        <v/>
      </c>
      <c r="L135" s="105" t="str">
        <f>IF(selected_set!$A135 &gt;= 0,
if(selected_set!$Q135="article",CONCATENATE("@article{",selected_set!$K135,", 
 author = {",selected_set!$N135,"}, ","
 title = {{",selected_set!$M135,"}}, ","
 journal = {",selected_set!$R135,"}, ","
 year = {",selected_set!$P135,"}, ",
 if(T135="","",CONCATENATE("
 volume = {",selected_set!$T135,"}, ")),
 if(U135="","",CONCATENATE("
 number = {",selected_set!$U135,"}, ")),"
 pages = {",selected_set!$V135,"}, ",
 if(W135="","",CONCATENATE("
 address = {",selected_set!$W135,"}, ")),"
 doi = {",selected_set!$X135,"}, ","
 publisher = {",selected_set!$Y135,"}","
}
"),
if(selected_set!$Q135="inproceedings",CONCATENATE("@inproceedings{",selected_set!$K135,", 
 author = {",selected_set!$N135,"}, ","
 title = {{",selected_set!$M135,"}}, ","
 booktitle = {Proceedings of the ",selected_set!$T135," ",selected_set!$R135,"}, ","
 year = {",selected_set!$P135,"}, ",
 if(V135="","",CONCATENATE("
 pages = {",selected_set!$V135,"}, ")),"
 address = {",selected_set!$W135,"}, ","
 doi = {",selected_set!$X135,"}, ","
 publisher = {",selected_set!$Y135,"}","
}
"),
if(selected_set!$Q135="incollection",CONCATENATE("@incollection{",selected_set!$K135,", 
 author = {",selected_set!$N135,"}, ","
 title = {{",selected_set!$M135,"}}, ","
 booktitle = {Proceedings of the ",selected_set!$T135," ",selected_set!$R135,"}, ","
 year = {",selected_set!$P135,"}, ",
 if(V135="","",CONCATENATE("
 pages = {",selected_set!$V135,"}, ")),"
 address = {",selected_set!$W135,"}, ","
 doi = {",selected_set!$X135,"}, ",
 if(Z135="","",CONCATENATE("
 editor = {",selected_set!$Z135,"}, ")),"
 publisher = {",selected_set!$Y135,"}","
}
"),))),"")</f>
        <v/>
      </c>
      <c r="M135" s="63"/>
      <c r="N135" s="63"/>
      <c r="O135" s="91"/>
      <c r="P135" s="91"/>
      <c r="Q135" s="60"/>
      <c r="R135" s="59"/>
      <c r="S135" s="67"/>
      <c r="T135" s="57"/>
      <c r="U135" s="57"/>
      <c r="V135" s="57"/>
      <c r="W135" s="59"/>
      <c r="X135" s="59"/>
      <c r="Y135" s="106"/>
      <c r="Z135" s="59"/>
      <c r="AA135" s="60"/>
      <c r="AB135" s="60"/>
      <c r="AC135" s="60"/>
      <c r="AD135" s="60"/>
      <c r="AE135" s="60"/>
      <c r="AF135" s="60"/>
      <c r="AG135" s="60"/>
      <c r="AH135" s="61">
        <f t="shared" si="5"/>
        <v>0</v>
      </c>
      <c r="AI135" s="60"/>
      <c r="AJ135" s="65"/>
      <c r="AK135" s="65"/>
      <c r="AL135" s="62"/>
      <c r="AM135" s="62"/>
      <c r="AN135" s="62"/>
      <c r="AO135" s="62"/>
      <c r="AP135" s="62"/>
      <c r="AQ135" s="62"/>
      <c r="AR135" s="62"/>
      <c r="AS135" s="62"/>
      <c r="AT135" s="62"/>
      <c r="AU135" s="62"/>
      <c r="AV135" s="101"/>
      <c r="AW135" s="101"/>
      <c r="AX135" s="101"/>
      <c r="AY135" s="101"/>
      <c r="AZ135" s="101"/>
      <c r="BA135" s="101"/>
      <c r="BB135" s="11"/>
      <c r="BC135" s="63"/>
      <c r="BD135" s="63"/>
      <c r="BE135" s="63"/>
      <c r="BF135" s="63"/>
      <c r="BG135" s="63"/>
      <c r="BH135" s="63"/>
      <c r="BI135" s="63"/>
      <c r="BJ135" s="63"/>
      <c r="BK135" s="63"/>
      <c r="BL135" s="63"/>
    </row>
    <row r="136">
      <c r="A136" s="66">
        <f t="shared" si="1"/>
        <v>-1</v>
      </c>
      <c r="B136" s="104"/>
      <c r="C136" s="52"/>
      <c r="D136" s="91"/>
      <c r="E136" s="91"/>
      <c r="F136" s="91"/>
      <c r="G136" s="91"/>
      <c r="H136" s="91"/>
      <c r="I136" s="91"/>
      <c r="J136" s="100"/>
      <c r="K136" s="100" t="str">
        <f>CONCATENATE(selected_set!$O136,selected_set!$P136)</f>
        <v/>
      </c>
      <c r="L136" s="105" t="str">
        <f>IF(selected_set!$A136 &gt;= 0,
if(selected_set!$Q136="article",CONCATENATE("@article{",selected_set!$K136,", 
 author = {",selected_set!$N136,"}, ","
 title = {{",selected_set!$M136,"}}, ","
 journal = {",selected_set!$R136,"}, ","
 year = {",selected_set!$P136,"}, ",
 if(T136="","",CONCATENATE("
 volume = {",selected_set!$T136,"}, ")),
 if(U136="","",CONCATENATE("
 number = {",selected_set!$U136,"}, ")),"
 pages = {",selected_set!$V136,"}, ",
 if(W136="","",CONCATENATE("
 address = {",selected_set!$W136,"}, ")),"
 doi = {",selected_set!$X136,"}, ","
 publisher = {",selected_set!$Y136,"}","
}
"),
if(selected_set!$Q136="inproceedings",CONCATENATE("@inproceedings{",selected_set!$K136,", 
 author = {",selected_set!$N136,"}, ","
 title = {{",selected_set!$M136,"}}, ","
 booktitle = {Proceedings of the ",selected_set!$T136," ",selected_set!$R136,"}, ","
 year = {",selected_set!$P136,"}, ",
 if(V136="","",CONCATENATE("
 pages = {",selected_set!$V136,"}, ")),"
 address = {",selected_set!$W136,"}, ","
 doi = {",selected_set!$X136,"}, ","
 publisher = {",selected_set!$Y136,"}","
}
"),
if(selected_set!$Q136="incollection",CONCATENATE("@incollection{",selected_set!$K136,", 
 author = {",selected_set!$N136,"}, ","
 title = {{",selected_set!$M136,"}}, ","
 booktitle = {Proceedings of the ",selected_set!$T136," ",selected_set!$R136,"}, ","
 year = {",selected_set!$P136,"}, ",
 if(V136="","",CONCATENATE("
 pages = {",selected_set!$V136,"}, ")),"
 address = {",selected_set!$W136,"}, ","
 doi = {",selected_set!$X136,"}, ",
 if(Z136="","",CONCATENATE("
 editor = {",selected_set!$Z136,"}, ")),"
 publisher = {",selected_set!$Y136,"}","
}
"),))),"")</f>
        <v/>
      </c>
      <c r="M136" s="63"/>
      <c r="N136" s="63"/>
      <c r="O136" s="91"/>
      <c r="P136" s="91"/>
      <c r="Q136" s="60"/>
      <c r="R136" s="59"/>
      <c r="S136" s="67"/>
      <c r="T136" s="57"/>
      <c r="U136" s="57"/>
      <c r="V136" s="57"/>
      <c r="W136" s="59"/>
      <c r="X136" s="59"/>
      <c r="Y136" s="106"/>
      <c r="Z136" s="59"/>
      <c r="AA136" s="60"/>
      <c r="AB136" s="60"/>
      <c r="AC136" s="60"/>
      <c r="AD136" s="60"/>
      <c r="AE136" s="60"/>
      <c r="AF136" s="60"/>
      <c r="AG136" s="60"/>
      <c r="AH136" s="61">
        <f t="shared" si="5"/>
        <v>0</v>
      </c>
      <c r="AI136" s="60"/>
      <c r="AJ136" s="65"/>
      <c r="AK136" s="65"/>
      <c r="AL136" s="62"/>
      <c r="AM136" s="62"/>
      <c r="AN136" s="62"/>
      <c r="AO136" s="62"/>
      <c r="AP136" s="62"/>
      <c r="AQ136" s="62"/>
      <c r="AR136" s="62"/>
      <c r="AS136" s="62"/>
      <c r="AT136" s="62"/>
      <c r="AU136" s="62"/>
      <c r="AV136" s="101"/>
      <c r="AW136" s="101"/>
      <c r="AX136" s="101"/>
      <c r="AY136" s="101"/>
      <c r="AZ136" s="101"/>
      <c r="BA136" s="101"/>
      <c r="BB136" s="11"/>
      <c r="BC136" s="63"/>
      <c r="BD136" s="63"/>
      <c r="BE136" s="63"/>
      <c r="BF136" s="63"/>
      <c r="BG136" s="63"/>
      <c r="BH136" s="63"/>
      <c r="BI136" s="63"/>
      <c r="BJ136" s="63"/>
      <c r="BK136" s="63"/>
      <c r="BL136" s="63"/>
    </row>
    <row r="137">
      <c r="A137" s="66">
        <f t="shared" si="1"/>
        <v>-1</v>
      </c>
      <c r="B137" s="104"/>
      <c r="C137" s="52"/>
      <c r="D137" s="91"/>
      <c r="E137" s="91"/>
      <c r="F137" s="91"/>
      <c r="G137" s="91"/>
      <c r="H137" s="91"/>
      <c r="I137" s="91"/>
      <c r="J137" s="100"/>
      <c r="K137" s="100" t="str">
        <f>CONCATENATE(selected_set!$O137,selected_set!$P137)</f>
        <v/>
      </c>
      <c r="L137" s="105" t="str">
        <f>IF(selected_set!$A137 &gt;= 0,
if(selected_set!$Q137="article",CONCATENATE("@article{",selected_set!$K137,", 
 author = {",selected_set!$N137,"}, ","
 title = {{",selected_set!$M137,"}}, ","
 journal = {",selected_set!$R137,"}, ","
 year = {",selected_set!$P137,"}, ",
 if(T137="","",CONCATENATE("
 volume = {",selected_set!$T137,"}, ")),
 if(U137="","",CONCATENATE("
 number = {",selected_set!$U137,"}, ")),"
 pages = {",selected_set!$V137,"}, ",
 if(W137="","",CONCATENATE("
 address = {",selected_set!$W137,"}, ")),"
 doi = {",selected_set!$X137,"}, ","
 publisher = {",selected_set!$Y137,"}","
}
"),
if(selected_set!$Q137="inproceedings",CONCATENATE("@inproceedings{",selected_set!$K137,", 
 author = {",selected_set!$N137,"}, ","
 title = {{",selected_set!$M137,"}}, ","
 booktitle = {Proceedings of the ",selected_set!$T137," ",selected_set!$R137,"}, ","
 year = {",selected_set!$P137,"}, ",
 if(V137="","",CONCATENATE("
 pages = {",selected_set!$V137,"}, ")),"
 address = {",selected_set!$W137,"}, ","
 doi = {",selected_set!$X137,"}, ","
 publisher = {",selected_set!$Y137,"}","
}
"),
if(selected_set!$Q137="incollection",CONCATENATE("@incollection{",selected_set!$K137,", 
 author = {",selected_set!$N137,"}, ","
 title = {{",selected_set!$M137,"}}, ","
 booktitle = {Proceedings of the ",selected_set!$T137," ",selected_set!$R137,"}, ","
 year = {",selected_set!$P137,"}, ",
 if(V137="","",CONCATENATE("
 pages = {",selected_set!$V137,"}, ")),"
 address = {",selected_set!$W137,"}, ","
 doi = {",selected_set!$X137,"}, ",
 if(Z137="","",CONCATENATE("
 editor = {",selected_set!$Z137,"}, ")),"
 publisher = {",selected_set!$Y137,"}","
}
"),))),"")</f>
        <v/>
      </c>
      <c r="M137" s="63"/>
      <c r="N137" s="63"/>
      <c r="O137" s="91"/>
      <c r="P137" s="91"/>
      <c r="Q137" s="60"/>
      <c r="R137" s="59"/>
      <c r="S137" s="67"/>
      <c r="T137" s="57"/>
      <c r="U137" s="57"/>
      <c r="V137" s="57"/>
      <c r="W137" s="59"/>
      <c r="X137" s="59"/>
      <c r="Y137" s="106"/>
      <c r="Z137" s="59"/>
      <c r="AA137" s="60"/>
      <c r="AB137" s="60"/>
      <c r="AC137" s="60"/>
      <c r="AD137" s="60"/>
      <c r="AE137" s="60"/>
      <c r="AF137" s="60"/>
      <c r="AG137" s="60"/>
      <c r="AH137" s="61">
        <f t="shared" si="5"/>
        <v>0</v>
      </c>
      <c r="AI137" s="60"/>
      <c r="AJ137" s="65"/>
      <c r="AK137" s="65"/>
      <c r="AL137" s="62"/>
      <c r="AM137" s="62"/>
      <c r="AN137" s="62"/>
      <c r="AO137" s="62"/>
      <c r="AP137" s="62"/>
      <c r="AQ137" s="62"/>
      <c r="AR137" s="62"/>
      <c r="AS137" s="62"/>
      <c r="AT137" s="62"/>
      <c r="AU137" s="62"/>
      <c r="AV137" s="101"/>
      <c r="AW137" s="101"/>
      <c r="AX137" s="101"/>
      <c r="AY137" s="101"/>
      <c r="AZ137" s="101"/>
      <c r="BA137" s="101"/>
      <c r="BB137" s="11"/>
      <c r="BC137" s="63"/>
      <c r="BD137" s="63"/>
      <c r="BE137" s="63"/>
      <c r="BF137" s="63"/>
      <c r="BG137" s="63"/>
      <c r="BH137" s="63"/>
      <c r="BI137" s="63"/>
      <c r="BJ137" s="63"/>
      <c r="BK137" s="63"/>
      <c r="BL137" s="63"/>
    </row>
    <row r="138">
      <c r="A138" s="66">
        <f t="shared" si="1"/>
        <v>-1</v>
      </c>
      <c r="B138" s="104"/>
      <c r="C138" s="52"/>
      <c r="D138" s="91"/>
      <c r="E138" s="91"/>
      <c r="F138" s="91"/>
      <c r="G138" s="91"/>
      <c r="H138" s="91"/>
      <c r="I138" s="91"/>
      <c r="J138" s="100"/>
      <c r="K138" s="100" t="str">
        <f>CONCATENATE(selected_set!$O138,selected_set!$P138)</f>
        <v/>
      </c>
      <c r="L138" s="105" t="str">
        <f>IF(selected_set!$A138 &gt;= 0,
if(selected_set!$Q138="article",CONCATENATE("@article{",selected_set!$K138,", 
 author = {",selected_set!$N138,"}, ","
 title = {{",selected_set!$M138,"}}, ","
 journal = {",selected_set!$R138,"}, ","
 year = {",selected_set!$P138,"}, ",
 if(T138="","",CONCATENATE("
 volume = {",selected_set!$T138,"}, ")),
 if(U138="","",CONCATENATE("
 number = {",selected_set!$U138,"}, ")),"
 pages = {",selected_set!$V138,"}, ",
 if(W138="","",CONCATENATE("
 address = {",selected_set!$W138,"}, ")),"
 doi = {",selected_set!$X138,"}, ","
 publisher = {",selected_set!$Y138,"}","
}
"),
if(selected_set!$Q138="inproceedings",CONCATENATE("@inproceedings{",selected_set!$K138,", 
 author = {",selected_set!$N138,"}, ","
 title = {{",selected_set!$M138,"}}, ","
 booktitle = {Proceedings of the ",selected_set!$T138," ",selected_set!$R138,"}, ","
 year = {",selected_set!$P138,"}, ",
 if(V138="","",CONCATENATE("
 pages = {",selected_set!$V138,"}, ")),"
 address = {",selected_set!$W138,"}, ","
 doi = {",selected_set!$X138,"}, ","
 publisher = {",selected_set!$Y138,"}","
}
"),
if(selected_set!$Q138="incollection",CONCATENATE("@incollection{",selected_set!$K138,", 
 author = {",selected_set!$N138,"}, ","
 title = {{",selected_set!$M138,"}}, ","
 booktitle = {Proceedings of the ",selected_set!$T138," ",selected_set!$R138,"}, ","
 year = {",selected_set!$P138,"}, ",
 if(V138="","",CONCATENATE("
 pages = {",selected_set!$V138,"}, ")),"
 address = {",selected_set!$W138,"}, ","
 doi = {",selected_set!$X138,"}, ",
 if(Z138="","",CONCATENATE("
 editor = {",selected_set!$Z138,"}, ")),"
 publisher = {",selected_set!$Y138,"}","
}
"),))),"")</f>
        <v/>
      </c>
      <c r="M138" s="63"/>
      <c r="N138" s="63"/>
      <c r="O138" s="91"/>
      <c r="P138" s="91"/>
      <c r="Q138" s="60"/>
      <c r="R138" s="59"/>
      <c r="S138" s="67"/>
      <c r="T138" s="57"/>
      <c r="U138" s="57"/>
      <c r="V138" s="57"/>
      <c r="W138" s="59"/>
      <c r="X138" s="59"/>
      <c r="Y138" s="106"/>
      <c r="Z138" s="59"/>
      <c r="AA138" s="60"/>
      <c r="AB138" s="60"/>
      <c r="AC138" s="60"/>
      <c r="AD138" s="60"/>
      <c r="AE138" s="60"/>
      <c r="AF138" s="60"/>
      <c r="AG138" s="60"/>
      <c r="AH138" s="61">
        <f t="shared" si="5"/>
        <v>0</v>
      </c>
      <c r="AI138" s="60"/>
      <c r="AJ138" s="65"/>
      <c r="AK138" s="65"/>
      <c r="AL138" s="62"/>
      <c r="AM138" s="62"/>
      <c r="AN138" s="62"/>
      <c r="AO138" s="62"/>
      <c r="AP138" s="62"/>
      <c r="AQ138" s="62"/>
      <c r="AR138" s="62"/>
      <c r="AS138" s="62"/>
      <c r="AT138" s="62"/>
      <c r="AU138" s="62"/>
      <c r="AV138" s="101"/>
      <c r="AW138" s="101"/>
      <c r="AX138" s="101"/>
      <c r="AY138" s="101"/>
      <c r="AZ138" s="101"/>
      <c r="BA138" s="101"/>
      <c r="BB138" s="11"/>
      <c r="BC138" s="63"/>
      <c r="BD138" s="63"/>
      <c r="BE138" s="63"/>
      <c r="BF138" s="63"/>
      <c r="BG138" s="63"/>
      <c r="BH138" s="63"/>
      <c r="BI138" s="63"/>
      <c r="BJ138" s="63"/>
      <c r="BK138" s="63"/>
      <c r="BL138" s="63"/>
    </row>
    <row r="139">
      <c r="A139" s="66">
        <f t="shared" si="1"/>
        <v>-1</v>
      </c>
      <c r="B139" s="104"/>
      <c r="C139" s="52"/>
      <c r="D139" s="91"/>
      <c r="E139" s="91"/>
      <c r="F139" s="91"/>
      <c r="G139" s="91"/>
      <c r="H139" s="91"/>
      <c r="I139" s="91"/>
      <c r="J139" s="100"/>
      <c r="K139" s="100" t="str">
        <f>CONCATENATE(selected_set!$O139,selected_set!$P139)</f>
        <v/>
      </c>
      <c r="L139" s="105" t="str">
        <f>IF(selected_set!$A139 &gt;= 0,
if(selected_set!$Q139="article",CONCATENATE("@article{",selected_set!$K139,", 
 author = {",selected_set!$N139,"}, ","
 title = {{",selected_set!$M139,"}}, ","
 journal = {",selected_set!$R139,"}, ","
 year = {",selected_set!$P139,"}, ",
 if(T139="","",CONCATENATE("
 volume = {",selected_set!$T139,"}, ")),
 if(U139="","",CONCATENATE("
 number = {",selected_set!$U139,"}, ")),"
 pages = {",selected_set!$V139,"}, ",
 if(W139="","",CONCATENATE("
 address = {",selected_set!$W139,"}, ")),"
 doi = {",selected_set!$X139,"}, ","
 publisher = {",selected_set!$Y139,"}","
}
"),
if(selected_set!$Q139="inproceedings",CONCATENATE("@inproceedings{",selected_set!$K139,", 
 author = {",selected_set!$N139,"}, ","
 title = {{",selected_set!$M139,"}}, ","
 booktitle = {Proceedings of the ",selected_set!$T139," ",selected_set!$R139,"}, ","
 year = {",selected_set!$P139,"}, ",
 if(V139="","",CONCATENATE("
 pages = {",selected_set!$V139,"}, ")),"
 address = {",selected_set!$W139,"}, ","
 doi = {",selected_set!$X139,"}, ","
 publisher = {",selected_set!$Y139,"}","
}
"),
if(selected_set!$Q139="incollection",CONCATENATE("@incollection{",selected_set!$K139,", 
 author = {",selected_set!$N139,"}, ","
 title = {{",selected_set!$M139,"}}, ","
 booktitle = {Proceedings of the ",selected_set!$T139," ",selected_set!$R139,"}, ","
 year = {",selected_set!$P139,"}, ",
 if(V139="","",CONCATENATE("
 pages = {",selected_set!$V139,"}, ")),"
 address = {",selected_set!$W139,"}, ","
 doi = {",selected_set!$X139,"}, ",
 if(Z139="","",CONCATENATE("
 editor = {",selected_set!$Z139,"}, ")),"
 publisher = {",selected_set!$Y139,"}","
}
"),))),"")</f>
        <v/>
      </c>
      <c r="M139" s="63"/>
      <c r="N139" s="63"/>
      <c r="O139" s="91"/>
      <c r="P139" s="91"/>
      <c r="Q139" s="60"/>
      <c r="R139" s="59"/>
      <c r="S139" s="67"/>
      <c r="T139" s="57"/>
      <c r="U139" s="57"/>
      <c r="V139" s="57"/>
      <c r="W139" s="59"/>
      <c r="X139" s="59"/>
      <c r="Y139" s="106"/>
      <c r="Z139" s="59"/>
      <c r="AA139" s="60"/>
      <c r="AB139" s="60"/>
      <c r="AC139" s="60"/>
      <c r="AD139" s="60"/>
      <c r="AE139" s="60"/>
      <c r="AF139" s="60"/>
      <c r="AG139" s="60"/>
      <c r="AH139" s="61">
        <f t="shared" si="5"/>
        <v>0</v>
      </c>
      <c r="AI139" s="60"/>
      <c r="AJ139" s="65"/>
      <c r="AK139" s="65"/>
      <c r="AL139" s="62"/>
      <c r="AM139" s="62"/>
      <c r="AN139" s="62"/>
      <c r="AO139" s="62"/>
      <c r="AP139" s="62"/>
      <c r="AQ139" s="62"/>
      <c r="AR139" s="62"/>
      <c r="AS139" s="62"/>
      <c r="AT139" s="62"/>
      <c r="AU139" s="62"/>
      <c r="AV139" s="101"/>
      <c r="AW139" s="101"/>
      <c r="AX139" s="101"/>
      <c r="AY139" s="101"/>
      <c r="AZ139" s="101"/>
      <c r="BA139" s="101"/>
      <c r="BB139" s="11"/>
      <c r="BC139" s="63"/>
      <c r="BD139" s="63"/>
      <c r="BE139" s="63"/>
      <c r="BF139" s="63"/>
      <c r="BG139" s="63"/>
      <c r="BH139" s="63"/>
      <c r="BI139" s="63"/>
      <c r="BJ139" s="63"/>
      <c r="BK139" s="63"/>
      <c r="BL139" s="63"/>
    </row>
    <row r="140">
      <c r="A140" s="66">
        <f t="shared" si="1"/>
        <v>-1</v>
      </c>
      <c r="B140" s="104"/>
      <c r="C140" s="52"/>
      <c r="D140" s="91"/>
      <c r="E140" s="91"/>
      <c r="F140" s="91"/>
      <c r="G140" s="91"/>
      <c r="H140" s="91"/>
      <c r="I140" s="91"/>
      <c r="J140" s="100"/>
      <c r="K140" s="100" t="str">
        <f>CONCATENATE(selected_set!$O140,selected_set!$P140)</f>
        <v/>
      </c>
      <c r="L140" s="105" t="str">
        <f>IF(selected_set!$A140 &gt;= 0,
if(selected_set!$Q140="article",CONCATENATE("@article{",selected_set!$K140,", 
 author = {",selected_set!$N140,"}, ","
 title = {{",selected_set!$M140,"}}, ","
 journal = {",selected_set!$R140,"}, ","
 year = {",selected_set!$P140,"}, ",
 if(T140="","",CONCATENATE("
 volume = {",selected_set!$T140,"}, ")),
 if(U140="","",CONCATENATE("
 number = {",selected_set!$U140,"}, ")),"
 pages = {",selected_set!$V140,"}, ",
 if(W140="","",CONCATENATE("
 address = {",selected_set!$W140,"}, ")),"
 doi = {",selected_set!$X140,"}, ","
 publisher = {",selected_set!$Y140,"}","
}
"),
if(selected_set!$Q140="inproceedings",CONCATENATE("@inproceedings{",selected_set!$K140,", 
 author = {",selected_set!$N140,"}, ","
 title = {{",selected_set!$M140,"}}, ","
 booktitle = {Proceedings of the ",selected_set!$T140," ",selected_set!$R140,"}, ","
 year = {",selected_set!$P140,"}, ",
 if(V140="","",CONCATENATE("
 pages = {",selected_set!$V140,"}, ")),"
 address = {",selected_set!$W140,"}, ","
 doi = {",selected_set!$X140,"}, ","
 publisher = {",selected_set!$Y140,"}","
}
"),
if(selected_set!$Q140="incollection",CONCATENATE("@incollection{",selected_set!$K140,", 
 author = {",selected_set!$N140,"}, ","
 title = {{",selected_set!$M140,"}}, ","
 booktitle = {Proceedings of the ",selected_set!$T140," ",selected_set!$R140,"}, ","
 year = {",selected_set!$P140,"}, ",
 if(V140="","",CONCATENATE("
 pages = {",selected_set!$V140,"}, ")),"
 address = {",selected_set!$W140,"}, ","
 doi = {",selected_set!$X140,"}, ",
 if(Z140="","",CONCATENATE("
 editor = {",selected_set!$Z140,"}, ")),"
 publisher = {",selected_set!$Y140,"}","
}
"),))),"")</f>
        <v/>
      </c>
      <c r="M140" s="63"/>
      <c r="N140" s="63"/>
      <c r="O140" s="91"/>
      <c r="P140" s="91"/>
      <c r="Q140" s="60"/>
      <c r="R140" s="59"/>
      <c r="S140" s="67"/>
      <c r="T140" s="57"/>
      <c r="U140" s="57"/>
      <c r="V140" s="57"/>
      <c r="W140" s="59"/>
      <c r="X140" s="59"/>
      <c r="Y140" s="106"/>
      <c r="Z140" s="59"/>
      <c r="AA140" s="60"/>
      <c r="AB140" s="60"/>
      <c r="AC140" s="60"/>
      <c r="AD140" s="60"/>
      <c r="AE140" s="60"/>
      <c r="AF140" s="60"/>
      <c r="AG140" s="60"/>
      <c r="AH140" s="61">
        <f t="shared" si="5"/>
        <v>0</v>
      </c>
      <c r="AI140" s="60"/>
      <c r="AJ140" s="65"/>
      <c r="AK140" s="65"/>
      <c r="AL140" s="62"/>
      <c r="AM140" s="62"/>
      <c r="AN140" s="62"/>
      <c r="AO140" s="62"/>
      <c r="AP140" s="62"/>
      <c r="AQ140" s="62"/>
      <c r="AR140" s="62"/>
      <c r="AS140" s="62"/>
      <c r="AT140" s="62"/>
      <c r="AU140" s="62"/>
      <c r="AV140" s="101"/>
      <c r="AW140" s="101"/>
      <c r="AX140" s="101"/>
      <c r="AY140" s="101"/>
      <c r="AZ140" s="101"/>
      <c r="BA140" s="101"/>
      <c r="BB140" s="11"/>
      <c r="BC140" s="63"/>
      <c r="BD140" s="63"/>
      <c r="BE140" s="63"/>
      <c r="BF140" s="63"/>
      <c r="BG140" s="63"/>
      <c r="BH140" s="63"/>
      <c r="BI140" s="63"/>
      <c r="BJ140" s="63"/>
      <c r="BK140" s="63"/>
      <c r="BL140" s="63"/>
    </row>
    <row r="141">
      <c r="A141" s="66">
        <f t="shared" si="1"/>
        <v>-1</v>
      </c>
      <c r="B141" s="104"/>
      <c r="C141" s="52"/>
      <c r="D141" s="91"/>
      <c r="E141" s="91"/>
      <c r="F141" s="91"/>
      <c r="G141" s="91"/>
      <c r="H141" s="91"/>
      <c r="I141" s="91"/>
      <c r="J141" s="100"/>
      <c r="K141" s="100" t="str">
        <f>CONCATENATE(selected_set!$O141,selected_set!$P141)</f>
        <v/>
      </c>
      <c r="L141" s="105" t="str">
        <f>IF(selected_set!$A141 &gt;= 0,
if(selected_set!$Q141="article",CONCATENATE("@article{",selected_set!$K141,", 
 author = {",selected_set!$N141,"}, ","
 title = {{",selected_set!$M141,"}}, ","
 journal = {",selected_set!$R141,"}, ","
 year = {",selected_set!$P141,"}, ",
 if(T141="","",CONCATENATE("
 volume = {",selected_set!$T141,"}, ")),
 if(U141="","",CONCATENATE("
 number = {",selected_set!$U141,"}, ")),"
 pages = {",selected_set!$V141,"}, ",
 if(W141="","",CONCATENATE("
 address = {",selected_set!$W141,"}, ")),"
 doi = {",selected_set!$X141,"}, ","
 publisher = {",selected_set!$Y141,"}","
}
"),
if(selected_set!$Q141="inproceedings",CONCATENATE("@inproceedings{",selected_set!$K141,", 
 author = {",selected_set!$N141,"}, ","
 title = {{",selected_set!$M141,"}}, ","
 booktitle = {Proceedings of the ",selected_set!$T141," ",selected_set!$R141,"}, ","
 year = {",selected_set!$P141,"}, ",
 if(V141="","",CONCATENATE("
 pages = {",selected_set!$V141,"}, ")),"
 address = {",selected_set!$W141,"}, ","
 doi = {",selected_set!$X141,"}, ","
 publisher = {",selected_set!$Y141,"}","
}
"),
if(selected_set!$Q141="incollection",CONCATENATE("@incollection{",selected_set!$K141,", 
 author = {",selected_set!$N141,"}, ","
 title = {{",selected_set!$M141,"}}, ","
 booktitle = {Proceedings of the ",selected_set!$T141," ",selected_set!$R141,"}, ","
 year = {",selected_set!$P141,"}, ",
 if(V141="","",CONCATENATE("
 pages = {",selected_set!$V141,"}, ")),"
 address = {",selected_set!$W141,"}, ","
 doi = {",selected_set!$X141,"}, ",
 if(Z141="","",CONCATENATE("
 editor = {",selected_set!$Z141,"}, ")),"
 publisher = {",selected_set!$Y141,"}","
}
"),))),"")</f>
        <v/>
      </c>
      <c r="M141" s="63"/>
      <c r="N141" s="63"/>
      <c r="O141" s="91"/>
      <c r="P141" s="91"/>
      <c r="Q141" s="60"/>
      <c r="R141" s="59"/>
      <c r="S141" s="67"/>
      <c r="T141" s="57"/>
      <c r="U141" s="57"/>
      <c r="V141" s="57"/>
      <c r="W141" s="59"/>
      <c r="X141" s="59"/>
      <c r="Y141" s="106"/>
      <c r="Z141" s="59"/>
      <c r="AA141" s="60"/>
      <c r="AB141" s="60"/>
      <c r="AC141" s="60"/>
      <c r="AD141" s="60"/>
      <c r="AE141" s="60"/>
      <c r="AF141" s="60"/>
      <c r="AG141" s="60"/>
      <c r="AH141" s="61">
        <f t="shared" si="5"/>
        <v>0</v>
      </c>
      <c r="AI141" s="60"/>
      <c r="AJ141" s="65"/>
      <c r="AK141" s="65"/>
      <c r="AL141" s="62"/>
      <c r="AM141" s="62"/>
      <c r="AN141" s="62"/>
      <c r="AO141" s="62"/>
      <c r="AP141" s="62"/>
      <c r="AQ141" s="62"/>
      <c r="AR141" s="62"/>
      <c r="AS141" s="62"/>
      <c r="AT141" s="62"/>
      <c r="AU141" s="62"/>
      <c r="AV141" s="101"/>
      <c r="AW141" s="101"/>
      <c r="AX141" s="101"/>
      <c r="AY141" s="101"/>
      <c r="AZ141" s="101"/>
      <c r="BA141" s="101"/>
      <c r="BB141" s="11"/>
      <c r="BC141" s="63"/>
      <c r="BD141" s="63"/>
      <c r="BE141" s="63"/>
      <c r="BF141" s="63"/>
      <c r="BG141" s="63"/>
      <c r="BH141" s="63"/>
      <c r="BI141" s="63"/>
      <c r="BJ141" s="63"/>
      <c r="BK141" s="63"/>
      <c r="BL141" s="63"/>
    </row>
    <row r="142">
      <c r="A142" s="66">
        <f t="shared" si="1"/>
        <v>-1</v>
      </c>
      <c r="B142" s="104"/>
      <c r="C142" s="52"/>
      <c r="D142" s="91"/>
      <c r="E142" s="91"/>
      <c r="F142" s="91"/>
      <c r="G142" s="91"/>
      <c r="H142" s="91"/>
      <c r="I142" s="91"/>
      <c r="J142" s="100"/>
      <c r="K142" s="100" t="str">
        <f>CONCATENATE(selected_set!$O142,selected_set!$P142)</f>
        <v/>
      </c>
      <c r="L142" s="105" t="str">
        <f>IF(selected_set!$A142 &gt;= 0,
if(selected_set!$Q142="article",CONCATENATE("@article{",selected_set!$K142,", 
 author = {",selected_set!$N142,"}, ","
 title = {{",selected_set!$M142,"}}, ","
 journal = {",selected_set!$R142,"}, ","
 year = {",selected_set!$P142,"}, ",
 if(T142="","",CONCATENATE("
 volume = {",selected_set!$T142,"}, ")),
 if(U142="","",CONCATENATE("
 number = {",selected_set!$U142,"}, ")),"
 pages = {",selected_set!$V142,"}, ",
 if(W142="","",CONCATENATE("
 address = {",selected_set!$W142,"}, ")),"
 doi = {",selected_set!$X142,"}, ","
 publisher = {",selected_set!$Y142,"}","
}
"),
if(selected_set!$Q142="inproceedings",CONCATENATE("@inproceedings{",selected_set!$K142,", 
 author = {",selected_set!$N142,"}, ","
 title = {{",selected_set!$M142,"}}, ","
 booktitle = {Proceedings of the ",selected_set!$T142," ",selected_set!$R142,"}, ","
 year = {",selected_set!$P142,"}, ",
 if(V142="","",CONCATENATE("
 pages = {",selected_set!$V142,"}, ")),"
 address = {",selected_set!$W142,"}, ","
 doi = {",selected_set!$X142,"}, ","
 publisher = {",selected_set!$Y142,"}","
}
"),
if(selected_set!$Q142="incollection",CONCATENATE("@incollection{",selected_set!$K142,", 
 author = {",selected_set!$N142,"}, ","
 title = {{",selected_set!$M142,"}}, ","
 booktitle = {Proceedings of the ",selected_set!$T142," ",selected_set!$R142,"}, ","
 year = {",selected_set!$P142,"}, ",
 if(V142="","",CONCATENATE("
 pages = {",selected_set!$V142,"}, ")),"
 address = {",selected_set!$W142,"}, ","
 doi = {",selected_set!$X142,"}, ",
 if(Z142="","",CONCATENATE("
 editor = {",selected_set!$Z142,"}, ")),"
 publisher = {",selected_set!$Y142,"}","
}
"),))),"")</f>
        <v/>
      </c>
      <c r="M142" s="63"/>
      <c r="N142" s="63"/>
      <c r="O142" s="91"/>
      <c r="P142" s="91"/>
      <c r="Q142" s="60"/>
      <c r="R142" s="59"/>
      <c r="S142" s="67"/>
      <c r="T142" s="57"/>
      <c r="U142" s="57"/>
      <c r="V142" s="57"/>
      <c r="W142" s="59"/>
      <c r="X142" s="59"/>
      <c r="Y142" s="106"/>
      <c r="Z142" s="59"/>
      <c r="AA142" s="60"/>
      <c r="AB142" s="60"/>
      <c r="AC142" s="60"/>
      <c r="AD142" s="60"/>
      <c r="AE142" s="60"/>
      <c r="AF142" s="60"/>
      <c r="AG142" s="60"/>
      <c r="AH142" s="61">
        <f t="shared" si="5"/>
        <v>0</v>
      </c>
      <c r="AI142" s="60"/>
      <c r="AJ142" s="65"/>
      <c r="AK142" s="65"/>
      <c r="AL142" s="62"/>
      <c r="AM142" s="62"/>
      <c r="AN142" s="62"/>
      <c r="AO142" s="62"/>
      <c r="AP142" s="62"/>
      <c r="AQ142" s="62"/>
      <c r="AR142" s="62"/>
      <c r="AS142" s="62"/>
      <c r="AT142" s="62"/>
      <c r="AU142" s="62"/>
      <c r="AV142" s="101"/>
      <c r="AW142" s="101"/>
      <c r="AX142" s="101"/>
      <c r="AY142" s="101"/>
      <c r="AZ142" s="101"/>
      <c r="BA142" s="101"/>
      <c r="BB142" s="11"/>
      <c r="BC142" s="63"/>
      <c r="BD142" s="63"/>
      <c r="BE142" s="63"/>
      <c r="BF142" s="63"/>
      <c r="BG142" s="63"/>
      <c r="BH142" s="63"/>
      <c r="BI142" s="63"/>
      <c r="BJ142" s="63"/>
      <c r="BK142" s="63"/>
      <c r="BL142" s="63"/>
    </row>
    <row r="143">
      <c r="A143" s="66">
        <f t="shared" si="1"/>
        <v>-1</v>
      </c>
      <c r="B143" s="104"/>
      <c r="C143" s="52"/>
      <c r="D143" s="91"/>
      <c r="E143" s="91"/>
      <c r="F143" s="91"/>
      <c r="G143" s="91"/>
      <c r="H143" s="91"/>
      <c r="I143" s="91"/>
      <c r="J143" s="100"/>
      <c r="K143" s="100" t="str">
        <f>CONCATENATE(selected_set!$O143,selected_set!$P143)</f>
        <v/>
      </c>
      <c r="L143" s="105" t="str">
        <f>IF(selected_set!$A143 &gt;= 0,
if(selected_set!$Q143="article",CONCATENATE("@article{",selected_set!$K143,", 
 author = {",selected_set!$N143,"}, ","
 title = {{",selected_set!$M143,"}}, ","
 journal = {",selected_set!$R143,"}, ","
 year = {",selected_set!$P143,"}, ",
 if(T143="","",CONCATENATE("
 volume = {",selected_set!$T143,"}, ")),
 if(U143="","",CONCATENATE("
 number = {",selected_set!$U143,"}, ")),"
 pages = {",selected_set!$V143,"}, ",
 if(W143="","",CONCATENATE("
 address = {",selected_set!$W143,"}, ")),"
 doi = {",selected_set!$X143,"}, ","
 publisher = {",selected_set!$Y143,"}","
}
"),
if(selected_set!$Q143="inproceedings",CONCATENATE("@inproceedings{",selected_set!$K143,", 
 author = {",selected_set!$N143,"}, ","
 title = {{",selected_set!$M143,"}}, ","
 booktitle = {Proceedings of the ",selected_set!$T143," ",selected_set!$R143,"}, ","
 year = {",selected_set!$P143,"}, ",
 if(V143="","",CONCATENATE("
 pages = {",selected_set!$V143,"}, ")),"
 address = {",selected_set!$W143,"}, ","
 doi = {",selected_set!$X143,"}, ","
 publisher = {",selected_set!$Y143,"}","
}
"),
if(selected_set!$Q143="incollection",CONCATENATE("@incollection{",selected_set!$K143,", 
 author = {",selected_set!$N143,"}, ","
 title = {{",selected_set!$M143,"}}, ","
 booktitle = {Proceedings of the ",selected_set!$T143," ",selected_set!$R143,"}, ","
 year = {",selected_set!$P143,"}, ",
 if(V143="","",CONCATENATE("
 pages = {",selected_set!$V143,"}, ")),"
 address = {",selected_set!$W143,"}, ","
 doi = {",selected_set!$X143,"}, ",
 if(Z143="","",CONCATENATE("
 editor = {",selected_set!$Z143,"}, ")),"
 publisher = {",selected_set!$Y143,"}","
}
"),))),"")</f>
        <v/>
      </c>
      <c r="M143" s="63"/>
      <c r="N143" s="63"/>
      <c r="O143" s="91"/>
      <c r="P143" s="91"/>
      <c r="Q143" s="60"/>
      <c r="R143" s="59"/>
      <c r="S143" s="67"/>
      <c r="T143" s="57"/>
      <c r="U143" s="57"/>
      <c r="V143" s="57"/>
      <c r="W143" s="59"/>
      <c r="X143" s="59"/>
      <c r="Y143" s="106"/>
      <c r="Z143" s="59"/>
      <c r="AA143" s="60"/>
      <c r="AB143" s="60"/>
      <c r="AC143" s="60"/>
      <c r="AD143" s="60"/>
      <c r="AE143" s="60"/>
      <c r="AF143" s="60"/>
      <c r="AG143" s="60"/>
      <c r="AH143" s="61">
        <f t="shared" si="5"/>
        <v>0</v>
      </c>
      <c r="AI143" s="60"/>
      <c r="AJ143" s="65"/>
      <c r="AK143" s="65"/>
      <c r="AL143" s="62"/>
      <c r="AM143" s="62"/>
      <c r="AN143" s="62"/>
      <c r="AO143" s="62"/>
      <c r="AP143" s="62"/>
      <c r="AQ143" s="62"/>
      <c r="AR143" s="62"/>
      <c r="AS143" s="62"/>
      <c r="AT143" s="62"/>
      <c r="AU143" s="62"/>
      <c r="AV143" s="101"/>
      <c r="AW143" s="101"/>
      <c r="AX143" s="101"/>
      <c r="AY143" s="101"/>
      <c r="AZ143" s="101"/>
      <c r="BA143" s="101"/>
      <c r="BB143" s="11"/>
      <c r="BC143" s="63"/>
      <c r="BD143" s="63"/>
      <c r="BE143" s="63"/>
      <c r="BF143" s="63"/>
      <c r="BG143" s="63"/>
      <c r="BH143" s="63"/>
      <c r="BI143" s="63"/>
      <c r="BJ143" s="63"/>
      <c r="BK143" s="63"/>
      <c r="BL143" s="63"/>
    </row>
    <row r="144">
      <c r="A144" s="66">
        <f t="shared" si="1"/>
        <v>-1</v>
      </c>
      <c r="B144" s="104"/>
      <c r="C144" s="52"/>
      <c r="D144" s="91"/>
      <c r="E144" s="91"/>
      <c r="F144" s="91"/>
      <c r="G144" s="91"/>
      <c r="H144" s="91"/>
      <c r="I144" s="91"/>
      <c r="J144" s="100"/>
      <c r="K144" s="100" t="str">
        <f>CONCATENATE(selected_set!$O144,selected_set!$P144)</f>
        <v/>
      </c>
      <c r="L144" s="105" t="str">
        <f>IF(selected_set!$A144 &gt;= 0,
if(selected_set!$Q144="article",CONCATENATE("@article{",selected_set!$K144,", 
 author = {",selected_set!$N144,"}, ","
 title = {{",selected_set!$M144,"}}, ","
 journal = {",selected_set!$R144,"}, ","
 year = {",selected_set!$P144,"}, ",
 if(T144="","",CONCATENATE("
 volume = {",selected_set!$T144,"}, ")),
 if(U144="","",CONCATENATE("
 number = {",selected_set!$U144,"}, ")),"
 pages = {",selected_set!$V144,"}, ",
 if(W144="","",CONCATENATE("
 address = {",selected_set!$W144,"}, ")),"
 doi = {",selected_set!$X144,"}, ","
 publisher = {",selected_set!$Y144,"}","
}
"),
if(selected_set!$Q144="inproceedings",CONCATENATE("@inproceedings{",selected_set!$K144,", 
 author = {",selected_set!$N144,"}, ","
 title = {{",selected_set!$M144,"}}, ","
 booktitle = {Proceedings of the ",selected_set!$T144," ",selected_set!$R144,"}, ","
 year = {",selected_set!$P144,"}, ",
 if(V144="","",CONCATENATE("
 pages = {",selected_set!$V144,"}, ")),"
 address = {",selected_set!$W144,"}, ","
 doi = {",selected_set!$X144,"}, ","
 publisher = {",selected_set!$Y144,"}","
}
"),
if(selected_set!$Q144="incollection",CONCATENATE("@incollection{",selected_set!$K144,", 
 author = {",selected_set!$N144,"}, ","
 title = {{",selected_set!$M144,"}}, ","
 booktitle = {Proceedings of the ",selected_set!$T144," ",selected_set!$R144,"}, ","
 year = {",selected_set!$P144,"}, ",
 if(V144="","",CONCATENATE("
 pages = {",selected_set!$V144,"}, ")),"
 address = {",selected_set!$W144,"}, ","
 doi = {",selected_set!$X144,"}, ",
 if(Z144="","",CONCATENATE("
 editor = {",selected_set!$Z144,"}, ")),"
 publisher = {",selected_set!$Y144,"}","
}
"),))),"")</f>
        <v/>
      </c>
      <c r="M144" s="63"/>
      <c r="N144" s="63"/>
      <c r="O144" s="91"/>
      <c r="P144" s="91"/>
      <c r="Q144" s="60"/>
      <c r="R144" s="59"/>
      <c r="S144" s="67"/>
      <c r="T144" s="57"/>
      <c r="U144" s="57"/>
      <c r="V144" s="57"/>
      <c r="W144" s="59"/>
      <c r="X144" s="59"/>
      <c r="Y144" s="106"/>
      <c r="Z144" s="59"/>
      <c r="AA144" s="60"/>
      <c r="AB144" s="60"/>
      <c r="AC144" s="60"/>
      <c r="AD144" s="60"/>
      <c r="AE144" s="60"/>
      <c r="AF144" s="60"/>
      <c r="AG144" s="60"/>
      <c r="AH144" s="61">
        <f t="shared" si="5"/>
        <v>0</v>
      </c>
      <c r="AI144" s="60"/>
      <c r="AJ144" s="65"/>
      <c r="AK144" s="65"/>
      <c r="AL144" s="62"/>
      <c r="AM144" s="62"/>
      <c r="AN144" s="62"/>
      <c r="AO144" s="62"/>
      <c r="AP144" s="62"/>
      <c r="AQ144" s="62"/>
      <c r="AR144" s="62"/>
      <c r="AS144" s="62"/>
      <c r="AT144" s="62"/>
      <c r="AU144" s="62"/>
      <c r="AV144" s="101"/>
      <c r="AW144" s="101"/>
      <c r="AX144" s="101"/>
      <c r="AY144" s="101"/>
      <c r="AZ144" s="101"/>
      <c r="BA144" s="101"/>
      <c r="BB144" s="11"/>
      <c r="BC144" s="63"/>
      <c r="BD144" s="63"/>
      <c r="BE144" s="63"/>
      <c r="BF144" s="63"/>
      <c r="BG144" s="63"/>
      <c r="BH144" s="63"/>
      <c r="BI144" s="63"/>
      <c r="BJ144" s="63"/>
      <c r="BK144" s="63"/>
      <c r="BL144" s="63"/>
    </row>
    <row r="145">
      <c r="A145" s="66">
        <f t="shared" si="1"/>
        <v>-1</v>
      </c>
      <c r="B145" s="104"/>
      <c r="C145" s="52"/>
      <c r="D145" s="91"/>
      <c r="E145" s="91"/>
      <c r="F145" s="91"/>
      <c r="G145" s="91"/>
      <c r="H145" s="91"/>
      <c r="I145" s="91"/>
      <c r="J145" s="100"/>
      <c r="K145" s="100" t="str">
        <f>CONCATENATE(selected_set!$O145,selected_set!$P145)</f>
        <v/>
      </c>
      <c r="L145" s="105" t="str">
        <f>IF(selected_set!$A145 &gt;= 0,
if(selected_set!$Q145="article",CONCATENATE("@article{",selected_set!$K145,", 
 author = {",selected_set!$N145,"}, ","
 title = {{",selected_set!$M145,"}}, ","
 journal = {",selected_set!$R145,"}, ","
 year = {",selected_set!$P145,"}, ",
 if(T145="","",CONCATENATE("
 volume = {",selected_set!$T145,"}, ")),
 if(U145="","",CONCATENATE("
 number = {",selected_set!$U145,"}, ")),"
 pages = {",selected_set!$V145,"}, ",
 if(W145="","",CONCATENATE("
 address = {",selected_set!$W145,"}, ")),"
 doi = {",selected_set!$X145,"}, ","
 publisher = {",selected_set!$Y145,"}","
}
"),
if(selected_set!$Q145="inproceedings",CONCATENATE("@inproceedings{",selected_set!$K145,", 
 author = {",selected_set!$N145,"}, ","
 title = {{",selected_set!$M145,"}}, ","
 booktitle = {Proceedings of the ",selected_set!$T145," ",selected_set!$R145,"}, ","
 year = {",selected_set!$P145,"}, ",
 if(V145="","",CONCATENATE("
 pages = {",selected_set!$V145,"}, ")),"
 address = {",selected_set!$W145,"}, ","
 doi = {",selected_set!$X145,"}, ","
 publisher = {",selected_set!$Y145,"}","
}
"),
if(selected_set!$Q145="incollection",CONCATENATE("@incollection{",selected_set!$K145,", 
 author = {",selected_set!$N145,"}, ","
 title = {{",selected_set!$M145,"}}, ","
 booktitle = {Proceedings of the ",selected_set!$T145," ",selected_set!$R145,"}, ","
 year = {",selected_set!$P145,"}, ",
 if(V145="","",CONCATENATE("
 pages = {",selected_set!$V145,"}, ")),"
 address = {",selected_set!$W145,"}, ","
 doi = {",selected_set!$X145,"}, ",
 if(Z145="","",CONCATENATE("
 editor = {",selected_set!$Z145,"}, ")),"
 publisher = {",selected_set!$Y145,"}","
}
"),))),"")</f>
        <v/>
      </c>
      <c r="M145" s="63"/>
      <c r="N145" s="63"/>
      <c r="O145" s="91"/>
      <c r="P145" s="91"/>
      <c r="Q145" s="60"/>
      <c r="R145" s="59"/>
      <c r="S145" s="67"/>
      <c r="T145" s="57"/>
      <c r="U145" s="57"/>
      <c r="V145" s="57"/>
      <c r="W145" s="59"/>
      <c r="X145" s="59"/>
      <c r="Y145" s="106"/>
      <c r="Z145" s="59"/>
      <c r="AA145" s="60"/>
      <c r="AB145" s="60"/>
      <c r="AC145" s="60"/>
      <c r="AD145" s="60"/>
      <c r="AE145" s="60"/>
      <c r="AF145" s="60"/>
      <c r="AG145" s="60"/>
      <c r="AH145" s="61">
        <f t="shared" si="5"/>
        <v>0</v>
      </c>
      <c r="AI145" s="60"/>
      <c r="AJ145" s="65"/>
      <c r="AK145" s="65"/>
      <c r="AL145" s="62"/>
      <c r="AM145" s="62"/>
      <c r="AN145" s="62"/>
      <c r="AO145" s="62"/>
      <c r="AP145" s="62"/>
      <c r="AQ145" s="62"/>
      <c r="AR145" s="62"/>
      <c r="AS145" s="62"/>
      <c r="AT145" s="62"/>
      <c r="AU145" s="62"/>
      <c r="AV145" s="101"/>
      <c r="AW145" s="101"/>
      <c r="AX145" s="101"/>
      <c r="AY145" s="101"/>
      <c r="AZ145" s="101"/>
      <c r="BA145" s="101"/>
      <c r="BB145" s="11"/>
      <c r="BC145" s="63"/>
      <c r="BD145" s="63"/>
      <c r="BE145" s="63"/>
      <c r="BF145" s="63"/>
      <c r="BG145" s="63"/>
      <c r="BH145" s="63"/>
      <c r="BI145" s="63"/>
      <c r="BJ145" s="63"/>
      <c r="BK145" s="63"/>
      <c r="BL145" s="63"/>
    </row>
    <row r="146">
      <c r="A146" s="66">
        <f t="shared" si="1"/>
        <v>-1</v>
      </c>
      <c r="B146" s="104"/>
      <c r="C146" s="52"/>
      <c r="D146" s="91"/>
      <c r="E146" s="91"/>
      <c r="F146" s="91"/>
      <c r="G146" s="91"/>
      <c r="H146" s="91"/>
      <c r="I146" s="91"/>
      <c r="J146" s="100"/>
      <c r="K146" s="100" t="str">
        <f>CONCATENATE(selected_set!$O146,selected_set!$P146)</f>
        <v/>
      </c>
      <c r="L146" s="105" t="str">
        <f>IF(selected_set!$A146 &gt;= 0,
if(selected_set!$Q146="article",CONCATENATE("@article{",selected_set!$K146,", 
 author = {",selected_set!$N146,"}, ","
 title = {{",selected_set!$M146,"}}, ","
 journal = {",selected_set!$R146,"}, ","
 year = {",selected_set!$P146,"}, ",
 if(T146="","",CONCATENATE("
 volume = {",selected_set!$T146,"}, ")),
 if(U146="","",CONCATENATE("
 number = {",selected_set!$U146,"}, ")),"
 pages = {",selected_set!$V146,"}, ",
 if(W146="","",CONCATENATE("
 address = {",selected_set!$W146,"}, ")),"
 doi = {",selected_set!$X146,"}, ","
 publisher = {",selected_set!$Y146,"}","
}
"),
if(selected_set!$Q146="inproceedings",CONCATENATE("@inproceedings{",selected_set!$K146,", 
 author = {",selected_set!$N146,"}, ","
 title = {{",selected_set!$M146,"}}, ","
 booktitle = {Proceedings of the ",selected_set!$T146," ",selected_set!$R146,"}, ","
 year = {",selected_set!$P146,"}, ",
 if(V146="","",CONCATENATE("
 pages = {",selected_set!$V146,"}, ")),"
 address = {",selected_set!$W146,"}, ","
 doi = {",selected_set!$X146,"}, ","
 publisher = {",selected_set!$Y146,"}","
}
"),
if(selected_set!$Q146="incollection",CONCATENATE("@incollection{",selected_set!$K146,", 
 author = {",selected_set!$N146,"}, ","
 title = {{",selected_set!$M146,"}}, ","
 booktitle = {Proceedings of the ",selected_set!$T146," ",selected_set!$R146,"}, ","
 year = {",selected_set!$P146,"}, ",
 if(V146="","",CONCATENATE("
 pages = {",selected_set!$V146,"}, ")),"
 address = {",selected_set!$W146,"}, ","
 doi = {",selected_set!$X146,"}, ",
 if(Z146="","",CONCATENATE("
 editor = {",selected_set!$Z146,"}, ")),"
 publisher = {",selected_set!$Y146,"}","
}
"),))),"")</f>
        <v/>
      </c>
      <c r="M146" s="63"/>
      <c r="N146" s="63"/>
      <c r="O146" s="91"/>
      <c r="P146" s="91"/>
      <c r="Q146" s="60"/>
      <c r="R146" s="59"/>
      <c r="S146" s="67"/>
      <c r="T146" s="57"/>
      <c r="U146" s="57"/>
      <c r="V146" s="57"/>
      <c r="W146" s="59"/>
      <c r="X146" s="59"/>
      <c r="Y146" s="106"/>
      <c r="Z146" s="59"/>
      <c r="AA146" s="60"/>
      <c r="AB146" s="60"/>
      <c r="AC146" s="60"/>
      <c r="AD146" s="60"/>
      <c r="AE146" s="60"/>
      <c r="AF146" s="60"/>
      <c r="AG146" s="60"/>
      <c r="AH146" s="61">
        <f t="shared" si="5"/>
        <v>0</v>
      </c>
      <c r="AI146" s="60"/>
      <c r="AJ146" s="65"/>
      <c r="AK146" s="65"/>
      <c r="AL146" s="62"/>
      <c r="AM146" s="62"/>
      <c r="AN146" s="62"/>
      <c r="AO146" s="62"/>
      <c r="AP146" s="62"/>
      <c r="AQ146" s="62"/>
      <c r="AR146" s="62"/>
      <c r="AS146" s="62"/>
      <c r="AT146" s="62"/>
      <c r="AU146" s="62"/>
      <c r="AV146" s="101"/>
      <c r="AW146" s="101"/>
      <c r="AX146" s="101"/>
      <c r="AY146" s="101"/>
      <c r="AZ146" s="101"/>
      <c r="BA146" s="101"/>
      <c r="BB146" s="11"/>
      <c r="BC146" s="63"/>
      <c r="BD146" s="63"/>
      <c r="BE146" s="63"/>
      <c r="BF146" s="63"/>
      <c r="BG146" s="63"/>
      <c r="BH146" s="63"/>
      <c r="BI146" s="63"/>
      <c r="BJ146" s="63"/>
      <c r="BK146" s="63"/>
      <c r="BL146" s="63"/>
    </row>
    <row r="147">
      <c r="A147" s="66">
        <f t="shared" si="1"/>
        <v>-1</v>
      </c>
      <c r="B147" s="104"/>
      <c r="C147" s="52"/>
      <c r="D147" s="91"/>
      <c r="E147" s="91"/>
      <c r="F147" s="91"/>
      <c r="G147" s="91"/>
      <c r="H147" s="91"/>
      <c r="I147" s="91"/>
      <c r="J147" s="100"/>
      <c r="K147" s="100" t="str">
        <f>CONCATENATE(selected_set!$O147,selected_set!$P147)</f>
        <v/>
      </c>
      <c r="L147" s="105" t="str">
        <f>IF(selected_set!$A147 &gt;= 0,
if(selected_set!$Q147="article",CONCATENATE("@article{",selected_set!$K147,", 
 author = {",selected_set!$N147,"}, ","
 title = {{",selected_set!$M147,"}}, ","
 journal = {",selected_set!$R147,"}, ","
 year = {",selected_set!$P147,"}, ",
 if(T147="","",CONCATENATE("
 volume = {",selected_set!$T147,"}, ")),
 if(U147="","",CONCATENATE("
 number = {",selected_set!$U147,"}, ")),"
 pages = {",selected_set!$V147,"}, ",
 if(W147="","",CONCATENATE("
 address = {",selected_set!$W147,"}, ")),"
 doi = {",selected_set!$X147,"}, ","
 publisher = {",selected_set!$Y147,"}","
}
"),
if(selected_set!$Q147="inproceedings",CONCATENATE("@inproceedings{",selected_set!$K147,", 
 author = {",selected_set!$N147,"}, ","
 title = {{",selected_set!$M147,"}}, ","
 booktitle = {Proceedings of the ",selected_set!$T147," ",selected_set!$R147,"}, ","
 year = {",selected_set!$P147,"}, ",
 if(V147="","",CONCATENATE("
 pages = {",selected_set!$V147,"}, ")),"
 address = {",selected_set!$W147,"}, ","
 doi = {",selected_set!$X147,"}, ","
 publisher = {",selected_set!$Y147,"}","
}
"),
if(selected_set!$Q147="incollection",CONCATENATE("@incollection{",selected_set!$K147,", 
 author = {",selected_set!$N147,"}, ","
 title = {{",selected_set!$M147,"}}, ","
 booktitle = {Proceedings of the ",selected_set!$T147," ",selected_set!$R147,"}, ","
 year = {",selected_set!$P147,"}, ",
 if(V147="","",CONCATENATE("
 pages = {",selected_set!$V147,"}, ")),"
 address = {",selected_set!$W147,"}, ","
 doi = {",selected_set!$X147,"}, ",
 if(Z147="","",CONCATENATE("
 editor = {",selected_set!$Z147,"}, ")),"
 publisher = {",selected_set!$Y147,"}","
}
"),))),"")</f>
        <v/>
      </c>
      <c r="M147" s="63"/>
      <c r="N147" s="63"/>
      <c r="O147" s="91"/>
      <c r="P147" s="91"/>
      <c r="Q147" s="60"/>
      <c r="R147" s="59"/>
      <c r="S147" s="67"/>
      <c r="T147" s="57"/>
      <c r="U147" s="57"/>
      <c r="V147" s="57"/>
      <c r="W147" s="59"/>
      <c r="X147" s="59"/>
      <c r="Y147" s="106"/>
      <c r="Z147" s="59"/>
      <c r="AA147" s="60"/>
      <c r="AB147" s="60"/>
      <c r="AC147" s="60"/>
      <c r="AD147" s="60"/>
      <c r="AE147" s="60"/>
      <c r="AF147" s="60"/>
      <c r="AG147" s="60"/>
      <c r="AH147" s="61">
        <f t="shared" si="5"/>
        <v>0</v>
      </c>
      <c r="AI147" s="60"/>
      <c r="AJ147" s="65"/>
      <c r="AK147" s="65"/>
      <c r="AL147" s="62"/>
      <c r="AM147" s="62"/>
      <c r="AN147" s="62"/>
      <c r="AO147" s="62"/>
      <c r="AP147" s="62"/>
      <c r="AQ147" s="62"/>
      <c r="AR147" s="62"/>
      <c r="AS147" s="62"/>
      <c r="AT147" s="62"/>
      <c r="AU147" s="62"/>
      <c r="AV147" s="101"/>
      <c r="AW147" s="101"/>
      <c r="AX147" s="101"/>
      <c r="AY147" s="101"/>
      <c r="AZ147" s="101"/>
      <c r="BA147" s="101"/>
      <c r="BB147" s="11"/>
      <c r="BC147" s="63"/>
      <c r="BD147" s="63"/>
      <c r="BE147" s="63"/>
      <c r="BF147" s="63"/>
      <c r="BG147" s="63"/>
      <c r="BH147" s="63"/>
      <c r="BI147" s="63"/>
      <c r="BJ147" s="63"/>
      <c r="BK147" s="63"/>
      <c r="BL147" s="63"/>
    </row>
    <row r="148">
      <c r="A148" s="66">
        <f t="shared" si="1"/>
        <v>-1</v>
      </c>
      <c r="B148" s="104"/>
      <c r="C148" s="52"/>
      <c r="D148" s="91"/>
      <c r="E148" s="91"/>
      <c r="F148" s="91"/>
      <c r="G148" s="91"/>
      <c r="H148" s="91"/>
      <c r="I148" s="91"/>
      <c r="J148" s="100"/>
      <c r="K148" s="100" t="str">
        <f>CONCATENATE(selected_set!$O148,selected_set!$P148)</f>
        <v/>
      </c>
      <c r="L148" s="105" t="str">
        <f>IF(selected_set!$A148 &gt;= 0,
if(selected_set!$Q148="article",CONCATENATE("@article{",selected_set!$K148,", 
 author = {",selected_set!$N148,"}, ","
 title = {{",selected_set!$M148,"}}, ","
 journal = {",selected_set!$R148,"}, ","
 year = {",selected_set!$P148,"}, ",
 if(T148="","",CONCATENATE("
 volume = {",selected_set!$T148,"}, ")),
 if(U148="","",CONCATENATE("
 number = {",selected_set!$U148,"}, ")),"
 pages = {",selected_set!$V148,"}, ",
 if(W148="","",CONCATENATE("
 address = {",selected_set!$W148,"}, ")),"
 doi = {",selected_set!$X148,"}, ","
 publisher = {",selected_set!$Y148,"}","
}
"),
if(selected_set!$Q148="inproceedings",CONCATENATE("@inproceedings{",selected_set!$K148,", 
 author = {",selected_set!$N148,"}, ","
 title = {{",selected_set!$M148,"}}, ","
 booktitle = {Proceedings of the ",selected_set!$T148," ",selected_set!$R148,"}, ","
 year = {",selected_set!$P148,"}, ",
 if(V148="","",CONCATENATE("
 pages = {",selected_set!$V148,"}, ")),"
 address = {",selected_set!$W148,"}, ","
 doi = {",selected_set!$X148,"}, ","
 publisher = {",selected_set!$Y148,"}","
}
"),
if(selected_set!$Q148="incollection",CONCATENATE("@incollection{",selected_set!$K148,", 
 author = {",selected_set!$N148,"}, ","
 title = {{",selected_set!$M148,"}}, ","
 booktitle = {Proceedings of the ",selected_set!$T148," ",selected_set!$R148,"}, ","
 year = {",selected_set!$P148,"}, ",
 if(V148="","",CONCATENATE("
 pages = {",selected_set!$V148,"}, ")),"
 address = {",selected_set!$W148,"}, ","
 doi = {",selected_set!$X148,"}, ",
 if(Z148="","",CONCATENATE("
 editor = {",selected_set!$Z148,"}, ")),"
 publisher = {",selected_set!$Y148,"}","
}
"),))),"")</f>
        <v/>
      </c>
      <c r="M148" s="63"/>
      <c r="N148" s="63"/>
      <c r="O148" s="91"/>
      <c r="P148" s="91"/>
      <c r="Q148" s="60"/>
      <c r="R148" s="59"/>
      <c r="S148" s="67"/>
      <c r="T148" s="57"/>
      <c r="U148" s="57"/>
      <c r="V148" s="57"/>
      <c r="W148" s="59"/>
      <c r="X148" s="59"/>
      <c r="Y148" s="106"/>
      <c r="Z148" s="59"/>
      <c r="AA148" s="60"/>
      <c r="AB148" s="60"/>
      <c r="AC148" s="60"/>
      <c r="AD148" s="60"/>
      <c r="AE148" s="60"/>
      <c r="AF148" s="60"/>
      <c r="AG148" s="60"/>
      <c r="AH148" s="61">
        <f t="shared" si="5"/>
        <v>0</v>
      </c>
      <c r="AI148" s="60"/>
      <c r="AJ148" s="65"/>
      <c r="AK148" s="65"/>
      <c r="AL148" s="62"/>
      <c r="AM148" s="62"/>
      <c r="AN148" s="62"/>
      <c r="AO148" s="62"/>
      <c r="AP148" s="62"/>
      <c r="AQ148" s="62"/>
      <c r="AR148" s="62"/>
      <c r="AS148" s="62"/>
      <c r="AT148" s="62"/>
      <c r="AU148" s="62"/>
      <c r="AV148" s="101"/>
      <c r="AW148" s="101"/>
      <c r="AX148" s="101"/>
      <c r="AY148" s="101"/>
      <c r="AZ148" s="101"/>
      <c r="BA148" s="101"/>
      <c r="BB148" s="11"/>
      <c r="BC148" s="63"/>
      <c r="BD148" s="63"/>
      <c r="BE148" s="63"/>
      <c r="BF148" s="63"/>
      <c r="BG148" s="63"/>
      <c r="BH148" s="63"/>
      <c r="BI148" s="63"/>
      <c r="BJ148" s="63"/>
      <c r="BK148" s="63"/>
      <c r="BL148" s="63"/>
    </row>
    <row r="149">
      <c r="A149" s="66">
        <f t="shared" si="1"/>
        <v>-1</v>
      </c>
      <c r="B149" s="104"/>
      <c r="C149" s="52"/>
      <c r="D149" s="91"/>
      <c r="E149" s="91"/>
      <c r="F149" s="91"/>
      <c r="G149" s="91"/>
      <c r="H149" s="91"/>
      <c r="I149" s="91"/>
      <c r="J149" s="100"/>
      <c r="K149" s="100" t="str">
        <f>CONCATENATE(selected_set!$O149,selected_set!$P149)</f>
        <v/>
      </c>
      <c r="L149" s="105" t="str">
        <f>IF(selected_set!$A149 &gt;= 0,
if(selected_set!$Q149="article",CONCATENATE("@article{",selected_set!$K149,", 
 author = {",selected_set!$N149,"}, ","
 title = {{",selected_set!$M149,"}}, ","
 journal = {",selected_set!$R149,"}, ","
 year = {",selected_set!$P149,"}, ",
 if(T149="","",CONCATENATE("
 volume = {",selected_set!$T149,"}, ")),
 if(U149="","",CONCATENATE("
 number = {",selected_set!$U149,"}, ")),"
 pages = {",selected_set!$V149,"}, ",
 if(W149="","",CONCATENATE("
 address = {",selected_set!$W149,"}, ")),"
 doi = {",selected_set!$X149,"}, ","
 publisher = {",selected_set!$Y149,"}","
}
"),
if(selected_set!$Q149="inproceedings",CONCATENATE("@inproceedings{",selected_set!$K149,", 
 author = {",selected_set!$N149,"}, ","
 title = {{",selected_set!$M149,"}}, ","
 booktitle = {Proceedings of the ",selected_set!$T149," ",selected_set!$R149,"}, ","
 year = {",selected_set!$P149,"}, ",
 if(V149="","",CONCATENATE("
 pages = {",selected_set!$V149,"}, ")),"
 address = {",selected_set!$W149,"}, ","
 doi = {",selected_set!$X149,"}, ","
 publisher = {",selected_set!$Y149,"}","
}
"),
if(selected_set!$Q149="incollection",CONCATENATE("@incollection{",selected_set!$K149,", 
 author = {",selected_set!$N149,"}, ","
 title = {{",selected_set!$M149,"}}, ","
 booktitle = {Proceedings of the ",selected_set!$T149," ",selected_set!$R149,"}, ","
 year = {",selected_set!$P149,"}, ",
 if(V149="","",CONCATENATE("
 pages = {",selected_set!$V149,"}, ")),"
 address = {",selected_set!$W149,"}, ","
 doi = {",selected_set!$X149,"}, ",
 if(Z149="","",CONCATENATE("
 editor = {",selected_set!$Z149,"}, ")),"
 publisher = {",selected_set!$Y149,"}","
}
"),))),"")</f>
        <v/>
      </c>
      <c r="M149" s="63"/>
      <c r="N149" s="63"/>
      <c r="O149" s="91"/>
      <c r="P149" s="91"/>
      <c r="Q149" s="60"/>
      <c r="R149" s="59"/>
      <c r="S149" s="67"/>
      <c r="T149" s="57"/>
      <c r="U149" s="57"/>
      <c r="V149" s="57"/>
      <c r="W149" s="59"/>
      <c r="X149" s="59"/>
      <c r="Y149" s="106"/>
      <c r="Z149" s="59"/>
      <c r="AA149" s="60"/>
      <c r="AB149" s="60"/>
      <c r="AC149" s="60"/>
      <c r="AD149" s="60"/>
      <c r="AE149" s="60"/>
      <c r="AF149" s="60"/>
      <c r="AG149" s="60"/>
      <c r="AH149" s="61">
        <f t="shared" si="5"/>
        <v>0</v>
      </c>
      <c r="AI149" s="60"/>
      <c r="AJ149" s="65"/>
      <c r="AK149" s="65"/>
      <c r="AL149" s="62"/>
      <c r="AM149" s="62"/>
      <c r="AN149" s="62"/>
      <c r="AO149" s="62"/>
      <c r="AP149" s="62"/>
      <c r="AQ149" s="62"/>
      <c r="AR149" s="62"/>
      <c r="AS149" s="62"/>
      <c r="AT149" s="62"/>
      <c r="AU149" s="62"/>
      <c r="AV149" s="101"/>
      <c r="AW149" s="101"/>
      <c r="AX149" s="101"/>
      <c r="AY149" s="101"/>
      <c r="AZ149" s="101"/>
      <c r="BA149" s="101"/>
      <c r="BB149" s="11"/>
      <c r="BC149" s="63"/>
      <c r="BD149" s="63"/>
      <c r="BE149" s="63"/>
      <c r="BF149" s="63"/>
      <c r="BG149" s="63"/>
      <c r="BH149" s="63"/>
      <c r="BI149" s="63"/>
      <c r="BJ149" s="63"/>
      <c r="BK149" s="63"/>
      <c r="BL149" s="63"/>
    </row>
    <row r="150">
      <c r="A150" s="66">
        <f t="shared" si="1"/>
        <v>-1</v>
      </c>
      <c r="B150" s="104"/>
      <c r="C150" s="52"/>
      <c r="D150" s="91"/>
      <c r="E150" s="91"/>
      <c r="F150" s="91"/>
      <c r="G150" s="91"/>
      <c r="H150" s="91"/>
      <c r="I150" s="91"/>
      <c r="J150" s="100"/>
      <c r="K150" s="100" t="str">
        <f>CONCATENATE(selected_set!$O150,selected_set!$P150)</f>
        <v/>
      </c>
      <c r="L150" s="105" t="str">
        <f>IF(selected_set!$A150 &gt;= 0,
if(selected_set!$Q150="article",CONCATENATE("@article{",selected_set!$K150,", 
 author = {",selected_set!$N150,"}, ","
 title = {{",selected_set!$M150,"}}, ","
 journal = {",selected_set!$R150,"}, ","
 year = {",selected_set!$P150,"}, ",
 if(T150="","",CONCATENATE("
 volume = {",selected_set!$T150,"}, ")),
 if(U150="","",CONCATENATE("
 number = {",selected_set!$U150,"}, ")),"
 pages = {",selected_set!$V150,"}, ",
 if(W150="","",CONCATENATE("
 address = {",selected_set!$W150,"}, ")),"
 doi = {",selected_set!$X150,"}, ","
 publisher = {",selected_set!$Y150,"}","
}
"),
if(selected_set!$Q150="inproceedings",CONCATENATE("@inproceedings{",selected_set!$K150,", 
 author = {",selected_set!$N150,"}, ","
 title = {{",selected_set!$M150,"}}, ","
 booktitle = {Proceedings of the ",selected_set!$T150," ",selected_set!$R150,"}, ","
 year = {",selected_set!$P150,"}, ",
 if(V150="","",CONCATENATE("
 pages = {",selected_set!$V150,"}, ")),"
 address = {",selected_set!$W150,"}, ","
 doi = {",selected_set!$X150,"}, ","
 publisher = {",selected_set!$Y150,"}","
}
"),
if(selected_set!$Q150="incollection",CONCATENATE("@incollection{",selected_set!$K150,", 
 author = {",selected_set!$N150,"}, ","
 title = {{",selected_set!$M150,"}}, ","
 booktitle = {Proceedings of the ",selected_set!$T150," ",selected_set!$R150,"}, ","
 year = {",selected_set!$P150,"}, ",
 if(V150="","",CONCATENATE("
 pages = {",selected_set!$V150,"}, ")),"
 address = {",selected_set!$W150,"}, ","
 doi = {",selected_set!$X150,"}, ",
 if(Z150="","",CONCATENATE("
 editor = {",selected_set!$Z150,"}, ")),"
 publisher = {",selected_set!$Y150,"}","
}
"),))),"")</f>
        <v/>
      </c>
      <c r="M150" s="63"/>
      <c r="N150" s="63"/>
      <c r="O150" s="91"/>
      <c r="P150" s="91"/>
      <c r="Q150" s="60"/>
      <c r="R150" s="59"/>
      <c r="S150" s="67"/>
      <c r="T150" s="57"/>
      <c r="U150" s="57"/>
      <c r="V150" s="57"/>
      <c r="W150" s="59"/>
      <c r="X150" s="59"/>
      <c r="Y150" s="106"/>
      <c r="Z150" s="59"/>
      <c r="AA150" s="60"/>
      <c r="AB150" s="60"/>
      <c r="AC150" s="60"/>
      <c r="AD150" s="60"/>
      <c r="AE150" s="60"/>
      <c r="AF150" s="60"/>
      <c r="AG150" s="60"/>
      <c r="AH150" s="61">
        <f t="shared" si="5"/>
        <v>0</v>
      </c>
      <c r="AI150" s="60"/>
      <c r="AJ150" s="65"/>
      <c r="AK150" s="65"/>
      <c r="AL150" s="62"/>
      <c r="AM150" s="62"/>
      <c r="AN150" s="62"/>
      <c r="AO150" s="62"/>
      <c r="AP150" s="62"/>
      <c r="AQ150" s="62"/>
      <c r="AR150" s="62"/>
      <c r="AS150" s="62"/>
      <c r="AT150" s="62"/>
      <c r="AU150" s="62"/>
      <c r="AV150" s="101"/>
      <c r="AW150" s="101"/>
      <c r="AX150" s="101"/>
      <c r="AY150" s="101"/>
      <c r="AZ150" s="101"/>
      <c r="BA150" s="101"/>
      <c r="BB150" s="11"/>
      <c r="BC150" s="63"/>
      <c r="BD150" s="63"/>
      <c r="BE150" s="63"/>
      <c r="BF150" s="63"/>
      <c r="BG150" s="63"/>
      <c r="BH150" s="63"/>
      <c r="BI150" s="63"/>
      <c r="BJ150" s="63"/>
      <c r="BK150" s="63"/>
      <c r="BL150" s="63"/>
    </row>
    <row r="151">
      <c r="A151" s="66">
        <f t="shared" si="1"/>
        <v>-1</v>
      </c>
      <c r="B151" s="104"/>
      <c r="C151" s="52"/>
      <c r="D151" s="91"/>
      <c r="E151" s="91"/>
      <c r="F151" s="91"/>
      <c r="G151" s="91"/>
      <c r="H151" s="91"/>
      <c r="I151" s="91"/>
      <c r="J151" s="100"/>
      <c r="K151" s="100" t="str">
        <f>CONCATENATE(selected_set!$O151,selected_set!$P151)</f>
        <v/>
      </c>
      <c r="L151" s="105" t="str">
        <f>IF(selected_set!$A151 &gt;= 0,
if(selected_set!$Q151="article",CONCATENATE("@article{",selected_set!$K151,", 
 author = {",selected_set!$N151,"}, ","
 title = {{",selected_set!$M151,"}}, ","
 journal = {",selected_set!$R151,"}, ","
 year = {",selected_set!$P151,"}, ",
 if(T151="","",CONCATENATE("
 volume = {",selected_set!$T151,"}, ")),
 if(U151="","",CONCATENATE("
 number = {",selected_set!$U151,"}, ")),"
 pages = {",selected_set!$V151,"}, ",
 if(W151="","",CONCATENATE("
 address = {",selected_set!$W151,"}, ")),"
 doi = {",selected_set!$X151,"}, ","
 publisher = {",selected_set!$Y151,"}","
}
"),
if(selected_set!$Q151="inproceedings",CONCATENATE("@inproceedings{",selected_set!$K151,", 
 author = {",selected_set!$N151,"}, ","
 title = {{",selected_set!$M151,"}}, ","
 booktitle = {Proceedings of the ",selected_set!$T151," ",selected_set!$R151,"}, ","
 year = {",selected_set!$P151,"}, ",
 if(V151="","",CONCATENATE("
 pages = {",selected_set!$V151,"}, ")),"
 address = {",selected_set!$W151,"}, ","
 doi = {",selected_set!$X151,"}, ","
 publisher = {",selected_set!$Y151,"}","
}
"),
if(selected_set!$Q151="incollection",CONCATENATE("@incollection{",selected_set!$K151,", 
 author = {",selected_set!$N151,"}, ","
 title = {{",selected_set!$M151,"}}, ","
 booktitle = {Proceedings of the ",selected_set!$T151," ",selected_set!$R151,"}, ","
 year = {",selected_set!$P151,"}, ",
 if(V151="","",CONCATENATE("
 pages = {",selected_set!$V151,"}, ")),"
 address = {",selected_set!$W151,"}, ","
 doi = {",selected_set!$X151,"}, ",
 if(Z151="","",CONCATENATE("
 editor = {",selected_set!$Z151,"}, ")),"
 publisher = {",selected_set!$Y151,"}","
}
"),))),"")</f>
        <v/>
      </c>
      <c r="M151" s="63"/>
      <c r="N151" s="63"/>
      <c r="O151" s="91"/>
      <c r="P151" s="91"/>
      <c r="Q151" s="60"/>
      <c r="R151" s="59"/>
      <c r="S151" s="67"/>
      <c r="T151" s="57"/>
      <c r="U151" s="57"/>
      <c r="V151" s="57"/>
      <c r="W151" s="59"/>
      <c r="X151" s="59"/>
      <c r="Y151" s="106"/>
      <c r="Z151" s="59"/>
      <c r="AA151" s="60"/>
      <c r="AB151" s="60"/>
      <c r="AC151" s="60"/>
      <c r="AD151" s="60"/>
      <c r="AE151" s="60"/>
      <c r="AF151" s="60"/>
      <c r="AG151" s="60"/>
      <c r="AH151" s="61">
        <f t="shared" si="5"/>
        <v>0</v>
      </c>
      <c r="AI151" s="60"/>
      <c r="AJ151" s="65"/>
      <c r="AK151" s="65"/>
      <c r="AL151" s="62"/>
      <c r="AM151" s="62"/>
      <c r="AN151" s="62"/>
      <c r="AO151" s="62"/>
      <c r="AP151" s="62"/>
      <c r="AQ151" s="62"/>
      <c r="AR151" s="62"/>
      <c r="AS151" s="62"/>
      <c r="AT151" s="62"/>
      <c r="AU151" s="62"/>
      <c r="AV151" s="101"/>
      <c r="AW151" s="101"/>
      <c r="AX151" s="101"/>
      <c r="AY151" s="101"/>
      <c r="AZ151" s="101"/>
      <c r="BA151" s="101"/>
      <c r="BB151" s="11"/>
      <c r="BC151" s="63"/>
      <c r="BD151" s="63"/>
      <c r="BE151" s="63"/>
      <c r="BF151" s="63"/>
      <c r="BG151" s="63"/>
      <c r="BH151" s="63"/>
      <c r="BI151" s="63"/>
      <c r="BJ151" s="63"/>
      <c r="BK151" s="63"/>
      <c r="BL151" s="63"/>
    </row>
    <row r="152">
      <c r="A152" s="66">
        <f t="shared" si="1"/>
        <v>-1</v>
      </c>
      <c r="B152" s="104"/>
      <c r="C152" s="52"/>
      <c r="D152" s="91"/>
      <c r="E152" s="91"/>
      <c r="F152" s="91"/>
      <c r="G152" s="91"/>
      <c r="H152" s="91"/>
      <c r="I152" s="91"/>
      <c r="J152" s="100"/>
      <c r="K152" s="100" t="str">
        <f>CONCATENATE(selected_set!$O152,selected_set!$P152)</f>
        <v/>
      </c>
      <c r="L152" s="105" t="str">
        <f>IF(selected_set!$A152 &gt;= 0,
if(selected_set!$Q152="article",CONCATENATE("@article{",selected_set!$K152,", 
 author = {",selected_set!$N152,"}, ","
 title = {{",selected_set!$M152,"}}, ","
 journal = {",selected_set!$R152,"}, ","
 year = {",selected_set!$P152,"}, ",
 if(T152="","",CONCATENATE("
 volume = {",selected_set!$T152,"}, ")),
 if(U152="","",CONCATENATE("
 number = {",selected_set!$U152,"}, ")),"
 pages = {",selected_set!$V152,"}, ",
 if(W152="","",CONCATENATE("
 address = {",selected_set!$W152,"}, ")),"
 doi = {",selected_set!$X152,"}, ","
 publisher = {",selected_set!$Y152,"}","
}
"),
if(selected_set!$Q152="inproceedings",CONCATENATE("@inproceedings{",selected_set!$K152,", 
 author = {",selected_set!$N152,"}, ","
 title = {{",selected_set!$M152,"}}, ","
 booktitle = {Proceedings of the ",selected_set!$T152," ",selected_set!$R152,"}, ","
 year = {",selected_set!$P152,"}, ",
 if(V152="","",CONCATENATE("
 pages = {",selected_set!$V152,"}, ")),"
 address = {",selected_set!$W152,"}, ","
 doi = {",selected_set!$X152,"}, ","
 publisher = {",selected_set!$Y152,"}","
}
"),
if(selected_set!$Q152="incollection",CONCATENATE("@incollection{",selected_set!$K152,", 
 author = {",selected_set!$N152,"}, ","
 title = {{",selected_set!$M152,"}}, ","
 booktitle = {Proceedings of the ",selected_set!$T152," ",selected_set!$R152,"}, ","
 year = {",selected_set!$P152,"}, ",
 if(V152="","",CONCATENATE("
 pages = {",selected_set!$V152,"}, ")),"
 address = {",selected_set!$W152,"}, ","
 doi = {",selected_set!$X152,"}, ",
 if(Z152="","",CONCATENATE("
 editor = {",selected_set!$Z152,"}, ")),"
 publisher = {",selected_set!$Y152,"}","
}
"),))),"")</f>
        <v/>
      </c>
      <c r="M152" s="63"/>
      <c r="N152" s="63"/>
      <c r="O152" s="91"/>
      <c r="P152" s="91"/>
      <c r="Q152" s="60"/>
      <c r="R152" s="59"/>
      <c r="S152" s="67"/>
      <c r="T152" s="57"/>
      <c r="U152" s="57"/>
      <c r="V152" s="57"/>
      <c r="W152" s="59"/>
      <c r="X152" s="59"/>
      <c r="Y152" s="106"/>
      <c r="Z152" s="59"/>
      <c r="AA152" s="60"/>
      <c r="AB152" s="60"/>
      <c r="AC152" s="60"/>
      <c r="AD152" s="60"/>
      <c r="AE152" s="60"/>
      <c r="AF152" s="60"/>
      <c r="AG152" s="60"/>
      <c r="AH152" s="61">
        <f t="shared" si="5"/>
        <v>0</v>
      </c>
      <c r="AI152" s="60"/>
      <c r="AJ152" s="65"/>
      <c r="AK152" s="65"/>
      <c r="AL152" s="62"/>
      <c r="AM152" s="62"/>
      <c r="AN152" s="62"/>
      <c r="AO152" s="62"/>
      <c r="AP152" s="62"/>
      <c r="AQ152" s="62"/>
      <c r="AR152" s="62"/>
      <c r="AS152" s="62"/>
      <c r="AT152" s="62"/>
      <c r="AU152" s="62"/>
      <c r="AV152" s="101"/>
      <c r="AW152" s="101"/>
      <c r="AX152" s="101"/>
      <c r="AY152" s="101"/>
      <c r="AZ152" s="101"/>
      <c r="BA152" s="101"/>
      <c r="BB152" s="11"/>
      <c r="BC152" s="63"/>
      <c r="BD152" s="63"/>
      <c r="BE152" s="63"/>
      <c r="BF152" s="63"/>
      <c r="BG152" s="63"/>
      <c r="BH152" s="63"/>
      <c r="BI152" s="63"/>
      <c r="BJ152" s="63"/>
      <c r="BK152" s="63"/>
      <c r="BL152" s="63"/>
    </row>
    <row r="153">
      <c r="A153" s="66">
        <f t="shared" si="1"/>
        <v>-1</v>
      </c>
      <c r="B153" s="104"/>
      <c r="C153" s="52"/>
      <c r="D153" s="91"/>
      <c r="E153" s="91"/>
      <c r="F153" s="91"/>
      <c r="G153" s="91"/>
      <c r="H153" s="91"/>
      <c r="I153" s="91"/>
      <c r="J153" s="100"/>
      <c r="K153" s="100" t="str">
        <f>CONCATENATE(selected_set!$O153,selected_set!$P153)</f>
        <v/>
      </c>
      <c r="L153" s="105" t="str">
        <f>IF(selected_set!$A153 &gt;= 0,
if(selected_set!$Q153="article",CONCATENATE("@article{",selected_set!$K153,", 
 author = {",selected_set!$N153,"}, ","
 title = {{",selected_set!$M153,"}}, ","
 journal = {",selected_set!$R153,"}, ","
 year = {",selected_set!$P153,"}, ",
 if(T153="","",CONCATENATE("
 volume = {",selected_set!$T153,"}, ")),
 if(U153="","",CONCATENATE("
 number = {",selected_set!$U153,"}, ")),"
 pages = {",selected_set!$V153,"}, ",
 if(W153="","",CONCATENATE("
 address = {",selected_set!$W153,"}, ")),"
 doi = {",selected_set!$X153,"}, ","
 publisher = {",selected_set!$Y153,"}","
}
"),
if(selected_set!$Q153="inproceedings",CONCATENATE("@inproceedings{",selected_set!$K153,", 
 author = {",selected_set!$N153,"}, ","
 title = {{",selected_set!$M153,"}}, ","
 booktitle = {Proceedings of the ",selected_set!$T153," ",selected_set!$R153,"}, ","
 year = {",selected_set!$P153,"}, ",
 if(V153="","",CONCATENATE("
 pages = {",selected_set!$V153,"}, ")),"
 address = {",selected_set!$W153,"}, ","
 doi = {",selected_set!$X153,"}, ","
 publisher = {",selected_set!$Y153,"}","
}
"),
if(selected_set!$Q153="incollection",CONCATENATE("@incollection{",selected_set!$K153,", 
 author = {",selected_set!$N153,"}, ","
 title = {{",selected_set!$M153,"}}, ","
 booktitle = {Proceedings of the ",selected_set!$T153," ",selected_set!$R153,"}, ","
 year = {",selected_set!$P153,"}, ",
 if(V153="","",CONCATENATE("
 pages = {",selected_set!$V153,"}, ")),"
 address = {",selected_set!$W153,"}, ","
 doi = {",selected_set!$X153,"}, ",
 if(Z153="","",CONCATENATE("
 editor = {",selected_set!$Z153,"}, ")),"
 publisher = {",selected_set!$Y153,"}","
}
"),))),"")</f>
        <v/>
      </c>
      <c r="M153" s="63"/>
      <c r="N153" s="63"/>
      <c r="O153" s="91"/>
      <c r="P153" s="91"/>
      <c r="Q153" s="60"/>
      <c r="R153" s="59"/>
      <c r="S153" s="67"/>
      <c r="T153" s="57"/>
      <c r="U153" s="57"/>
      <c r="V153" s="57"/>
      <c r="W153" s="59"/>
      <c r="X153" s="59"/>
      <c r="Y153" s="106"/>
      <c r="Z153" s="59"/>
      <c r="AA153" s="60"/>
      <c r="AB153" s="60"/>
      <c r="AC153" s="60"/>
      <c r="AD153" s="60"/>
      <c r="AE153" s="60"/>
      <c r="AF153" s="60"/>
      <c r="AG153" s="60"/>
      <c r="AH153" s="61">
        <f t="shared" si="5"/>
        <v>0</v>
      </c>
      <c r="AI153" s="60"/>
      <c r="AJ153" s="65"/>
      <c r="AK153" s="65"/>
      <c r="AL153" s="62"/>
      <c r="AM153" s="62"/>
      <c r="AN153" s="62"/>
      <c r="AO153" s="62"/>
      <c r="AP153" s="62"/>
      <c r="AQ153" s="62"/>
      <c r="AR153" s="62"/>
      <c r="AS153" s="62"/>
      <c r="AT153" s="62"/>
      <c r="AU153" s="62"/>
      <c r="AV153" s="101"/>
      <c r="AW153" s="101"/>
      <c r="AX153" s="101"/>
      <c r="AY153" s="101"/>
      <c r="AZ153" s="101"/>
      <c r="BA153" s="101"/>
      <c r="BB153" s="11"/>
      <c r="BC153" s="63"/>
      <c r="BD153" s="63"/>
      <c r="BE153" s="63"/>
      <c r="BF153" s="63"/>
      <c r="BG153" s="63"/>
      <c r="BH153" s="63"/>
      <c r="BI153" s="63"/>
      <c r="BJ153" s="63"/>
      <c r="BK153" s="63"/>
      <c r="BL153" s="63"/>
    </row>
    <row r="154">
      <c r="A154" s="66">
        <f t="shared" si="1"/>
        <v>-1</v>
      </c>
      <c r="B154" s="104"/>
      <c r="C154" s="52"/>
      <c r="D154" s="91"/>
      <c r="E154" s="91"/>
      <c r="F154" s="91"/>
      <c r="G154" s="91"/>
      <c r="H154" s="91"/>
      <c r="I154" s="91"/>
      <c r="J154" s="100"/>
      <c r="K154" s="100" t="str">
        <f>CONCATENATE(selected_set!$O154,selected_set!$P154)</f>
        <v/>
      </c>
      <c r="L154" s="105" t="str">
        <f>IF(selected_set!$A154 &gt;= 0,
if(selected_set!$Q154="article",CONCATENATE("@article{",selected_set!$K154,", 
 author = {",selected_set!$N154,"}, ","
 title = {{",selected_set!$M154,"}}, ","
 journal = {",selected_set!$R154,"}, ","
 year = {",selected_set!$P154,"}, ",
 if(T154="","",CONCATENATE("
 volume = {",selected_set!$T154,"}, ")),
 if(U154="","",CONCATENATE("
 number = {",selected_set!$U154,"}, ")),"
 pages = {",selected_set!$V154,"}, ",
 if(W154="","",CONCATENATE("
 address = {",selected_set!$W154,"}, ")),"
 doi = {",selected_set!$X154,"}, ","
 publisher = {",selected_set!$Y154,"}","
}
"),
if(selected_set!$Q154="inproceedings",CONCATENATE("@inproceedings{",selected_set!$K154,", 
 author = {",selected_set!$N154,"}, ","
 title = {{",selected_set!$M154,"}}, ","
 booktitle = {Proceedings of the ",selected_set!$T154," ",selected_set!$R154,"}, ","
 year = {",selected_set!$P154,"}, ",
 if(V154="","",CONCATENATE("
 pages = {",selected_set!$V154,"}, ")),"
 address = {",selected_set!$W154,"}, ","
 doi = {",selected_set!$X154,"}, ","
 publisher = {",selected_set!$Y154,"}","
}
"),
if(selected_set!$Q154="incollection",CONCATENATE("@incollection{",selected_set!$K154,", 
 author = {",selected_set!$N154,"}, ","
 title = {{",selected_set!$M154,"}}, ","
 booktitle = {Proceedings of the ",selected_set!$T154," ",selected_set!$R154,"}, ","
 year = {",selected_set!$P154,"}, ",
 if(V154="","",CONCATENATE("
 pages = {",selected_set!$V154,"}, ")),"
 address = {",selected_set!$W154,"}, ","
 doi = {",selected_set!$X154,"}, ",
 if(Z154="","",CONCATENATE("
 editor = {",selected_set!$Z154,"}, ")),"
 publisher = {",selected_set!$Y154,"}","
}
"),))),"")</f>
        <v/>
      </c>
      <c r="M154" s="63"/>
      <c r="N154" s="63"/>
      <c r="O154" s="91"/>
      <c r="P154" s="91"/>
      <c r="Q154" s="60"/>
      <c r="R154" s="59"/>
      <c r="S154" s="67"/>
      <c r="T154" s="57"/>
      <c r="U154" s="57"/>
      <c r="V154" s="57"/>
      <c r="W154" s="59"/>
      <c r="X154" s="59"/>
      <c r="Y154" s="106"/>
      <c r="Z154" s="59"/>
      <c r="AA154" s="60"/>
      <c r="AB154" s="60"/>
      <c r="AC154" s="60"/>
      <c r="AD154" s="60"/>
      <c r="AE154" s="60"/>
      <c r="AF154" s="60"/>
      <c r="AG154" s="60"/>
      <c r="AH154" s="61">
        <f t="shared" si="5"/>
        <v>0</v>
      </c>
      <c r="AI154" s="60"/>
      <c r="AJ154" s="65"/>
      <c r="AK154" s="65"/>
      <c r="AL154" s="62"/>
      <c r="AM154" s="62"/>
      <c r="AN154" s="62"/>
      <c r="AO154" s="62"/>
      <c r="AP154" s="62"/>
      <c r="AQ154" s="62"/>
      <c r="AR154" s="62"/>
      <c r="AS154" s="62"/>
      <c r="AT154" s="62"/>
      <c r="AU154" s="62"/>
      <c r="AV154" s="101"/>
      <c r="AW154" s="101"/>
      <c r="AX154" s="101"/>
      <c r="AY154" s="101"/>
      <c r="AZ154" s="101"/>
      <c r="BA154" s="101"/>
      <c r="BB154" s="11"/>
      <c r="BC154" s="63"/>
      <c r="BD154" s="63"/>
      <c r="BE154" s="63"/>
      <c r="BF154" s="63"/>
      <c r="BG154" s="63"/>
      <c r="BH154" s="63"/>
      <c r="BI154" s="63"/>
      <c r="BJ154" s="63"/>
      <c r="BK154" s="63"/>
      <c r="BL154" s="63"/>
    </row>
    <row r="155">
      <c r="A155" s="66">
        <f t="shared" si="1"/>
        <v>-1</v>
      </c>
      <c r="B155" s="104"/>
      <c r="C155" s="52"/>
      <c r="D155" s="91"/>
      <c r="E155" s="91"/>
      <c r="F155" s="91"/>
      <c r="G155" s="91"/>
      <c r="H155" s="91"/>
      <c r="I155" s="91"/>
      <c r="J155" s="100"/>
      <c r="K155" s="100" t="str">
        <f>CONCATENATE(selected_set!$O155,selected_set!$P155)</f>
        <v/>
      </c>
      <c r="L155" s="105" t="str">
        <f>IF(selected_set!$A155 &gt;= 0,
if(selected_set!$Q155="article",CONCATENATE("@article{",selected_set!$K155,", 
 author = {",selected_set!$N155,"}, ","
 title = {{",selected_set!$M155,"}}, ","
 journal = {",selected_set!$R155,"}, ","
 year = {",selected_set!$P155,"}, ",
 if(T155="","",CONCATENATE("
 volume = {",selected_set!$T155,"}, ")),
 if(U155="","",CONCATENATE("
 number = {",selected_set!$U155,"}, ")),"
 pages = {",selected_set!$V155,"}, ",
 if(W155="","",CONCATENATE("
 address = {",selected_set!$W155,"}, ")),"
 doi = {",selected_set!$X155,"}, ","
 publisher = {",selected_set!$Y155,"}","
}
"),
if(selected_set!$Q155="inproceedings",CONCATENATE("@inproceedings{",selected_set!$K155,", 
 author = {",selected_set!$N155,"}, ","
 title = {{",selected_set!$M155,"}}, ","
 booktitle = {Proceedings of the ",selected_set!$T155," ",selected_set!$R155,"}, ","
 year = {",selected_set!$P155,"}, ",
 if(V155="","",CONCATENATE("
 pages = {",selected_set!$V155,"}, ")),"
 address = {",selected_set!$W155,"}, ","
 doi = {",selected_set!$X155,"}, ","
 publisher = {",selected_set!$Y155,"}","
}
"),
if(selected_set!$Q155="incollection",CONCATENATE("@incollection{",selected_set!$K155,", 
 author = {",selected_set!$N155,"}, ","
 title = {{",selected_set!$M155,"}}, ","
 booktitle = {Proceedings of the ",selected_set!$T155," ",selected_set!$R155,"}, ","
 year = {",selected_set!$P155,"}, ",
 if(V155="","",CONCATENATE("
 pages = {",selected_set!$V155,"}, ")),"
 address = {",selected_set!$W155,"}, ","
 doi = {",selected_set!$X155,"}, ",
 if(Z155="","",CONCATENATE("
 editor = {",selected_set!$Z155,"}, ")),"
 publisher = {",selected_set!$Y155,"}","
}
"),))),"")</f>
        <v/>
      </c>
      <c r="M155" s="63"/>
      <c r="N155" s="63"/>
      <c r="O155" s="91"/>
      <c r="P155" s="91"/>
      <c r="Q155" s="60"/>
      <c r="R155" s="59"/>
      <c r="S155" s="67"/>
      <c r="T155" s="57"/>
      <c r="U155" s="57"/>
      <c r="V155" s="57"/>
      <c r="W155" s="59"/>
      <c r="X155" s="59"/>
      <c r="Y155" s="106"/>
      <c r="Z155" s="59"/>
      <c r="AA155" s="60"/>
      <c r="AB155" s="60"/>
      <c r="AC155" s="60"/>
      <c r="AD155" s="60"/>
      <c r="AE155" s="60"/>
      <c r="AF155" s="60"/>
      <c r="AG155" s="60"/>
      <c r="AH155" s="61">
        <f t="shared" si="5"/>
        <v>0</v>
      </c>
      <c r="AI155" s="60"/>
      <c r="AJ155" s="65"/>
      <c r="AK155" s="65"/>
      <c r="AL155" s="62"/>
      <c r="AM155" s="62"/>
      <c r="AN155" s="62"/>
      <c r="AO155" s="62"/>
      <c r="AP155" s="62"/>
      <c r="AQ155" s="62"/>
      <c r="AR155" s="62"/>
      <c r="AS155" s="62"/>
      <c r="AT155" s="62"/>
      <c r="AU155" s="62"/>
      <c r="AV155" s="101"/>
      <c r="AW155" s="101"/>
      <c r="AX155" s="101"/>
      <c r="AY155" s="101"/>
      <c r="AZ155" s="101"/>
      <c r="BA155" s="101"/>
      <c r="BB155" s="11"/>
      <c r="BC155" s="63"/>
      <c r="BD155" s="63"/>
      <c r="BE155" s="63"/>
      <c r="BF155" s="63"/>
      <c r="BG155" s="63"/>
      <c r="BH155" s="63"/>
      <c r="BI155" s="63"/>
      <c r="BJ155" s="63"/>
      <c r="BK155" s="63"/>
      <c r="BL155" s="63"/>
    </row>
    <row r="156">
      <c r="A156" s="66">
        <f t="shared" si="1"/>
        <v>-1</v>
      </c>
      <c r="B156" s="104"/>
      <c r="C156" s="52"/>
      <c r="D156" s="91"/>
      <c r="E156" s="91"/>
      <c r="F156" s="91"/>
      <c r="G156" s="91"/>
      <c r="H156" s="91"/>
      <c r="I156" s="91"/>
      <c r="J156" s="100"/>
      <c r="K156" s="100" t="str">
        <f>CONCATENATE(selected_set!$O156,selected_set!$P156)</f>
        <v/>
      </c>
      <c r="L156" s="105" t="str">
        <f>IF(selected_set!$A156 &gt;= 0,
if(selected_set!$Q156="article",CONCATENATE("@article{",selected_set!$K156,", 
 author = {",selected_set!$N156,"}, ","
 title = {{",selected_set!$M156,"}}, ","
 journal = {",selected_set!$R156,"}, ","
 year = {",selected_set!$P156,"}, ",
 if(T156="","",CONCATENATE("
 volume = {",selected_set!$T156,"}, ")),
 if(U156="","",CONCATENATE("
 number = {",selected_set!$U156,"}, ")),"
 pages = {",selected_set!$V156,"}, ",
 if(W156="","",CONCATENATE("
 address = {",selected_set!$W156,"}, ")),"
 doi = {",selected_set!$X156,"}, ","
 publisher = {",selected_set!$Y156,"}","
}
"),
if(selected_set!$Q156="inproceedings",CONCATENATE("@inproceedings{",selected_set!$K156,", 
 author = {",selected_set!$N156,"}, ","
 title = {{",selected_set!$M156,"}}, ","
 booktitle = {Proceedings of the ",selected_set!$T156," ",selected_set!$R156,"}, ","
 year = {",selected_set!$P156,"}, ",
 if(V156="","",CONCATENATE("
 pages = {",selected_set!$V156,"}, ")),"
 address = {",selected_set!$W156,"}, ","
 doi = {",selected_set!$X156,"}, ","
 publisher = {",selected_set!$Y156,"}","
}
"),
if(selected_set!$Q156="incollection",CONCATENATE("@incollection{",selected_set!$K156,", 
 author = {",selected_set!$N156,"}, ","
 title = {{",selected_set!$M156,"}}, ","
 booktitle = {Proceedings of the ",selected_set!$T156," ",selected_set!$R156,"}, ","
 year = {",selected_set!$P156,"}, ",
 if(V156="","",CONCATENATE("
 pages = {",selected_set!$V156,"}, ")),"
 address = {",selected_set!$W156,"}, ","
 doi = {",selected_set!$X156,"}, ",
 if(Z156="","",CONCATENATE("
 editor = {",selected_set!$Z156,"}, ")),"
 publisher = {",selected_set!$Y156,"}","
}
"),))),"")</f>
        <v/>
      </c>
      <c r="M156" s="63"/>
      <c r="N156" s="63"/>
      <c r="O156" s="91"/>
      <c r="P156" s="91"/>
      <c r="Q156" s="60"/>
      <c r="R156" s="59"/>
      <c r="S156" s="67"/>
      <c r="T156" s="57"/>
      <c r="U156" s="57"/>
      <c r="V156" s="57"/>
      <c r="W156" s="59"/>
      <c r="X156" s="59"/>
      <c r="Y156" s="106"/>
      <c r="Z156" s="59"/>
      <c r="AA156" s="60"/>
      <c r="AB156" s="60"/>
      <c r="AC156" s="60"/>
      <c r="AD156" s="60"/>
      <c r="AE156" s="60"/>
      <c r="AF156" s="60"/>
      <c r="AG156" s="60"/>
      <c r="AH156" s="61">
        <f t="shared" si="5"/>
        <v>0</v>
      </c>
      <c r="AI156" s="60"/>
      <c r="AJ156" s="65"/>
      <c r="AK156" s="65"/>
      <c r="AL156" s="62"/>
      <c r="AM156" s="62"/>
      <c r="AN156" s="62"/>
      <c r="AO156" s="62"/>
      <c r="AP156" s="62"/>
      <c r="AQ156" s="62"/>
      <c r="AR156" s="62"/>
      <c r="AS156" s="62"/>
      <c r="AT156" s="62"/>
      <c r="AU156" s="62"/>
      <c r="AV156" s="101"/>
      <c r="AW156" s="101"/>
      <c r="AX156" s="101"/>
      <c r="AY156" s="101"/>
      <c r="AZ156" s="101"/>
      <c r="BA156" s="101"/>
      <c r="BB156" s="11"/>
      <c r="BC156" s="63"/>
      <c r="BD156" s="63"/>
      <c r="BE156" s="63"/>
      <c r="BF156" s="63"/>
      <c r="BG156" s="63"/>
      <c r="BH156" s="63"/>
      <c r="BI156" s="63"/>
      <c r="BJ156" s="63"/>
      <c r="BK156" s="63"/>
      <c r="BL156" s="63"/>
    </row>
    <row r="157">
      <c r="A157" s="66">
        <f t="shared" si="1"/>
        <v>-1</v>
      </c>
      <c r="B157" s="104"/>
      <c r="C157" s="52"/>
      <c r="D157" s="91"/>
      <c r="E157" s="91"/>
      <c r="F157" s="91"/>
      <c r="G157" s="91"/>
      <c r="H157" s="91"/>
      <c r="I157" s="91"/>
      <c r="J157" s="100"/>
      <c r="K157" s="100" t="str">
        <f>CONCATENATE(selected_set!$O157,selected_set!$P157)</f>
        <v/>
      </c>
      <c r="L157" s="105" t="str">
        <f>IF(selected_set!$A157 &gt;= 0,
if(selected_set!$Q157="article",CONCATENATE("@article{",selected_set!$K157,", 
 author = {",selected_set!$N157,"}, ","
 title = {{",selected_set!$M157,"}}, ","
 journal = {",selected_set!$R157,"}, ","
 year = {",selected_set!$P157,"}, ",
 if(T157="","",CONCATENATE("
 volume = {",selected_set!$T157,"}, ")),
 if(U157="","",CONCATENATE("
 number = {",selected_set!$U157,"}, ")),"
 pages = {",selected_set!$V157,"}, ",
 if(W157="","",CONCATENATE("
 address = {",selected_set!$W157,"}, ")),"
 doi = {",selected_set!$X157,"}, ","
 publisher = {",selected_set!$Y157,"}","
}
"),
if(selected_set!$Q157="inproceedings",CONCATENATE("@inproceedings{",selected_set!$K157,", 
 author = {",selected_set!$N157,"}, ","
 title = {{",selected_set!$M157,"}}, ","
 booktitle = {Proceedings of the ",selected_set!$T157," ",selected_set!$R157,"}, ","
 year = {",selected_set!$P157,"}, ",
 if(V157="","",CONCATENATE("
 pages = {",selected_set!$V157,"}, ")),"
 address = {",selected_set!$W157,"}, ","
 doi = {",selected_set!$X157,"}, ","
 publisher = {",selected_set!$Y157,"}","
}
"),
if(selected_set!$Q157="incollection",CONCATENATE("@incollection{",selected_set!$K157,", 
 author = {",selected_set!$N157,"}, ","
 title = {{",selected_set!$M157,"}}, ","
 booktitle = {Proceedings of the ",selected_set!$T157," ",selected_set!$R157,"}, ","
 year = {",selected_set!$P157,"}, ",
 if(V157="","",CONCATENATE("
 pages = {",selected_set!$V157,"}, ")),"
 address = {",selected_set!$W157,"}, ","
 doi = {",selected_set!$X157,"}, ",
 if(Z157="","",CONCATENATE("
 editor = {",selected_set!$Z157,"}, ")),"
 publisher = {",selected_set!$Y157,"}","
}
"),))),"")</f>
        <v/>
      </c>
      <c r="M157" s="63"/>
      <c r="N157" s="63"/>
      <c r="O157" s="91"/>
      <c r="P157" s="91"/>
      <c r="Q157" s="60"/>
      <c r="R157" s="59"/>
      <c r="S157" s="67"/>
      <c r="T157" s="57"/>
      <c r="U157" s="57"/>
      <c r="V157" s="57"/>
      <c r="W157" s="59"/>
      <c r="X157" s="59"/>
      <c r="Y157" s="106"/>
      <c r="Z157" s="59"/>
      <c r="AA157" s="60"/>
      <c r="AB157" s="60"/>
      <c r="AC157" s="60"/>
      <c r="AD157" s="60"/>
      <c r="AE157" s="60"/>
      <c r="AF157" s="60"/>
      <c r="AG157" s="60"/>
      <c r="AH157" s="61">
        <f t="shared" si="5"/>
        <v>0</v>
      </c>
      <c r="AI157" s="60"/>
      <c r="AJ157" s="65"/>
      <c r="AK157" s="65"/>
      <c r="AL157" s="62"/>
      <c r="AM157" s="62"/>
      <c r="AN157" s="62"/>
      <c r="AO157" s="62"/>
      <c r="AP157" s="62"/>
      <c r="AQ157" s="62"/>
      <c r="AR157" s="62"/>
      <c r="AS157" s="62"/>
      <c r="AT157" s="62"/>
      <c r="AU157" s="62"/>
      <c r="AV157" s="101"/>
      <c r="AW157" s="101"/>
      <c r="AX157" s="101"/>
      <c r="AY157" s="101"/>
      <c r="AZ157" s="101"/>
      <c r="BA157" s="101"/>
      <c r="BB157" s="11"/>
      <c r="BC157" s="63"/>
      <c r="BD157" s="63"/>
      <c r="BE157" s="63"/>
      <c r="BF157" s="63"/>
      <c r="BG157" s="63"/>
      <c r="BH157" s="63"/>
      <c r="BI157" s="63"/>
      <c r="BJ157" s="63"/>
      <c r="BK157" s="63"/>
      <c r="BL157" s="63"/>
    </row>
    <row r="158">
      <c r="A158" s="66">
        <f t="shared" si="1"/>
        <v>-1</v>
      </c>
      <c r="B158" s="104"/>
      <c r="C158" s="52"/>
      <c r="D158" s="91"/>
      <c r="E158" s="91"/>
      <c r="F158" s="91"/>
      <c r="G158" s="91"/>
      <c r="H158" s="91"/>
      <c r="I158" s="91"/>
      <c r="J158" s="100"/>
      <c r="K158" s="100" t="str">
        <f>CONCATENATE(selected_set!$O158,selected_set!$P158)</f>
        <v/>
      </c>
      <c r="L158" s="105" t="str">
        <f>IF(selected_set!$A158 &gt;= 0,
if(selected_set!$Q158="article",CONCATENATE("@article{",selected_set!$K158,", 
 author = {",selected_set!$N158,"}, ","
 title = {{",selected_set!$M158,"}}, ","
 journal = {",selected_set!$R158,"}, ","
 year = {",selected_set!$P158,"}, ",
 if(T158="","",CONCATENATE("
 volume = {",selected_set!$T158,"}, ")),
 if(U158="","",CONCATENATE("
 number = {",selected_set!$U158,"}, ")),"
 pages = {",selected_set!$V158,"}, ",
 if(W158="","",CONCATENATE("
 address = {",selected_set!$W158,"}, ")),"
 doi = {",selected_set!$X158,"}, ","
 publisher = {",selected_set!$Y158,"}","
}
"),
if(selected_set!$Q158="inproceedings",CONCATENATE("@inproceedings{",selected_set!$K158,", 
 author = {",selected_set!$N158,"}, ","
 title = {{",selected_set!$M158,"}}, ","
 booktitle = {Proceedings of the ",selected_set!$T158," ",selected_set!$R158,"}, ","
 year = {",selected_set!$P158,"}, ",
 if(V158="","",CONCATENATE("
 pages = {",selected_set!$V158,"}, ")),"
 address = {",selected_set!$W158,"}, ","
 doi = {",selected_set!$X158,"}, ","
 publisher = {",selected_set!$Y158,"}","
}
"),
if(selected_set!$Q158="incollection",CONCATENATE("@incollection{",selected_set!$K158,", 
 author = {",selected_set!$N158,"}, ","
 title = {{",selected_set!$M158,"}}, ","
 booktitle = {Proceedings of the ",selected_set!$T158," ",selected_set!$R158,"}, ","
 year = {",selected_set!$P158,"}, ",
 if(V158="","",CONCATENATE("
 pages = {",selected_set!$V158,"}, ")),"
 address = {",selected_set!$W158,"}, ","
 doi = {",selected_set!$X158,"}, ",
 if(Z158="","",CONCATENATE("
 editor = {",selected_set!$Z158,"}, ")),"
 publisher = {",selected_set!$Y158,"}","
}
"),))),"")</f>
        <v/>
      </c>
      <c r="M158" s="63"/>
      <c r="N158" s="63"/>
      <c r="O158" s="91"/>
      <c r="P158" s="91"/>
      <c r="Q158" s="60"/>
      <c r="R158" s="59"/>
      <c r="S158" s="67"/>
      <c r="T158" s="57"/>
      <c r="U158" s="57"/>
      <c r="V158" s="57"/>
      <c r="W158" s="59"/>
      <c r="X158" s="59"/>
      <c r="Y158" s="106"/>
      <c r="Z158" s="59"/>
      <c r="AA158" s="60"/>
      <c r="AB158" s="60"/>
      <c r="AC158" s="60"/>
      <c r="AD158" s="60"/>
      <c r="AE158" s="60"/>
      <c r="AF158" s="60"/>
      <c r="AG158" s="60"/>
      <c r="AH158" s="61">
        <f t="shared" si="5"/>
        <v>0</v>
      </c>
      <c r="AI158" s="60"/>
      <c r="AJ158" s="65"/>
      <c r="AK158" s="65"/>
      <c r="AL158" s="62"/>
      <c r="AM158" s="62"/>
      <c r="AN158" s="62"/>
      <c r="AO158" s="62"/>
      <c r="AP158" s="62"/>
      <c r="AQ158" s="62"/>
      <c r="AR158" s="62"/>
      <c r="AS158" s="62"/>
      <c r="AT158" s="62"/>
      <c r="AU158" s="62"/>
      <c r="AV158" s="101"/>
      <c r="AW158" s="101"/>
      <c r="AX158" s="101"/>
      <c r="AY158" s="101"/>
      <c r="AZ158" s="101"/>
      <c r="BA158" s="101"/>
      <c r="BB158" s="11"/>
      <c r="BC158" s="63"/>
      <c r="BD158" s="63"/>
      <c r="BE158" s="63"/>
      <c r="BF158" s="63"/>
      <c r="BG158" s="63"/>
      <c r="BH158" s="63"/>
      <c r="BI158" s="63"/>
      <c r="BJ158" s="63"/>
      <c r="BK158" s="63"/>
      <c r="BL158" s="63"/>
    </row>
    <row r="159">
      <c r="A159" s="66">
        <f t="shared" si="1"/>
        <v>-1</v>
      </c>
      <c r="B159" s="104"/>
      <c r="C159" s="52"/>
      <c r="D159" s="91"/>
      <c r="E159" s="91"/>
      <c r="F159" s="91"/>
      <c r="G159" s="91"/>
      <c r="H159" s="91"/>
      <c r="I159" s="91"/>
      <c r="J159" s="100"/>
      <c r="K159" s="100" t="str">
        <f>CONCATENATE(selected_set!$O159,selected_set!$P159)</f>
        <v/>
      </c>
      <c r="L159" s="105" t="str">
        <f>IF(selected_set!$A159 &gt;= 0,
if(selected_set!$Q159="article",CONCATENATE("@article{",selected_set!$K159,", 
 author = {",selected_set!$N159,"}, ","
 title = {{",selected_set!$M159,"}}, ","
 journal = {",selected_set!$R159,"}, ","
 year = {",selected_set!$P159,"}, ",
 if(T159="","",CONCATENATE("
 volume = {",selected_set!$T159,"}, ")),
 if(U159="","",CONCATENATE("
 number = {",selected_set!$U159,"}, ")),"
 pages = {",selected_set!$V159,"}, ",
 if(W159="","",CONCATENATE("
 address = {",selected_set!$W159,"}, ")),"
 doi = {",selected_set!$X159,"}, ","
 publisher = {",selected_set!$Y159,"}","
}
"),
if(selected_set!$Q159="inproceedings",CONCATENATE("@inproceedings{",selected_set!$K159,", 
 author = {",selected_set!$N159,"}, ","
 title = {{",selected_set!$M159,"}}, ","
 booktitle = {Proceedings of the ",selected_set!$T159," ",selected_set!$R159,"}, ","
 year = {",selected_set!$P159,"}, ",
 if(V159="","",CONCATENATE("
 pages = {",selected_set!$V159,"}, ")),"
 address = {",selected_set!$W159,"}, ","
 doi = {",selected_set!$X159,"}, ","
 publisher = {",selected_set!$Y159,"}","
}
"),
if(selected_set!$Q159="incollection",CONCATENATE("@incollection{",selected_set!$K159,", 
 author = {",selected_set!$N159,"}, ","
 title = {{",selected_set!$M159,"}}, ","
 booktitle = {Proceedings of the ",selected_set!$T159," ",selected_set!$R159,"}, ","
 year = {",selected_set!$P159,"}, ",
 if(V159="","",CONCATENATE("
 pages = {",selected_set!$V159,"}, ")),"
 address = {",selected_set!$W159,"}, ","
 doi = {",selected_set!$X159,"}, ",
 if(Z159="","",CONCATENATE("
 editor = {",selected_set!$Z159,"}, ")),"
 publisher = {",selected_set!$Y159,"}","
}
"),))),"")</f>
        <v/>
      </c>
      <c r="M159" s="63"/>
      <c r="N159" s="63"/>
      <c r="O159" s="91"/>
      <c r="P159" s="91"/>
      <c r="Q159" s="60"/>
      <c r="R159" s="59"/>
      <c r="S159" s="67"/>
      <c r="T159" s="57"/>
      <c r="U159" s="57"/>
      <c r="V159" s="57"/>
      <c r="W159" s="59"/>
      <c r="X159" s="59"/>
      <c r="Y159" s="106"/>
      <c r="Z159" s="59"/>
      <c r="AA159" s="60"/>
      <c r="AB159" s="60"/>
      <c r="AC159" s="60"/>
      <c r="AD159" s="60"/>
      <c r="AE159" s="60"/>
      <c r="AF159" s="60"/>
      <c r="AG159" s="60"/>
      <c r="AH159" s="61">
        <f t="shared" si="5"/>
        <v>0</v>
      </c>
      <c r="AI159" s="60"/>
      <c r="AJ159" s="65"/>
      <c r="AK159" s="65"/>
      <c r="AL159" s="62"/>
      <c r="AM159" s="62"/>
      <c r="AN159" s="62"/>
      <c r="AO159" s="62"/>
      <c r="AP159" s="62"/>
      <c r="AQ159" s="62"/>
      <c r="AR159" s="62"/>
      <c r="AS159" s="62"/>
      <c r="AT159" s="62"/>
      <c r="AU159" s="62"/>
      <c r="AV159" s="101"/>
      <c r="AW159" s="101"/>
      <c r="AX159" s="101"/>
      <c r="AY159" s="101"/>
      <c r="AZ159" s="101"/>
      <c r="BA159" s="101"/>
      <c r="BB159" s="11"/>
      <c r="BC159" s="63"/>
      <c r="BD159" s="63"/>
      <c r="BE159" s="63"/>
      <c r="BF159" s="63"/>
      <c r="BG159" s="63"/>
      <c r="BH159" s="63"/>
      <c r="BI159" s="63"/>
      <c r="BJ159" s="63"/>
      <c r="BK159" s="63"/>
      <c r="BL159" s="63"/>
    </row>
    <row r="160">
      <c r="A160" s="66">
        <f t="shared" si="1"/>
        <v>-1</v>
      </c>
      <c r="B160" s="104"/>
      <c r="C160" s="52"/>
      <c r="D160" s="91"/>
      <c r="E160" s="91"/>
      <c r="F160" s="91"/>
      <c r="G160" s="91"/>
      <c r="H160" s="91"/>
      <c r="I160" s="91"/>
      <c r="J160" s="100"/>
      <c r="K160" s="100" t="str">
        <f>CONCATENATE(selected_set!$O160,selected_set!$P160)</f>
        <v/>
      </c>
      <c r="L160" s="105" t="str">
        <f>IF(selected_set!$A160 &gt;= 0,
if(selected_set!$Q160="article",CONCATENATE("@article{",selected_set!$K160,", 
 author = {",selected_set!$N160,"}, ","
 title = {{",selected_set!$M160,"}}, ","
 journal = {",selected_set!$R160,"}, ","
 year = {",selected_set!$P160,"}, ",
 if(T160="","",CONCATENATE("
 volume = {",selected_set!$T160,"}, ")),
 if(U160="","",CONCATENATE("
 number = {",selected_set!$U160,"}, ")),"
 pages = {",selected_set!$V160,"}, ",
 if(W160="","",CONCATENATE("
 address = {",selected_set!$W160,"}, ")),"
 doi = {",selected_set!$X160,"}, ","
 publisher = {",selected_set!$Y160,"}","
}
"),
if(selected_set!$Q160="inproceedings",CONCATENATE("@inproceedings{",selected_set!$K160,", 
 author = {",selected_set!$N160,"}, ","
 title = {{",selected_set!$M160,"}}, ","
 booktitle = {Proceedings of the ",selected_set!$T160," ",selected_set!$R160,"}, ","
 year = {",selected_set!$P160,"}, ",
 if(V160="","",CONCATENATE("
 pages = {",selected_set!$V160,"}, ")),"
 address = {",selected_set!$W160,"}, ","
 doi = {",selected_set!$X160,"}, ","
 publisher = {",selected_set!$Y160,"}","
}
"),
if(selected_set!$Q160="incollection",CONCATENATE("@incollection{",selected_set!$K160,", 
 author = {",selected_set!$N160,"}, ","
 title = {{",selected_set!$M160,"}}, ","
 booktitle = {Proceedings of the ",selected_set!$T160," ",selected_set!$R160,"}, ","
 year = {",selected_set!$P160,"}, ",
 if(V160="","",CONCATENATE("
 pages = {",selected_set!$V160,"}, ")),"
 address = {",selected_set!$W160,"}, ","
 doi = {",selected_set!$X160,"}, ",
 if(Z160="","",CONCATENATE("
 editor = {",selected_set!$Z160,"}, ")),"
 publisher = {",selected_set!$Y160,"}","
}
"),))),"")</f>
        <v/>
      </c>
      <c r="M160" s="63"/>
      <c r="N160" s="63"/>
      <c r="O160" s="91"/>
      <c r="P160" s="91"/>
      <c r="Q160" s="60"/>
      <c r="R160" s="59"/>
      <c r="S160" s="67"/>
      <c r="T160" s="57"/>
      <c r="U160" s="57"/>
      <c r="V160" s="57"/>
      <c r="W160" s="59"/>
      <c r="X160" s="59"/>
      <c r="Y160" s="106"/>
      <c r="Z160" s="59"/>
      <c r="AA160" s="60"/>
      <c r="AB160" s="60"/>
      <c r="AC160" s="60"/>
      <c r="AD160" s="60"/>
      <c r="AE160" s="60"/>
      <c r="AF160" s="60"/>
      <c r="AG160" s="60"/>
      <c r="AH160" s="61">
        <f t="shared" si="5"/>
        <v>0</v>
      </c>
      <c r="AI160" s="60"/>
      <c r="AJ160" s="65"/>
      <c r="AK160" s="65"/>
      <c r="AL160" s="62"/>
      <c r="AM160" s="62"/>
      <c r="AN160" s="62"/>
      <c r="AO160" s="62"/>
      <c r="AP160" s="62"/>
      <c r="AQ160" s="62"/>
      <c r="AR160" s="62"/>
      <c r="AS160" s="62"/>
      <c r="AT160" s="62"/>
      <c r="AU160" s="62"/>
      <c r="AV160" s="101"/>
      <c r="AW160" s="101"/>
      <c r="AX160" s="101"/>
      <c r="AY160" s="101"/>
      <c r="AZ160" s="101"/>
      <c r="BA160" s="101"/>
      <c r="BB160" s="11"/>
      <c r="BC160" s="63"/>
      <c r="BD160" s="63"/>
      <c r="BE160" s="63"/>
      <c r="BF160" s="63"/>
      <c r="BG160" s="63"/>
      <c r="BH160" s="63"/>
      <c r="BI160" s="63"/>
      <c r="BJ160" s="63"/>
      <c r="BK160" s="63"/>
      <c r="BL160" s="63"/>
    </row>
    <row r="161">
      <c r="A161" s="66">
        <f t="shared" si="1"/>
        <v>-1</v>
      </c>
      <c r="B161" s="104"/>
      <c r="C161" s="52"/>
      <c r="D161" s="91"/>
      <c r="E161" s="91"/>
      <c r="F161" s="91"/>
      <c r="G161" s="91"/>
      <c r="H161" s="91"/>
      <c r="I161" s="91"/>
      <c r="J161" s="100"/>
      <c r="K161" s="100" t="str">
        <f>CONCATENATE(selected_set!$O161,selected_set!$P161)</f>
        <v/>
      </c>
      <c r="L161" s="105" t="str">
        <f>IF(selected_set!$A161 &gt;= 0,
if(selected_set!$Q161="article",CONCATENATE("@article{",selected_set!$K161,", 
 author = {",selected_set!$N161,"}, ","
 title = {{",selected_set!$M161,"}}, ","
 journal = {",selected_set!$R161,"}, ","
 year = {",selected_set!$P161,"}, ",
 if(T161="","",CONCATENATE("
 volume = {",selected_set!$T161,"}, ")),
 if(U161="","",CONCATENATE("
 number = {",selected_set!$U161,"}, ")),"
 pages = {",selected_set!$V161,"}, ",
 if(W161="","",CONCATENATE("
 address = {",selected_set!$W161,"}, ")),"
 doi = {",selected_set!$X161,"}, ","
 publisher = {",selected_set!$Y161,"}","
}
"),
if(selected_set!$Q161="inproceedings",CONCATENATE("@inproceedings{",selected_set!$K161,", 
 author = {",selected_set!$N161,"}, ","
 title = {{",selected_set!$M161,"}}, ","
 booktitle = {Proceedings of the ",selected_set!$T161," ",selected_set!$R161,"}, ","
 year = {",selected_set!$P161,"}, ",
 if(V161="","",CONCATENATE("
 pages = {",selected_set!$V161,"}, ")),"
 address = {",selected_set!$W161,"}, ","
 doi = {",selected_set!$X161,"}, ","
 publisher = {",selected_set!$Y161,"}","
}
"),
if(selected_set!$Q161="incollection",CONCATENATE("@incollection{",selected_set!$K161,", 
 author = {",selected_set!$N161,"}, ","
 title = {{",selected_set!$M161,"}}, ","
 booktitle = {Proceedings of the ",selected_set!$T161," ",selected_set!$R161,"}, ","
 year = {",selected_set!$P161,"}, ",
 if(V161="","",CONCATENATE("
 pages = {",selected_set!$V161,"}, ")),"
 address = {",selected_set!$W161,"}, ","
 doi = {",selected_set!$X161,"}, ",
 if(Z161="","",CONCATENATE("
 editor = {",selected_set!$Z161,"}, ")),"
 publisher = {",selected_set!$Y161,"}","
}
"),))),"")</f>
        <v/>
      </c>
      <c r="M161" s="63"/>
      <c r="N161" s="63"/>
      <c r="O161" s="91"/>
      <c r="P161" s="91"/>
      <c r="Q161" s="60"/>
      <c r="R161" s="59"/>
      <c r="S161" s="67"/>
      <c r="T161" s="57"/>
      <c r="U161" s="57"/>
      <c r="V161" s="57"/>
      <c r="W161" s="59"/>
      <c r="X161" s="59"/>
      <c r="Y161" s="106"/>
      <c r="Z161" s="59"/>
      <c r="AA161" s="60"/>
      <c r="AB161" s="60"/>
      <c r="AC161" s="60"/>
      <c r="AD161" s="60"/>
      <c r="AE161" s="60"/>
      <c r="AF161" s="60"/>
      <c r="AG161" s="60"/>
      <c r="AH161" s="61">
        <f t="shared" si="5"/>
        <v>0</v>
      </c>
      <c r="AI161" s="60"/>
      <c r="AJ161" s="65"/>
      <c r="AK161" s="65"/>
      <c r="AL161" s="62"/>
      <c r="AM161" s="62"/>
      <c r="AN161" s="62"/>
      <c r="AO161" s="62"/>
      <c r="AP161" s="62"/>
      <c r="AQ161" s="62"/>
      <c r="AR161" s="62"/>
      <c r="AS161" s="62"/>
      <c r="AT161" s="62"/>
      <c r="AU161" s="62"/>
      <c r="AV161" s="101"/>
      <c r="AW161" s="101"/>
      <c r="AX161" s="101"/>
      <c r="AY161" s="101"/>
      <c r="AZ161" s="101"/>
      <c r="BA161" s="101"/>
      <c r="BB161" s="11"/>
      <c r="BC161" s="63"/>
      <c r="BD161" s="63"/>
      <c r="BE161" s="63"/>
      <c r="BF161" s="63"/>
      <c r="BG161" s="63"/>
      <c r="BH161" s="63"/>
      <c r="BI161" s="63"/>
      <c r="BJ161" s="63"/>
      <c r="BK161" s="63"/>
      <c r="BL161" s="63"/>
    </row>
    <row r="162">
      <c r="A162" s="66">
        <f t="shared" si="1"/>
        <v>-1</v>
      </c>
      <c r="B162" s="104"/>
      <c r="C162" s="52"/>
      <c r="D162" s="91"/>
      <c r="E162" s="91"/>
      <c r="F162" s="91"/>
      <c r="G162" s="91"/>
      <c r="H162" s="91"/>
      <c r="I162" s="91"/>
      <c r="J162" s="100"/>
      <c r="K162" s="100" t="str">
        <f>CONCATENATE(selected_set!$O162,selected_set!$P162)</f>
        <v/>
      </c>
      <c r="L162" s="105" t="str">
        <f>IF(selected_set!$A162 &gt;= 0,
if(selected_set!$Q162="article",CONCATENATE("@article{",selected_set!$K162,", 
 author = {",selected_set!$N162,"}, ","
 title = {{",selected_set!$M162,"}}, ","
 journal = {",selected_set!$R162,"}, ","
 year = {",selected_set!$P162,"}, ",
 if(T162="","",CONCATENATE("
 volume = {",selected_set!$T162,"}, ")),
 if(U162="","",CONCATENATE("
 number = {",selected_set!$U162,"}, ")),"
 pages = {",selected_set!$V162,"}, ",
 if(W162="","",CONCATENATE("
 address = {",selected_set!$W162,"}, ")),"
 doi = {",selected_set!$X162,"}, ","
 publisher = {",selected_set!$Y162,"}","
}
"),
if(selected_set!$Q162="inproceedings",CONCATENATE("@inproceedings{",selected_set!$K162,", 
 author = {",selected_set!$N162,"}, ","
 title = {{",selected_set!$M162,"}}, ","
 booktitle = {Proceedings of the ",selected_set!$T162," ",selected_set!$R162,"}, ","
 year = {",selected_set!$P162,"}, ",
 if(V162="","",CONCATENATE("
 pages = {",selected_set!$V162,"}, ")),"
 address = {",selected_set!$W162,"}, ","
 doi = {",selected_set!$X162,"}, ","
 publisher = {",selected_set!$Y162,"}","
}
"),
if(selected_set!$Q162="incollection",CONCATENATE("@incollection{",selected_set!$K162,", 
 author = {",selected_set!$N162,"}, ","
 title = {{",selected_set!$M162,"}}, ","
 booktitle = {Proceedings of the ",selected_set!$T162," ",selected_set!$R162,"}, ","
 year = {",selected_set!$P162,"}, ",
 if(V162="","",CONCATENATE("
 pages = {",selected_set!$V162,"}, ")),"
 address = {",selected_set!$W162,"}, ","
 doi = {",selected_set!$X162,"}, ",
 if(Z162="","",CONCATENATE("
 editor = {",selected_set!$Z162,"}, ")),"
 publisher = {",selected_set!$Y162,"}","
}
"),))),"")</f>
        <v/>
      </c>
      <c r="M162" s="63"/>
      <c r="N162" s="63"/>
      <c r="O162" s="91"/>
      <c r="P162" s="91"/>
      <c r="Q162" s="60"/>
      <c r="R162" s="59"/>
      <c r="S162" s="67"/>
      <c r="T162" s="57"/>
      <c r="U162" s="57"/>
      <c r="V162" s="57"/>
      <c r="W162" s="59"/>
      <c r="X162" s="59"/>
      <c r="Y162" s="106"/>
      <c r="Z162" s="59"/>
      <c r="AA162" s="60"/>
      <c r="AB162" s="60"/>
      <c r="AC162" s="60"/>
      <c r="AD162" s="60"/>
      <c r="AE162" s="60"/>
      <c r="AF162" s="60"/>
      <c r="AG162" s="60"/>
      <c r="AH162" s="61">
        <f t="shared" si="5"/>
        <v>0</v>
      </c>
      <c r="AI162" s="60"/>
      <c r="AJ162" s="65"/>
      <c r="AK162" s="65"/>
      <c r="AL162" s="62"/>
      <c r="AM162" s="62"/>
      <c r="AN162" s="62"/>
      <c r="AO162" s="62"/>
      <c r="AP162" s="62"/>
      <c r="AQ162" s="62"/>
      <c r="AR162" s="62"/>
      <c r="AS162" s="62"/>
      <c r="AT162" s="62"/>
      <c r="AU162" s="62"/>
      <c r="AV162" s="101"/>
      <c r="AW162" s="101"/>
      <c r="AX162" s="101"/>
      <c r="AY162" s="101"/>
      <c r="AZ162" s="101"/>
      <c r="BA162" s="101"/>
      <c r="BB162" s="11"/>
      <c r="BC162" s="63"/>
      <c r="BD162" s="63"/>
      <c r="BE162" s="63"/>
      <c r="BF162" s="63"/>
      <c r="BG162" s="63"/>
      <c r="BH162" s="63"/>
      <c r="BI162" s="63"/>
      <c r="BJ162" s="63"/>
      <c r="BK162" s="63"/>
      <c r="BL162" s="63"/>
    </row>
    <row r="163">
      <c r="A163" s="66">
        <f t="shared" si="1"/>
        <v>-1</v>
      </c>
      <c r="B163" s="104"/>
      <c r="C163" s="52"/>
      <c r="D163" s="91"/>
      <c r="E163" s="91"/>
      <c r="F163" s="91"/>
      <c r="G163" s="91"/>
      <c r="H163" s="91"/>
      <c r="I163" s="91"/>
      <c r="J163" s="100"/>
      <c r="K163" s="100" t="str">
        <f>CONCATENATE(selected_set!$O163,selected_set!$P163)</f>
        <v/>
      </c>
      <c r="L163" s="105" t="str">
        <f>IF(selected_set!$A163 &gt;= 0,
if(selected_set!$Q163="article",CONCATENATE("@article{",selected_set!$K163,", 
 author = {",selected_set!$N163,"}, ","
 title = {{",selected_set!$M163,"}}, ","
 journal = {",selected_set!$R163,"}, ","
 year = {",selected_set!$P163,"}, ",
 if(T163="","",CONCATENATE("
 volume = {",selected_set!$T163,"}, ")),
 if(U163="","",CONCATENATE("
 number = {",selected_set!$U163,"}, ")),"
 pages = {",selected_set!$V163,"}, ",
 if(W163="","",CONCATENATE("
 address = {",selected_set!$W163,"}, ")),"
 doi = {",selected_set!$X163,"}, ","
 publisher = {",selected_set!$Y163,"}","
}
"),
if(selected_set!$Q163="inproceedings",CONCATENATE("@inproceedings{",selected_set!$K163,", 
 author = {",selected_set!$N163,"}, ","
 title = {{",selected_set!$M163,"}}, ","
 booktitle = {Proceedings of the ",selected_set!$T163," ",selected_set!$R163,"}, ","
 year = {",selected_set!$P163,"}, ",
 if(V163="","",CONCATENATE("
 pages = {",selected_set!$V163,"}, ")),"
 address = {",selected_set!$W163,"}, ","
 doi = {",selected_set!$X163,"}, ","
 publisher = {",selected_set!$Y163,"}","
}
"),
if(selected_set!$Q163="incollection",CONCATENATE("@incollection{",selected_set!$K163,", 
 author = {",selected_set!$N163,"}, ","
 title = {{",selected_set!$M163,"}}, ","
 booktitle = {Proceedings of the ",selected_set!$T163," ",selected_set!$R163,"}, ","
 year = {",selected_set!$P163,"}, ",
 if(V163="","",CONCATENATE("
 pages = {",selected_set!$V163,"}, ")),"
 address = {",selected_set!$W163,"}, ","
 doi = {",selected_set!$X163,"}, ",
 if(Z163="","",CONCATENATE("
 editor = {",selected_set!$Z163,"}, ")),"
 publisher = {",selected_set!$Y163,"}","
}
"),))),"")</f>
        <v/>
      </c>
      <c r="M163" s="63"/>
      <c r="N163" s="63"/>
      <c r="O163" s="91"/>
      <c r="P163" s="91"/>
      <c r="Q163" s="60"/>
      <c r="R163" s="59"/>
      <c r="S163" s="67"/>
      <c r="T163" s="57"/>
      <c r="U163" s="57"/>
      <c r="V163" s="57"/>
      <c r="W163" s="59"/>
      <c r="X163" s="59"/>
      <c r="Y163" s="106"/>
      <c r="Z163" s="59"/>
      <c r="AA163" s="60"/>
      <c r="AB163" s="60"/>
      <c r="AC163" s="60"/>
      <c r="AD163" s="60"/>
      <c r="AE163" s="60"/>
      <c r="AF163" s="60"/>
      <c r="AG163" s="60"/>
      <c r="AH163" s="61">
        <f t="shared" si="5"/>
        <v>0</v>
      </c>
      <c r="AI163" s="60"/>
      <c r="AJ163" s="65"/>
      <c r="AK163" s="65"/>
      <c r="AL163" s="62"/>
      <c r="AM163" s="62"/>
      <c r="AN163" s="62"/>
      <c r="AO163" s="62"/>
      <c r="AP163" s="62"/>
      <c r="AQ163" s="62"/>
      <c r="AR163" s="62"/>
      <c r="AS163" s="62"/>
      <c r="AT163" s="62"/>
      <c r="AU163" s="62"/>
      <c r="AV163" s="101"/>
      <c r="AW163" s="101"/>
      <c r="AX163" s="101"/>
      <c r="AY163" s="101"/>
      <c r="AZ163" s="101"/>
      <c r="BA163" s="101"/>
      <c r="BB163" s="11"/>
      <c r="BC163" s="63"/>
      <c r="BD163" s="63"/>
      <c r="BE163" s="63"/>
      <c r="BF163" s="63"/>
      <c r="BG163" s="63"/>
      <c r="BH163" s="63"/>
      <c r="BI163" s="63"/>
      <c r="BJ163" s="63"/>
      <c r="BK163" s="63"/>
      <c r="BL163" s="63"/>
    </row>
    <row r="164">
      <c r="A164" s="66">
        <f t="shared" si="1"/>
        <v>-1</v>
      </c>
      <c r="B164" s="104"/>
      <c r="C164" s="52"/>
      <c r="D164" s="91"/>
      <c r="E164" s="91"/>
      <c r="F164" s="91"/>
      <c r="G164" s="91"/>
      <c r="H164" s="91"/>
      <c r="I164" s="91"/>
      <c r="J164" s="100"/>
      <c r="K164" s="100" t="str">
        <f>CONCATENATE(selected_set!$O164,selected_set!$P164)</f>
        <v/>
      </c>
      <c r="L164" s="105" t="str">
        <f>IF(selected_set!$A164 &gt;= 0,
if(selected_set!$Q164="article",CONCATENATE("@article{",selected_set!$K164,", 
 author = {",selected_set!$N164,"}, ","
 title = {{",selected_set!$M164,"}}, ","
 journal = {",selected_set!$R164,"}, ","
 year = {",selected_set!$P164,"}, ",
 if(T164="","",CONCATENATE("
 volume = {",selected_set!$T164,"}, ")),
 if(U164="","",CONCATENATE("
 number = {",selected_set!$U164,"}, ")),"
 pages = {",selected_set!$V164,"}, ",
 if(W164="","",CONCATENATE("
 address = {",selected_set!$W164,"}, ")),"
 doi = {",selected_set!$X164,"}, ","
 publisher = {",selected_set!$Y164,"}","
}
"),
if(selected_set!$Q164="inproceedings",CONCATENATE("@inproceedings{",selected_set!$K164,", 
 author = {",selected_set!$N164,"}, ","
 title = {{",selected_set!$M164,"}}, ","
 booktitle = {Proceedings of the ",selected_set!$T164," ",selected_set!$R164,"}, ","
 year = {",selected_set!$P164,"}, ",
 if(V164="","",CONCATENATE("
 pages = {",selected_set!$V164,"}, ")),"
 address = {",selected_set!$W164,"}, ","
 doi = {",selected_set!$X164,"}, ","
 publisher = {",selected_set!$Y164,"}","
}
"),
if(selected_set!$Q164="incollection",CONCATENATE("@incollection{",selected_set!$K164,", 
 author = {",selected_set!$N164,"}, ","
 title = {{",selected_set!$M164,"}}, ","
 booktitle = {Proceedings of the ",selected_set!$T164," ",selected_set!$R164,"}, ","
 year = {",selected_set!$P164,"}, ",
 if(V164="","",CONCATENATE("
 pages = {",selected_set!$V164,"}, ")),"
 address = {",selected_set!$W164,"}, ","
 doi = {",selected_set!$X164,"}, ",
 if(Z164="","",CONCATENATE("
 editor = {",selected_set!$Z164,"}, ")),"
 publisher = {",selected_set!$Y164,"}","
}
"),))),"")</f>
        <v/>
      </c>
      <c r="M164" s="63"/>
      <c r="N164" s="63"/>
      <c r="O164" s="91"/>
      <c r="P164" s="91"/>
      <c r="Q164" s="60"/>
      <c r="R164" s="59"/>
      <c r="S164" s="67"/>
      <c r="T164" s="57"/>
      <c r="U164" s="57"/>
      <c r="V164" s="57"/>
      <c r="W164" s="59"/>
      <c r="X164" s="59"/>
      <c r="Y164" s="106"/>
      <c r="Z164" s="59"/>
      <c r="AA164" s="60"/>
      <c r="AB164" s="60"/>
      <c r="AC164" s="60"/>
      <c r="AD164" s="60"/>
      <c r="AE164" s="60"/>
      <c r="AF164" s="60"/>
      <c r="AG164" s="60"/>
      <c r="AH164" s="61">
        <f t="shared" si="5"/>
        <v>0</v>
      </c>
      <c r="AI164" s="60"/>
      <c r="AJ164" s="65"/>
      <c r="AK164" s="65"/>
      <c r="AL164" s="62"/>
      <c r="AM164" s="62"/>
      <c r="AN164" s="62"/>
      <c r="AO164" s="62"/>
      <c r="AP164" s="62"/>
      <c r="AQ164" s="62"/>
      <c r="AR164" s="62"/>
      <c r="AS164" s="62"/>
      <c r="AT164" s="62"/>
      <c r="AU164" s="62"/>
      <c r="AV164" s="101"/>
      <c r="AW164" s="101"/>
      <c r="AX164" s="101"/>
      <c r="AY164" s="101"/>
      <c r="AZ164" s="101"/>
      <c r="BA164" s="101"/>
      <c r="BB164" s="11"/>
      <c r="BC164" s="63"/>
      <c r="BD164" s="63"/>
      <c r="BE164" s="63"/>
      <c r="BF164" s="63"/>
      <c r="BG164" s="63"/>
      <c r="BH164" s="63"/>
      <c r="BI164" s="63"/>
      <c r="BJ164" s="63"/>
      <c r="BK164" s="63"/>
      <c r="BL164" s="63"/>
    </row>
    <row r="165">
      <c r="A165" s="66">
        <f t="shared" si="1"/>
        <v>-1</v>
      </c>
      <c r="B165" s="104"/>
      <c r="C165" s="52"/>
      <c r="D165" s="91"/>
      <c r="E165" s="91"/>
      <c r="F165" s="91"/>
      <c r="G165" s="91"/>
      <c r="H165" s="91"/>
      <c r="I165" s="91"/>
      <c r="J165" s="100"/>
      <c r="K165" s="100" t="str">
        <f>CONCATENATE(selected_set!$O165,selected_set!$P165)</f>
        <v/>
      </c>
      <c r="L165" s="105" t="str">
        <f>IF(selected_set!$A165 &gt;= 0,
if(selected_set!$Q165="article",CONCATENATE("@article{",selected_set!$K165,", 
 author = {",selected_set!$N165,"}, ","
 title = {{",selected_set!$M165,"}}, ","
 journal = {",selected_set!$R165,"}, ","
 year = {",selected_set!$P165,"}, ",
 if(T165="","",CONCATENATE("
 volume = {",selected_set!$T165,"}, ")),
 if(U165="","",CONCATENATE("
 number = {",selected_set!$U165,"}, ")),"
 pages = {",selected_set!$V165,"}, ",
 if(W165="","",CONCATENATE("
 address = {",selected_set!$W165,"}, ")),"
 doi = {",selected_set!$X165,"}, ","
 publisher = {",selected_set!$Y165,"}","
}
"),
if(selected_set!$Q165="inproceedings",CONCATENATE("@inproceedings{",selected_set!$K165,", 
 author = {",selected_set!$N165,"}, ","
 title = {{",selected_set!$M165,"}}, ","
 booktitle = {Proceedings of the ",selected_set!$T165," ",selected_set!$R165,"}, ","
 year = {",selected_set!$P165,"}, ",
 if(V165="","",CONCATENATE("
 pages = {",selected_set!$V165,"}, ")),"
 address = {",selected_set!$W165,"}, ","
 doi = {",selected_set!$X165,"}, ","
 publisher = {",selected_set!$Y165,"}","
}
"),
if(selected_set!$Q165="incollection",CONCATENATE("@incollection{",selected_set!$K165,", 
 author = {",selected_set!$N165,"}, ","
 title = {{",selected_set!$M165,"}}, ","
 booktitle = {Proceedings of the ",selected_set!$T165," ",selected_set!$R165,"}, ","
 year = {",selected_set!$P165,"}, ",
 if(V165="","",CONCATENATE("
 pages = {",selected_set!$V165,"}, ")),"
 address = {",selected_set!$W165,"}, ","
 doi = {",selected_set!$X165,"}, ",
 if(Z165="","",CONCATENATE("
 editor = {",selected_set!$Z165,"}, ")),"
 publisher = {",selected_set!$Y165,"}","
}
"),))),"")</f>
        <v/>
      </c>
      <c r="M165" s="63"/>
      <c r="N165" s="63"/>
      <c r="O165" s="91"/>
      <c r="P165" s="91"/>
      <c r="Q165" s="60"/>
      <c r="R165" s="59"/>
      <c r="S165" s="67"/>
      <c r="T165" s="57"/>
      <c r="U165" s="57"/>
      <c r="V165" s="57"/>
      <c r="W165" s="59"/>
      <c r="X165" s="59"/>
      <c r="Y165" s="106"/>
      <c r="Z165" s="59"/>
      <c r="AA165" s="60"/>
      <c r="AB165" s="60"/>
      <c r="AC165" s="60"/>
      <c r="AD165" s="60"/>
      <c r="AE165" s="60"/>
      <c r="AF165" s="60"/>
      <c r="AG165" s="60"/>
      <c r="AH165" s="61">
        <f t="shared" si="5"/>
        <v>0</v>
      </c>
      <c r="AI165" s="60"/>
      <c r="AJ165" s="65"/>
      <c r="AK165" s="65"/>
      <c r="AL165" s="62"/>
      <c r="AM165" s="62"/>
      <c r="AN165" s="62"/>
      <c r="AO165" s="62"/>
      <c r="AP165" s="62"/>
      <c r="AQ165" s="62"/>
      <c r="AR165" s="62"/>
      <c r="AS165" s="62"/>
      <c r="AT165" s="62"/>
      <c r="AU165" s="62"/>
      <c r="AV165" s="101"/>
      <c r="AW165" s="101"/>
      <c r="AX165" s="101"/>
      <c r="AY165" s="101"/>
      <c r="AZ165" s="101"/>
      <c r="BA165" s="101"/>
      <c r="BB165" s="11"/>
      <c r="BC165" s="63"/>
      <c r="BD165" s="63"/>
      <c r="BE165" s="63"/>
      <c r="BF165" s="63"/>
      <c r="BG165" s="63"/>
      <c r="BH165" s="63"/>
      <c r="BI165" s="63"/>
      <c r="BJ165" s="63"/>
      <c r="BK165" s="63"/>
      <c r="BL165" s="63"/>
    </row>
    <row r="166">
      <c r="A166" s="66">
        <f t="shared" si="1"/>
        <v>-1</v>
      </c>
      <c r="B166" s="104"/>
      <c r="C166" s="52"/>
      <c r="D166" s="91"/>
      <c r="E166" s="91"/>
      <c r="F166" s="91"/>
      <c r="G166" s="91"/>
      <c r="H166" s="91"/>
      <c r="I166" s="91"/>
      <c r="J166" s="100"/>
      <c r="K166" s="100" t="str">
        <f>CONCATENATE(selected_set!$O166,selected_set!$P166)</f>
        <v/>
      </c>
      <c r="L166" s="105" t="str">
        <f>IF(selected_set!$A166 &gt;= 0,
if(selected_set!$Q166="article",CONCATENATE("@article{",selected_set!$K166,", 
 author = {",selected_set!$N166,"}, ","
 title = {{",selected_set!$M166,"}}, ","
 journal = {",selected_set!$R166,"}, ","
 year = {",selected_set!$P166,"}, ",
 if(T166="","",CONCATENATE("
 volume = {",selected_set!$T166,"}, ")),
 if(U166="","",CONCATENATE("
 number = {",selected_set!$U166,"}, ")),"
 pages = {",selected_set!$V166,"}, ",
 if(W166="","",CONCATENATE("
 address = {",selected_set!$W166,"}, ")),"
 doi = {",selected_set!$X166,"}, ","
 publisher = {",selected_set!$Y166,"}","
}
"),
if(selected_set!$Q166="inproceedings",CONCATENATE("@inproceedings{",selected_set!$K166,", 
 author = {",selected_set!$N166,"}, ","
 title = {{",selected_set!$M166,"}}, ","
 booktitle = {Proceedings of the ",selected_set!$T166," ",selected_set!$R166,"}, ","
 year = {",selected_set!$P166,"}, ",
 if(V166="","",CONCATENATE("
 pages = {",selected_set!$V166,"}, ")),"
 address = {",selected_set!$W166,"}, ","
 doi = {",selected_set!$X166,"}, ","
 publisher = {",selected_set!$Y166,"}","
}
"),
if(selected_set!$Q166="incollection",CONCATENATE("@incollection{",selected_set!$K166,", 
 author = {",selected_set!$N166,"}, ","
 title = {{",selected_set!$M166,"}}, ","
 booktitle = {Proceedings of the ",selected_set!$T166," ",selected_set!$R166,"}, ","
 year = {",selected_set!$P166,"}, ",
 if(V166="","",CONCATENATE("
 pages = {",selected_set!$V166,"}, ")),"
 address = {",selected_set!$W166,"}, ","
 doi = {",selected_set!$X166,"}, ",
 if(Z166="","",CONCATENATE("
 editor = {",selected_set!$Z166,"}, ")),"
 publisher = {",selected_set!$Y166,"}","
}
"),))),"")</f>
        <v/>
      </c>
      <c r="M166" s="63"/>
      <c r="N166" s="63"/>
      <c r="O166" s="91"/>
      <c r="P166" s="91"/>
      <c r="Q166" s="60"/>
      <c r="R166" s="59"/>
      <c r="S166" s="67"/>
      <c r="T166" s="57"/>
      <c r="U166" s="57"/>
      <c r="V166" s="57"/>
      <c r="W166" s="59"/>
      <c r="X166" s="59"/>
      <c r="Y166" s="106"/>
      <c r="Z166" s="59"/>
      <c r="AA166" s="60"/>
      <c r="AB166" s="60"/>
      <c r="AC166" s="60"/>
      <c r="AD166" s="60"/>
      <c r="AE166" s="60"/>
      <c r="AF166" s="60"/>
      <c r="AG166" s="60"/>
      <c r="AH166" s="61">
        <f t="shared" si="5"/>
        <v>0</v>
      </c>
      <c r="AI166" s="60"/>
      <c r="AJ166" s="65"/>
      <c r="AK166" s="65"/>
      <c r="AL166" s="62"/>
      <c r="AM166" s="62"/>
      <c r="AN166" s="62"/>
      <c r="AO166" s="62"/>
      <c r="AP166" s="62"/>
      <c r="AQ166" s="62"/>
      <c r="AR166" s="62"/>
      <c r="AS166" s="62"/>
      <c r="AT166" s="62"/>
      <c r="AU166" s="62"/>
      <c r="AV166" s="101"/>
      <c r="AW166" s="101"/>
      <c r="AX166" s="101"/>
      <c r="AY166" s="101"/>
      <c r="AZ166" s="101"/>
      <c r="BA166" s="101"/>
      <c r="BB166" s="11"/>
      <c r="BC166" s="63"/>
      <c r="BD166" s="63"/>
      <c r="BE166" s="63"/>
      <c r="BF166" s="63"/>
      <c r="BG166" s="63"/>
      <c r="BH166" s="63"/>
      <c r="BI166" s="63"/>
      <c r="BJ166" s="63"/>
      <c r="BK166" s="63"/>
      <c r="BL166" s="63"/>
    </row>
    <row r="167">
      <c r="A167" s="66">
        <f t="shared" si="1"/>
        <v>-1</v>
      </c>
      <c r="B167" s="104"/>
      <c r="C167" s="52"/>
      <c r="D167" s="91"/>
      <c r="E167" s="91"/>
      <c r="F167" s="91"/>
      <c r="G167" s="91"/>
      <c r="H167" s="91"/>
      <c r="I167" s="91"/>
      <c r="J167" s="100"/>
      <c r="K167" s="100" t="str">
        <f>CONCATENATE(selected_set!$O167,selected_set!$P167)</f>
        <v/>
      </c>
      <c r="L167" s="105" t="str">
        <f>IF(selected_set!$A167 &gt;= 0,
if(selected_set!$Q167="article",CONCATENATE("@article{",selected_set!$K167,", 
 author = {",selected_set!$N167,"}, ","
 title = {{",selected_set!$M167,"}}, ","
 journal = {",selected_set!$R167,"}, ","
 year = {",selected_set!$P167,"}, ",
 if(T167="","",CONCATENATE("
 volume = {",selected_set!$T167,"}, ")),
 if(U167="","",CONCATENATE("
 number = {",selected_set!$U167,"}, ")),"
 pages = {",selected_set!$V167,"}, ",
 if(W167="","",CONCATENATE("
 address = {",selected_set!$W167,"}, ")),"
 doi = {",selected_set!$X167,"}, ","
 publisher = {",selected_set!$Y167,"}","
}
"),
if(selected_set!$Q167="inproceedings",CONCATENATE("@inproceedings{",selected_set!$K167,", 
 author = {",selected_set!$N167,"}, ","
 title = {{",selected_set!$M167,"}}, ","
 booktitle = {Proceedings of the ",selected_set!$T167," ",selected_set!$R167,"}, ","
 year = {",selected_set!$P167,"}, ",
 if(V167="","",CONCATENATE("
 pages = {",selected_set!$V167,"}, ")),"
 address = {",selected_set!$W167,"}, ","
 doi = {",selected_set!$X167,"}, ","
 publisher = {",selected_set!$Y167,"}","
}
"),
if(selected_set!$Q167="incollection",CONCATENATE("@incollection{",selected_set!$K167,", 
 author = {",selected_set!$N167,"}, ","
 title = {{",selected_set!$M167,"}}, ","
 booktitle = {Proceedings of the ",selected_set!$T167," ",selected_set!$R167,"}, ","
 year = {",selected_set!$P167,"}, ",
 if(V167="","",CONCATENATE("
 pages = {",selected_set!$V167,"}, ")),"
 address = {",selected_set!$W167,"}, ","
 doi = {",selected_set!$X167,"}, ",
 if(Z167="","",CONCATENATE("
 editor = {",selected_set!$Z167,"}, ")),"
 publisher = {",selected_set!$Y167,"}","
}
"),))),"")</f>
        <v/>
      </c>
      <c r="M167" s="63"/>
      <c r="N167" s="63"/>
      <c r="O167" s="91"/>
      <c r="P167" s="91"/>
      <c r="Q167" s="60"/>
      <c r="R167" s="59"/>
      <c r="S167" s="67"/>
      <c r="T167" s="57"/>
      <c r="U167" s="57"/>
      <c r="V167" s="57"/>
      <c r="W167" s="59"/>
      <c r="X167" s="59"/>
      <c r="Y167" s="106"/>
      <c r="Z167" s="59"/>
      <c r="AA167" s="60"/>
      <c r="AB167" s="60"/>
      <c r="AC167" s="60"/>
      <c r="AD167" s="60"/>
      <c r="AE167" s="60"/>
      <c r="AF167" s="60"/>
      <c r="AG167" s="60"/>
      <c r="AH167" s="61">
        <f t="shared" si="5"/>
        <v>0</v>
      </c>
      <c r="AI167" s="60"/>
      <c r="AJ167" s="65"/>
      <c r="AK167" s="65"/>
      <c r="AL167" s="62"/>
      <c r="AM167" s="62"/>
      <c r="AN167" s="62"/>
      <c r="AO167" s="62"/>
      <c r="AP167" s="62"/>
      <c r="AQ167" s="62"/>
      <c r="AR167" s="62"/>
      <c r="AS167" s="62"/>
      <c r="AT167" s="62"/>
      <c r="AU167" s="62"/>
      <c r="AV167" s="101"/>
      <c r="AW167" s="101"/>
      <c r="AX167" s="101"/>
      <c r="AY167" s="101"/>
      <c r="AZ167" s="101"/>
      <c r="BA167" s="101"/>
      <c r="BB167" s="11"/>
      <c r="BC167" s="63"/>
      <c r="BD167" s="63"/>
      <c r="BE167" s="63"/>
      <c r="BF167" s="63"/>
      <c r="BG167" s="63"/>
      <c r="BH167" s="63"/>
      <c r="BI167" s="63"/>
      <c r="BJ167" s="63"/>
      <c r="BK167" s="63"/>
      <c r="BL167" s="63"/>
    </row>
    <row r="168">
      <c r="A168" s="66">
        <f t="shared" si="1"/>
        <v>-1</v>
      </c>
      <c r="B168" s="104"/>
      <c r="C168" s="52"/>
      <c r="D168" s="91"/>
      <c r="E168" s="91"/>
      <c r="F168" s="91"/>
      <c r="G168" s="91"/>
      <c r="H168" s="91"/>
      <c r="I168" s="91"/>
      <c r="J168" s="100"/>
      <c r="K168" s="100" t="str">
        <f>CONCATENATE(selected_set!$O168,selected_set!$P168)</f>
        <v/>
      </c>
      <c r="L168" s="105" t="str">
        <f>IF(selected_set!$A168 &gt;= 0,
if(selected_set!$Q168="article",CONCATENATE("@article{",selected_set!$K168,", 
 author = {",selected_set!$N168,"}, ","
 title = {{",selected_set!$M168,"}}, ","
 journal = {",selected_set!$R168,"}, ","
 year = {",selected_set!$P168,"}, ",
 if(T168="","",CONCATENATE("
 volume = {",selected_set!$T168,"}, ")),
 if(U168="","",CONCATENATE("
 number = {",selected_set!$U168,"}, ")),"
 pages = {",selected_set!$V168,"}, ",
 if(W168="","",CONCATENATE("
 address = {",selected_set!$W168,"}, ")),"
 doi = {",selected_set!$X168,"}, ","
 publisher = {",selected_set!$Y168,"}","
}
"),
if(selected_set!$Q168="inproceedings",CONCATENATE("@inproceedings{",selected_set!$K168,", 
 author = {",selected_set!$N168,"}, ","
 title = {{",selected_set!$M168,"}}, ","
 booktitle = {Proceedings of the ",selected_set!$T168," ",selected_set!$R168,"}, ","
 year = {",selected_set!$P168,"}, ",
 if(V168="","",CONCATENATE("
 pages = {",selected_set!$V168,"}, ")),"
 address = {",selected_set!$W168,"}, ","
 doi = {",selected_set!$X168,"}, ","
 publisher = {",selected_set!$Y168,"}","
}
"),
if(selected_set!$Q168="incollection",CONCATENATE("@incollection{",selected_set!$K168,", 
 author = {",selected_set!$N168,"}, ","
 title = {{",selected_set!$M168,"}}, ","
 booktitle = {Proceedings of the ",selected_set!$T168," ",selected_set!$R168,"}, ","
 year = {",selected_set!$P168,"}, ",
 if(V168="","",CONCATENATE("
 pages = {",selected_set!$V168,"}, ")),"
 address = {",selected_set!$W168,"}, ","
 doi = {",selected_set!$X168,"}, ",
 if(Z168="","",CONCATENATE("
 editor = {",selected_set!$Z168,"}, ")),"
 publisher = {",selected_set!$Y168,"}","
}
"),))),"")</f>
        <v/>
      </c>
      <c r="M168" s="63"/>
      <c r="N168" s="63"/>
      <c r="O168" s="91"/>
      <c r="P168" s="91"/>
      <c r="Q168" s="60"/>
      <c r="R168" s="59"/>
      <c r="S168" s="67"/>
      <c r="T168" s="57"/>
      <c r="U168" s="57"/>
      <c r="V168" s="57"/>
      <c r="W168" s="59"/>
      <c r="X168" s="59"/>
      <c r="Y168" s="106"/>
      <c r="Z168" s="59"/>
      <c r="AA168" s="60"/>
      <c r="AB168" s="60"/>
      <c r="AC168" s="60"/>
      <c r="AD168" s="60"/>
      <c r="AE168" s="60"/>
      <c r="AF168" s="60"/>
      <c r="AG168" s="60"/>
      <c r="AH168" s="61">
        <f t="shared" si="5"/>
        <v>0</v>
      </c>
      <c r="AI168" s="60"/>
      <c r="AJ168" s="65"/>
      <c r="AK168" s="65"/>
      <c r="AL168" s="62"/>
      <c r="AM168" s="62"/>
      <c r="AN168" s="62"/>
      <c r="AO168" s="62"/>
      <c r="AP168" s="62"/>
      <c r="AQ168" s="62"/>
      <c r="AR168" s="62"/>
      <c r="AS168" s="62"/>
      <c r="AT168" s="62"/>
      <c r="AU168" s="62"/>
      <c r="AV168" s="101"/>
      <c r="AW168" s="101"/>
      <c r="AX168" s="101"/>
      <c r="AY168" s="101"/>
      <c r="AZ168" s="101"/>
      <c r="BA168" s="101"/>
      <c r="BB168" s="11"/>
      <c r="BC168" s="63"/>
      <c r="BD168" s="63"/>
      <c r="BE168" s="63"/>
      <c r="BF168" s="63"/>
      <c r="BG168" s="63"/>
      <c r="BH168" s="63"/>
      <c r="BI168" s="63"/>
      <c r="BJ168" s="63"/>
      <c r="BK168" s="63"/>
      <c r="BL168" s="63"/>
    </row>
    <row r="169">
      <c r="A169" s="66">
        <f t="shared" si="1"/>
        <v>-1</v>
      </c>
      <c r="B169" s="104"/>
      <c r="C169" s="52"/>
      <c r="D169" s="91"/>
      <c r="E169" s="91"/>
      <c r="F169" s="91"/>
      <c r="G169" s="91"/>
      <c r="H169" s="91"/>
      <c r="I169" s="91"/>
      <c r="J169" s="100"/>
      <c r="K169" s="100" t="str">
        <f>CONCATENATE(selected_set!$O169,selected_set!$P169)</f>
        <v/>
      </c>
      <c r="L169" s="105" t="str">
        <f>IF(selected_set!$A169 &gt;= 0,
if(selected_set!$Q169="article",CONCATENATE("@article{",selected_set!$K169,", 
 author = {",selected_set!$N169,"}, ","
 title = {{",selected_set!$M169,"}}, ","
 journal = {",selected_set!$R169,"}, ","
 year = {",selected_set!$P169,"}, ",
 if(T169="","",CONCATENATE("
 volume = {",selected_set!$T169,"}, ")),
 if(U169="","",CONCATENATE("
 number = {",selected_set!$U169,"}, ")),"
 pages = {",selected_set!$V169,"}, ",
 if(W169="","",CONCATENATE("
 address = {",selected_set!$W169,"}, ")),"
 doi = {",selected_set!$X169,"}, ","
 publisher = {",selected_set!$Y169,"}","
}
"),
if(selected_set!$Q169="inproceedings",CONCATENATE("@inproceedings{",selected_set!$K169,", 
 author = {",selected_set!$N169,"}, ","
 title = {{",selected_set!$M169,"}}, ","
 booktitle = {Proceedings of the ",selected_set!$T169," ",selected_set!$R169,"}, ","
 year = {",selected_set!$P169,"}, ",
 if(V169="","",CONCATENATE("
 pages = {",selected_set!$V169,"}, ")),"
 address = {",selected_set!$W169,"}, ","
 doi = {",selected_set!$X169,"}, ","
 publisher = {",selected_set!$Y169,"}","
}
"),
if(selected_set!$Q169="incollection",CONCATENATE("@incollection{",selected_set!$K169,", 
 author = {",selected_set!$N169,"}, ","
 title = {{",selected_set!$M169,"}}, ","
 booktitle = {Proceedings of the ",selected_set!$T169," ",selected_set!$R169,"}, ","
 year = {",selected_set!$P169,"}, ",
 if(V169="","",CONCATENATE("
 pages = {",selected_set!$V169,"}, ")),"
 address = {",selected_set!$W169,"}, ","
 doi = {",selected_set!$X169,"}, ",
 if(Z169="","",CONCATENATE("
 editor = {",selected_set!$Z169,"}, ")),"
 publisher = {",selected_set!$Y169,"}","
}
"),))),"")</f>
        <v/>
      </c>
      <c r="M169" s="63"/>
      <c r="N169" s="63"/>
      <c r="O169" s="91"/>
      <c r="P169" s="91"/>
      <c r="Q169" s="60"/>
      <c r="R169" s="59"/>
      <c r="S169" s="67"/>
      <c r="T169" s="57"/>
      <c r="U169" s="57"/>
      <c r="V169" s="57"/>
      <c r="W169" s="59"/>
      <c r="X169" s="59"/>
      <c r="Y169" s="106"/>
      <c r="Z169" s="59"/>
      <c r="AA169" s="60"/>
      <c r="AB169" s="60"/>
      <c r="AC169" s="60"/>
      <c r="AD169" s="60"/>
      <c r="AE169" s="60"/>
      <c r="AF169" s="60"/>
      <c r="AG169" s="60"/>
      <c r="AH169" s="61">
        <f t="shared" si="5"/>
        <v>0</v>
      </c>
      <c r="AI169" s="60"/>
      <c r="AJ169" s="65"/>
      <c r="AK169" s="65"/>
      <c r="AL169" s="62"/>
      <c r="AM169" s="62"/>
      <c r="AN169" s="62"/>
      <c r="AO169" s="62"/>
      <c r="AP169" s="62"/>
      <c r="AQ169" s="62"/>
      <c r="AR169" s="62"/>
      <c r="AS169" s="62"/>
      <c r="AT169" s="62"/>
      <c r="AU169" s="62"/>
      <c r="AV169" s="101"/>
      <c r="AW169" s="101"/>
      <c r="AX169" s="101"/>
      <c r="AY169" s="101"/>
      <c r="AZ169" s="101"/>
      <c r="BA169" s="101"/>
      <c r="BB169" s="11"/>
      <c r="BC169" s="63"/>
      <c r="BD169" s="63"/>
      <c r="BE169" s="63"/>
      <c r="BF169" s="63"/>
      <c r="BG169" s="63"/>
      <c r="BH169" s="63"/>
      <c r="BI169" s="63"/>
      <c r="BJ169" s="63"/>
      <c r="BK169" s="63"/>
      <c r="BL169" s="63"/>
    </row>
    <row r="170">
      <c r="A170" s="66">
        <f t="shared" si="1"/>
        <v>-1</v>
      </c>
      <c r="B170" s="104"/>
      <c r="C170" s="52"/>
      <c r="D170" s="91"/>
      <c r="E170" s="91"/>
      <c r="F170" s="91"/>
      <c r="G170" s="91"/>
      <c r="H170" s="91"/>
      <c r="I170" s="91"/>
      <c r="J170" s="100"/>
      <c r="K170" s="100" t="str">
        <f>CONCATENATE(selected_set!$O170,selected_set!$P170)</f>
        <v/>
      </c>
      <c r="L170" s="105" t="str">
        <f>IF(selected_set!$A170 &gt;= 0,
if(selected_set!$Q170="article",CONCATENATE("@article{",selected_set!$K170,", 
 author = {",selected_set!$N170,"}, ","
 title = {{",selected_set!$M170,"}}, ","
 journal = {",selected_set!$R170,"}, ","
 year = {",selected_set!$P170,"}, ",
 if(T170="","",CONCATENATE("
 volume = {",selected_set!$T170,"}, ")),
 if(U170="","",CONCATENATE("
 number = {",selected_set!$U170,"}, ")),"
 pages = {",selected_set!$V170,"}, ",
 if(W170="","",CONCATENATE("
 address = {",selected_set!$W170,"}, ")),"
 doi = {",selected_set!$X170,"}, ","
 publisher = {",selected_set!$Y170,"}","
}
"),
if(selected_set!$Q170="inproceedings",CONCATENATE("@inproceedings{",selected_set!$K170,", 
 author = {",selected_set!$N170,"}, ","
 title = {{",selected_set!$M170,"}}, ","
 booktitle = {Proceedings of the ",selected_set!$T170," ",selected_set!$R170,"}, ","
 year = {",selected_set!$P170,"}, ",
 if(V170="","",CONCATENATE("
 pages = {",selected_set!$V170,"}, ")),"
 address = {",selected_set!$W170,"}, ","
 doi = {",selected_set!$X170,"}, ","
 publisher = {",selected_set!$Y170,"}","
}
"),
if(selected_set!$Q170="incollection",CONCATENATE("@incollection{",selected_set!$K170,", 
 author = {",selected_set!$N170,"}, ","
 title = {{",selected_set!$M170,"}}, ","
 booktitle = {Proceedings of the ",selected_set!$T170," ",selected_set!$R170,"}, ","
 year = {",selected_set!$P170,"}, ",
 if(V170="","",CONCATENATE("
 pages = {",selected_set!$V170,"}, ")),"
 address = {",selected_set!$W170,"}, ","
 doi = {",selected_set!$X170,"}, ",
 if(Z170="","",CONCATENATE("
 editor = {",selected_set!$Z170,"}, ")),"
 publisher = {",selected_set!$Y170,"}","
}
"),))),"")</f>
        <v/>
      </c>
      <c r="M170" s="63"/>
      <c r="N170" s="63"/>
      <c r="O170" s="91"/>
      <c r="P170" s="91"/>
      <c r="Q170" s="60"/>
      <c r="R170" s="59"/>
      <c r="S170" s="67"/>
      <c r="T170" s="57"/>
      <c r="U170" s="57"/>
      <c r="V170" s="57"/>
      <c r="W170" s="59"/>
      <c r="X170" s="59"/>
      <c r="Y170" s="106"/>
      <c r="Z170" s="59"/>
      <c r="AA170" s="60"/>
      <c r="AB170" s="60"/>
      <c r="AC170" s="60"/>
      <c r="AD170" s="60"/>
      <c r="AE170" s="60"/>
      <c r="AF170" s="60"/>
      <c r="AG170" s="60"/>
      <c r="AH170" s="61">
        <f t="shared" si="5"/>
        <v>0</v>
      </c>
      <c r="AI170" s="60"/>
      <c r="AJ170" s="65"/>
      <c r="AK170" s="65"/>
      <c r="AL170" s="62"/>
      <c r="AM170" s="62"/>
      <c r="AN170" s="62"/>
      <c r="AO170" s="62"/>
      <c r="AP170" s="62"/>
      <c r="AQ170" s="62"/>
      <c r="AR170" s="62"/>
      <c r="AS170" s="62"/>
      <c r="AT170" s="62"/>
      <c r="AU170" s="62"/>
      <c r="AV170" s="101"/>
      <c r="AW170" s="101"/>
      <c r="AX170" s="101"/>
      <c r="AY170" s="101"/>
      <c r="AZ170" s="101"/>
      <c r="BA170" s="101"/>
      <c r="BB170" s="11"/>
      <c r="BC170" s="63"/>
      <c r="BD170" s="63"/>
      <c r="BE170" s="63"/>
      <c r="BF170" s="63"/>
      <c r="BG170" s="63"/>
      <c r="BH170" s="63"/>
      <c r="BI170" s="63"/>
      <c r="BJ170" s="63"/>
      <c r="BK170" s="63"/>
      <c r="BL170" s="63"/>
    </row>
    <row r="171">
      <c r="A171" s="66">
        <f t="shared" si="1"/>
        <v>-1</v>
      </c>
      <c r="B171" s="104"/>
      <c r="C171" s="52"/>
      <c r="D171" s="91"/>
      <c r="E171" s="91"/>
      <c r="F171" s="91"/>
      <c r="G171" s="91"/>
      <c r="H171" s="91"/>
      <c r="I171" s="91"/>
      <c r="J171" s="100"/>
      <c r="K171" s="100" t="str">
        <f>CONCATENATE(selected_set!$O171,selected_set!$P171)</f>
        <v/>
      </c>
      <c r="L171" s="105" t="str">
        <f>IF(selected_set!$A171 &gt;= 0,
if(selected_set!$Q171="article",CONCATENATE("@article{",selected_set!$K171,", 
 author = {",selected_set!$N171,"}, ","
 title = {{",selected_set!$M171,"}}, ","
 journal = {",selected_set!$R171,"}, ","
 year = {",selected_set!$P171,"}, ",
 if(T171="","",CONCATENATE("
 volume = {",selected_set!$T171,"}, ")),
 if(U171="","",CONCATENATE("
 number = {",selected_set!$U171,"}, ")),"
 pages = {",selected_set!$V171,"}, ",
 if(W171="","",CONCATENATE("
 address = {",selected_set!$W171,"}, ")),"
 doi = {",selected_set!$X171,"}, ","
 publisher = {",selected_set!$Y171,"}","
}
"),
if(selected_set!$Q171="inproceedings",CONCATENATE("@inproceedings{",selected_set!$K171,", 
 author = {",selected_set!$N171,"}, ","
 title = {{",selected_set!$M171,"}}, ","
 booktitle = {Proceedings of the ",selected_set!$T171," ",selected_set!$R171,"}, ","
 year = {",selected_set!$P171,"}, ",
 if(V171="","",CONCATENATE("
 pages = {",selected_set!$V171,"}, ")),"
 address = {",selected_set!$W171,"}, ","
 doi = {",selected_set!$X171,"}, ","
 publisher = {",selected_set!$Y171,"}","
}
"),
if(selected_set!$Q171="incollection",CONCATENATE("@incollection{",selected_set!$K171,", 
 author = {",selected_set!$N171,"}, ","
 title = {{",selected_set!$M171,"}}, ","
 booktitle = {Proceedings of the ",selected_set!$T171," ",selected_set!$R171,"}, ","
 year = {",selected_set!$P171,"}, ",
 if(V171="","",CONCATENATE("
 pages = {",selected_set!$V171,"}, ")),"
 address = {",selected_set!$W171,"}, ","
 doi = {",selected_set!$X171,"}, ",
 if(Z171="","",CONCATENATE("
 editor = {",selected_set!$Z171,"}, ")),"
 publisher = {",selected_set!$Y171,"}","
}
"),))),"")</f>
        <v/>
      </c>
      <c r="M171" s="63"/>
      <c r="N171" s="63"/>
      <c r="O171" s="91"/>
      <c r="P171" s="91"/>
      <c r="Q171" s="60"/>
      <c r="R171" s="59"/>
      <c r="S171" s="67"/>
      <c r="T171" s="57"/>
      <c r="U171" s="57"/>
      <c r="V171" s="57"/>
      <c r="W171" s="59"/>
      <c r="X171" s="59"/>
      <c r="Y171" s="106"/>
      <c r="Z171" s="59"/>
      <c r="AA171" s="60"/>
      <c r="AB171" s="60"/>
      <c r="AC171" s="60"/>
      <c r="AD171" s="60"/>
      <c r="AE171" s="60"/>
      <c r="AF171" s="60"/>
      <c r="AG171" s="60"/>
      <c r="AH171" s="61">
        <f t="shared" si="5"/>
        <v>0</v>
      </c>
      <c r="AI171" s="60"/>
      <c r="AJ171" s="65"/>
      <c r="AK171" s="65"/>
      <c r="AL171" s="62"/>
      <c r="AM171" s="62"/>
      <c r="AN171" s="62"/>
      <c r="AO171" s="62"/>
      <c r="AP171" s="62"/>
      <c r="AQ171" s="62"/>
      <c r="AR171" s="62"/>
      <c r="AS171" s="62"/>
      <c r="AT171" s="62"/>
      <c r="AU171" s="62"/>
      <c r="AV171" s="101"/>
      <c r="AW171" s="101"/>
      <c r="AX171" s="101"/>
      <c r="AY171" s="101"/>
      <c r="AZ171" s="101"/>
      <c r="BA171" s="101"/>
      <c r="BB171" s="11"/>
      <c r="BC171" s="63"/>
      <c r="BD171" s="63"/>
      <c r="BE171" s="63"/>
      <c r="BF171" s="63"/>
      <c r="BG171" s="63"/>
      <c r="BH171" s="63"/>
      <c r="BI171" s="63"/>
      <c r="BJ171" s="63"/>
      <c r="BK171" s="63"/>
      <c r="BL171" s="63"/>
    </row>
    <row r="172">
      <c r="A172" s="66">
        <f t="shared" si="1"/>
        <v>-1</v>
      </c>
      <c r="B172" s="104"/>
      <c r="C172" s="52"/>
      <c r="D172" s="91"/>
      <c r="E172" s="91"/>
      <c r="F172" s="91"/>
      <c r="G172" s="91"/>
      <c r="H172" s="91"/>
      <c r="I172" s="91"/>
      <c r="J172" s="100"/>
      <c r="K172" s="100" t="str">
        <f>CONCATENATE(selected_set!$O172,selected_set!$P172)</f>
        <v/>
      </c>
      <c r="L172" s="105" t="str">
        <f>IF(selected_set!$A172 &gt;= 0,
if(selected_set!$Q172="article",CONCATENATE("@article{",selected_set!$K172,", 
 author = {",selected_set!$N172,"}, ","
 title = {{",selected_set!$M172,"}}, ","
 journal = {",selected_set!$R172,"}, ","
 year = {",selected_set!$P172,"}, ",
 if(T172="","",CONCATENATE("
 volume = {",selected_set!$T172,"}, ")),
 if(U172="","",CONCATENATE("
 number = {",selected_set!$U172,"}, ")),"
 pages = {",selected_set!$V172,"}, ",
 if(W172="","",CONCATENATE("
 address = {",selected_set!$W172,"}, ")),"
 doi = {",selected_set!$X172,"}, ","
 publisher = {",selected_set!$Y172,"}","
}
"),
if(selected_set!$Q172="inproceedings",CONCATENATE("@inproceedings{",selected_set!$K172,", 
 author = {",selected_set!$N172,"}, ","
 title = {{",selected_set!$M172,"}}, ","
 booktitle = {Proceedings of the ",selected_set!$T172," ",selected_set!$R172,"}, ","
 year = {",selected_set!$P172,"}, ",
 if(V172="","",CONCATENATE("
 pages = {",selected_set!$V172,"}, ")),"
 address = {",selected_set!$W172,"}, ","
 doi = {",selected_set!$X172,"}, ","
 publisher = {",selected_set!$Y172,"}","
}
"),
if(selected_set!$Q172="incollection",CONCATENATE("@incollection{",selected_set!$K172,", 
 author = {",selected_set!$N172,"}, ","
 title = {{",selected_set!$M172,"}}, ","
 booktitle = {Proceedings of the ",selected_set!$T172," ",selected_set!$R172,"}, ","
 year = {",selected_set!$P172,"}, ",
 if(V172="","",CONCATENATE("
 pages = {",selected_set!$V172,"}, ")),"
 address = {",selected_set!$W172,"}, ","
 doi = {",selected_set!$X172,"}, ",
 if(Z172="","",CONCATENATE("
 editor = {",selected_set!$Z172,"}, ")),"
 publisher = {",selected_set!$Y172,"}","
}
"),))),"")</f>
        <v/>
      </c>
      <c r="M172" s="63"/>
      <c r="N172" s="63"/>
      <c r="O172" s="91"/>
      <c r="P172" s="91"/>
      <c r="Q172" s="60"/>
      <c r="R172" s="59"/>
      <c r="S172" s="67"/>
      <c r="T172" s="57"/>
      <c r="U172" s="57"/>
      <c r="V172" s="57"/>
      <c r="W172" s="59"/>
      <c r="X172" s="59"/>
      <c r="Y172" s="106"/>
      <c r="Z172" s="59"/>
      <c r="AA172" s="60"/>
      <c r="AB172" s="60"/>
      <c r="AC172" s="60"/>
      <c r="AD172" s="60"/>
      <c r="AE172" s="60"/>
      <c r="AF172" s="60"/>
      <c r="AG172" s="60"/>
      <c r="AH172" s="61">
        <f t="shared" si="5"/>
        <v>0</v>
      </c>
      <c r="AI172" s="60"/>
      <c r="AJ172" s="65"/>
      <c r="AK172" s="65"/>
      <c r="AL172" s="62"/>
      <c r="AM172" s="62"/>
      <c r="AN172" s="62"/>
      <c r="AO172" s="62"/>
      <c r="AP172" s="62"/>
      <c r="AQ172" s="62"/>
      <c r="AR172" s="62"/>
      <c r="AS172" s="62"/>
      <c r="AT172" s="62"/>
      <c r="AU172" s="62"/>
      <c r="AV172" s="101"/>
      <c r="AW172" s="101"/>
      <c r="AX172" s="101"/>
      <c r="AY172" s="101"/>
      <c r="AZ172" s="101"/>
      <c r="BA172" s="101"/>
      <c r="BB172" s="11"/>
      <c r="BC172" s="63"/>
      <c r="BD172" s="63"/>
      <c r="BE172" s="63"/>
      <c r="BF172" s="63"/>
      <c r="BG172" s="63"/>
      <c r="BH172" s="63"/>
      <c r="BI172" s="63"/>
      <c r="BJ172" s="63"/>
      <c r="BK172" s="63"/>
      <c r="BL172" s="63"/>
    </row>
    <row r="173">
      <c r="A173" s="66">
        <f t="shared" si="1"/>
        <v>-1</v>
      </c>
      <c r="B173" s="104"/>
      <c r="C173" s="52"/>
      <c r="D173" s="91"/>
      <c r="E173" s="91"/>
      <c r="F173" s="91"/>
      <c r="G173" s="91"/>
      <c r="H173" s="91"/>
      <c r="I173" s="91"/>
      <c r="J173" s="100"/>
      <c r="K173" s="100" t="str">
        <f>CONCATENATE(selected_set!$O173,selected_set!$P173)</f>
        <v/>
      </c>
      <c r="L173" s="105" t="str">
        <f>IF(selected_set!$A173 &gt;= 0,
if(selected_set!$Q173="article",CONCATENATE("@article{",selected_set!$K173,", 
 author = {",selected_set!$N173,"}, ","
 title = {{",selected_set!$M173,"}}, ","
 journal = {",selected_set!$R173,"}, ","
 year = {",selected_set!$P173,"}, ",
 if(T173="","",CONCATENATE("
 volume = {",selected_set!$T173,"}, ")),
 if(U173="","",CONCATENATE("
 number = {",selected_set!$U173,"}, ")),"
 pages = {",selected_set!$V173,"}, ",
 if(W173="","",CONCATENATE("
 address = {",selected_set!$W173,"}, ")),"
 doi = {",selected_set!$X173,"}, ","
 publisher = {",selected_set!$Y173,"}","
}
"),
if(selected_set!$Q173="inproceedings",CONCATENATE("@inproceedings{",selected_set!$K173,", 
 author = {",selected_set!$N173,"}, ","
 title = {{",selected_set!$M173,"}}, ","
 booktitle = {Proceedings of the ",selected_set!$T173," ",selected_set!$R173,"}, ","
 year = {",selected_set!$P173,"}, ",
 if(V173="","",CONCATENATE("
 pages = {",selected_set!$V173,"}, ")),"
 address = {",selected_set!$W173,"}, ","
 doi = {",selected_set!$X173,"}, ","
 publisher = {",selected_set!$Y173,"}","
}
"),
if(selected_set!$Q173="incollection",CONCATENATE("@incollection{",selected_set!$K173,", 
 author = {",selected_set!$N173,"}, ","
 title = {{",selected_set!$M173,"}}, ","
 booktitle = {Proceedings of the ",selected_set!$T173," ",selected_set!$R173,"}, ","
 year = {",selected_set!$P173,"}, ",
 if(V173="","",CONCATENATE("
 pages = {",selected_set!$V173,"}, ")),"
 address = {",selected_set!$W173,"}, ","
 doi = {",selected_set!$X173,"}, ",
 if(Z173="","",CONCATENATE("
 editor = {",selected_set!$Z173,"}, ")),"
 publisher = {",selected_set!$Y173,"}","
}
"),))),"")</f>
        <v/>
      </c>
      <c r="M173" s="63"/>
      <c r="N173" s="63"/>
      <c r="O173" s="91"/>
      <c r="P173" s="91"/>
      <c r="Q173" s="60"/>
      <c r="R173" s="59"/>
      <c r="S173" s="67"/>
      <c r="T173" s="57"/>
      <c r="U173" s="57"/>
      <c r="V173" s="57"/>
      <c r="W173" s="59"/>
      <c r="X173" s="59"/>
      <c r="Y173" s="106"/>
      <c r="Z173" s="59"/>
      <c r="AA173" s="60"/>
      <c r="AB173" s="60"/>
      <c r="AC173" s="60"/>
      <c r="AD173" s="60"/>
      <c r="AE173" s="60"/>
      <c r="AF173" s="60"/>
      <c r="AG173" s="60"/>
      <c r="AH173" s="61">
        <f t="shared" si="5"/>
        <v>0</v>
      </c>
      <c r="AI173" s="60"/>
      <c r="AJ173" s="65"/>
      <c r="AK173" s="65"/>
      <c r="AL173" s="62"/>
      <c r="AM173" s="62"/>
      <c r="AN173" s="62"/>
      <c r="AO173" s="62"/>
      <c r="AP173" s="62"/>
      <c r="AQ173" s="62"/>
      <c r="AR173" s="62"/>
      <c r="AS173" s="62"/>
      <c r="AT173" s="62"/>
      <c r="AU173" s="62"/>
      <c r="AV173" s="101"/>
      <c r="AW173" s="101"/>
      <c r="AX173" s="101"/>
      <c r="AY173" s="101"/>
      <c r="AZ173" s="101"/>
      <c r="BA173" s="101"/>
      <c r="BB173" s="11"/>
      <c r="BC173" s="63"/>
      <c r="BD173" s="63"/>
      <c r="BE173" s="63"/>
      <c r="BF173" s="63"/>
      <c r="BG173" s="63"/>
      <c r="BH173" s="63"/>
      <c r="BI173" s="63"/>
      <c r="BJ173" s="63"/>
      <c r="BK173" s="63"/>
      <c r="BL173" s="63"/>
    </row>
    <row r="174">
      <c r="A174" s="66">
        <f t="shared" si="1"/>
        <v>-1</v>
      </c>
      <c r="B174" s="104"/>
      <c r="C174" s="52"/>
      <c r="D174" s="91"/>
      <c r="E174" s="91"/>
      <c r="F174" s="91"/>
      <c r="G174" s="91"/>
      <c r="H174" s="91"/>
      <c r="I174" s="91"/>
      <c r="J174" s="100"/>
      <c r="K174" s="100" t="str">
        <f>CONCATENATE(selected_set!$O174,selected_set!$P174)</f>
        <v/>
      </c>
      <c r="L174" s="105" t="str">
        <f>IF(selected_set!$A174 &gt;= 0,
if(selected_set!$Q174="article",CONCATENATE("@article{",selected_set!$K174,", 
 author = {",selected_set!$N174,"}, ","
 title = {{",selected_set!$M174,"}}, ","
 journal = {",selected_set!$R174,"}, ","
 year = {",selected_set!$P174,"}, ",
 if(T174="","",CONCATENATE("
 volume = {",selected_set!$T174,"}, ")),
 if(U174="","",CONCATENATE("
 number = {",selected_set!$U174,"}, ")),"
 pages = {",selected_set!$V174,"}, ",
 if(W174="","",CONCATENATE("
 address = {",selected_set!$W174,"}, ")),"
 doi = {",selected_set!$X174,"}, ","
 publisher = {",selected_set!$Y174,"}","
}
"),
if(selected_set!$Q174="inproceedings",CONCATENATE("@inproceedings{",selected_set!$K174,", 
 author = {",selected_set!$N174,"}, ","
 title = {{",selected_set!$M174,"}}, ","
 booktitle = {Proceedings of the ",selected_set!$T174," ",selected_set!$R174,"}, ","
 year = {",selected_set!$P174,"}, ",
 if(V174="","",CONCATENATE("
 pages = {",selected_set!$V174,"}, ")),"
 address = {",selected_set!$W174,"}, ","
 doi = {",selected_set!$X174,"}, ","
 publisher = {",selected_set!$Y174,"}","
}
"),
if(selected_set!$Q174="incollection",CONCATENATE("@incollection{",selected_set!$K174,", 
 author = {",selected_set!$N174,"}, ","
 title = {{",selected_set!$M174,"}}, ","
 booktitle = {Proceedings of the ",selected_set!$T174," ",selected_set!$R174,"}, ","
 year = {",selected_set!$P174,"}, ",
 if(V174="","",CONCATENATE("
 pages = {",selected_set!$V174,"}, ")),"
 address = {",selected_set!$W174,"}, ","
 doi = {",selected_set!$X174,"}, ",
 if(Z174="","",CONCATENATE("
 editor = {",selected_set!$Z174,"}, ")),"
 publisher = {",selected_set!$Y174,"}","
}
"),))),"")</f>
        <v/>
      </c>
      <c r="M174" s="63"/>
      <c r="N174" s="63"/>
      <c r="O174" s="91"/>
      <c r="P174" s="91"/>
      <c r="Q174" s="60"/>
      <c r="R174" s="59"/>
      <c r="S174" s="67"/>
      <c r="T174" s="57"/>
      <c r="U174" s="57"/>
      <c r="V174" s="57"/>
      <c r="W174" s="59"/>
      <c r="X174" s="59"/>
      <c r="Y174" s="106"/>
      <c r="Z174" s="59"/>
      <c r="AA174" s="60"/>
      <c r="AB174" s="60"/>
      <c r="AC174" s="60"/>
      <c r="AD174" s="60"/>
      <c r="AE174" s="60"/>
      <c r="AF174" s="60"/>
      <c r="AG174" s="60"/>
      <c r="AH174" s="61">
        <f t="shared" si="5"/>
        <v>0</v>
      </c>
      <c r="AI174" s="60"/>
      <c r="AJ174" s="65"/>
      <c r="AK174" s="65"/>
      <c r="AL174" s="62"/>
      <c r="AM174" s="62"/>
      <c r="AN174" s="62"/>
      <c r="AO174" s="62"/>
      <c r="AP174" s="62"/>
      <c r="AQ174" s="62"/>
      <c r="AR174" s="62"/>
      <c r="AS174" s="62"/>
      <c r="AT174" s="62"/>
      <c r="AU174" s="62"/>
      <c r="AV174" s="101"/>
      <c r="AW174" s="101"/>
      <c r="AX174" s="101"/>
      <c r="AY174" s="101"/>
      <c r="AZ174" s="101"/>
      <c r="BA174" s="101"/>
      <c r="BB174" s="11"/>
      <c r="BC174" s="63"/>
      <c r="BD174" s="63"/>
      <c r="BE174" s="63"/>
      <c r="BF174" s="63"/>
      <c r="BG174" s="63"/>
      <c r="BH174" s="63"/>
      <c r="BI174" s="63"/>
      <c r="BJ174" s="63"/>
      <c r="BK174" s="63"/>
      <c r="BL174" s="63"/>
    </row>
    <row r="175">
      <c r="A175" s="66">
        <f t="shared" si="1"/>
        <v>-1</v>
      </c>
      <c r="B175" s="104"/>
      <c r="C175" s="52"/>
      <c r="D175" s="91"/>
      <c r="E175" s="91"/>
      <c r="F175" s="91"/>
      <c r="G175" s="91"/>
      <c r="H175" s="91"/>
      <c r="I175" s="91"/>
      <c r="J175" s="100"/>
      <c r="K175" s="100" t="str">
        <f>CONCATENATE(selected_set!$O175,selected_set!$P175)</f>
        <v/>
      </c>
      <c r="L175" s="105" t="str">
        <f>IF(selected_set!$A175 &gt;= 0,
if(selected_set!$Q175="article",CONCATENATE("@article{",selected_set!$K175,", 
 author = {",selected_set!$N175,"}, ","
 title = {{",selected_set!$M175,"}}, ","
 journal = {",selected_set!$R175,"}, ","
 year = {",selected_set!$P175,"}, ",
 if(T175="","",CONCATENATE("
 volume = {",selected_set!$T175,"}, ")),
 if(U175="","",CONCATENATE("
 number = {",selected_set!$U175,"}, ")),"
 pages = {",selected_set!$V175,"}, ",
 if(W175="","",CONCATENATE("
 address = {",selected_set!$W175,"}, ")),"
 doi = {",selected_set!$X175,"}, ","
 publisher = {",selected_set!$Y175,"}","
}
"),
if(selected_set!$Q175="inproceedings",CONCATENATE("@inproceedings{",selected_set!$K175,", 
 author = {",selected_set!$N175,"}, ","
 title = {{",selected_set!$M175,"}}, ","
 booktitle = {Proceedings of the ",selected_set!$T175," ",selected_set!$R175,"}, ","
 year = {",selected_set!$P175,"}, ",
 if(V175="","",CONCATENATE("
 pages = {",selected_set!$V175,"}, ")),"
 address = {",selected_set!$W175,"}, ","
 doi = {",selected_set!$X175,"}, ","
 publisher = {",selected_set!$Y175,"}","
}
"),
if(selected_set!$Q175="incollection",CONCATENATE("@incollection{",selected_set!$K175,", 
 author = {",selected_set!$N175,"}, ","
 title = {{",selected_set!$M175,"}}, ","
 booktitle = {Proceedings of the ",selected_set!$T175," ",selected_set!$R175,"}, ","
 year = {",selected_set!$P175,"}, ",
 if(V175="","",CONCATENATE("
 pages = {",selected_set!$V175,"}, ")),"
 address = {",selected_set!$W175,"}, ","
 doi = {",selected_set!$X175,"}, ",
 if(Z175="","",CONCATENATE("
 editor = {",selected_set!$Z175,"}, ")),"
 publisher = {",selected_set!$Y175,"}","
}
"),))),"")</f>
        <v/>
      </c>
      <c r="M175" s="63"/>
      <c r="N175" s="63"/>
      <c r="O175" s="91"/>
      <c r="P175" s="91"/>
      <c r="Q175" s="60"/>
      <c r="R175" s="59"/>
      <c r="S175" s="67"/>
      <c r="T175" s="57"/>
      <c r="U175" s="57"/>
      <c r="V175" s="57"/>
      <c r="W175" s="59"/>
      <c r="X175" s="59"/>
      <c r="Y175" s="106"/>
      <c r="Z175" s="59"/>
      <c r="AA175" s="60"/>
      <c r="AB175" s="60"/>
      <c r="AC175" s="60"/>
      <c r="AD175" s="60"/>
      <c r="AE175" s="60"/>
      <c r="AF175" s="60"/>
      <c r="AG175" s="60"/>
      <c r="AH175" s="61">
        <f t="shared" si="5"/>
        <v>0</v>
      </c>
      <c r="AI175" s="60"/>
      <c r="AJ175" s="65"/>
      <c r="AK175" s="65"/>
      <c r="AL175" s="62"/>
      <c r="AM175" s="62"/>
      <c r="AN175" s="62"/>
      <c r="AO175" s="62"/>
      <c r="AP175" s="62"/>
      <c r="AQ175" s="62"/>
      <c r="AR175" s="62"/>
      <c r="AS175" s="62"/>
      <c r="AT175" s="62"/>
      <c r="AU175" s="62"/>
      <c r="AV175" s="101"/>
      <c r="AW175" s="101"/>
      <c r="AX175" s="101"/>
      <c r="AY175" s="101"/>
      <c r="AZ175" s="101"/>
      <c r="BA175" s="101"/>
      <c r="BB175" s="11"/>
      <c r="BC175" s="63"/>
      <c r="BD175" s="63"/>
      <c r="BE175" s="63"/>
      <c r="BF175" s="63"/>
      <c r="BG175" s="63"/>
      <c r="BH175" s="63"/>
      <c r="BI175" s="63"/>
      <c r="BJ175" s="63"/>
      <c r="BK175" s="63"/>
      <c r="BL175" s="63"/>
    </row>
    <row r="176">
      <c r="A176" s="66">
        <f t="shared" si="1"/>
        <v>-1</v>
      </c>
      <c r="B176" s="104"/>
      <c r="C176" s="52"/>
      <c r="D176" s="91"/>
      <c r="E176" s="91"/>
      <c r="F176" s="91"/>
      <c r="G176" s="91"/>
      <c r="H176" s="91"/>
      <c r="I176" s="91"/>
      <c r="J176" s="100"/>
      <c r="K176" s="100" t="str">
        <f>CONCATENATE(selected_set!$O176,selected_set!$P176)</f>
        <v/>
      </c>
      <c r="L176" s="105" t="str">
        <f>IF(selected_set!$A176 &gt;= 0,
if(selected_set!$Q176="article",CONCATENATE("@article{",selected_set!$K176,", 
 author = {",selected_set!$N176,"}, ","
 title = {{",selected_set!$M176,"}}, ","
 journal = {",selected_set!$R176,"}, ","
 year = {",selected_set!$P176,"}, ",
 if(T176="","",CONCATENATE("
 volume = {",selected_set!$T176,"}, ")),
 if(U176="","",CONCATENATE("
 number = {",selected_set!$U176,"}, ")),"
 pages = {",selected_set!$V176,"}, ",
 if(W176="","",CONCATENATE("
 address = {",selected_set!$W176,"}, ")),"
 doi = {",selected_set!$X176,"}, ","
 publisher = {",selected_set!$Y176,"}","
}
"),
if(selected_set!$Q176="inproceedings",CONCATENATE("@inproceedings{",selected_set!$K176,", 
 author = {",selected_set!$N176,"}, ","
 title = {{",selected_set!$M176,"}}, ","
 booktitle = {Proceedings of the ",selected_set!$T176," ",selected_set!$R176,"}, ","
 year = {",selected_set!$P176,"}, ",
 if(V176="","",CONCATENATE("
 pages = {",selected_set!$V176,"}, ")),"
 address = {",selected_set!$W176,"}, ","
 doi = {",selected_set!$X176,"}, ","
 publisher = {",selected_set!$Y176,"}","
}
"),
if(selected_set!$Q176="incollection",CONCATENATE("@incollection{",selected_set!$K176,", 
 author = {",selected_set!$N176,"}, ","
 title = {{",selected_set!$M176,"}}, ","
 booktitle = {Proceedings of the ",selected_set!$T176," ",selected_set!$R176,"}, ","
 year = {",selected_set!$P176,"}, ",
 if(V176="","",CONCATENATE("
 pages = {",selected_set!$V176,"}, ")),"
 address = {",selected_set!$W176,"}, ","
 doi = {",selected_set!$X176,"}, ",
 if(Z176="","",CONCATENATE("
 editor = {",selected_set!$Z176,"}, ")),"
 publisher = {",selected_set!$Y176,"}","
}
"),))),"")</f>
        <v/>
      </c>
      <c r="M176" s="63"/>
      <c r="N176" s="63"/>
      <c r="O176" s="91"/>
      <c r="P176" s="91"/>
      <c r="Q176" s="60"/>
      <c r="R176" s="59"/>
      <c r="S176" s="67"/>
      <c r="T176" s="57"/>
      <c r="U176" s="57"/>
      <c r="V176" s="57"/>
      <c r="W176" s="59"/>
      <c r="X176" s="59"/>
      <c r="Y176" s="106"/>
      <c r="Z176" s="59"/>
      <c r="AA176" s="60"/>
      <c r="AB176" s="60"/>
      <c r="AC176" s="60"/>
      <c r="AD176" s="60"/>
      <c r="AE176" s="60"/>
      <c r="AF176" s="60"/>
      <c r="AG176" s="60"/>
      <c r="AH176" s="61">
        <f t="shared" si="5"/>
        <v>0</v>
      </c>
      <c r="AI176" s="60"/>
      <c r="AJ176" s="65"/>
      <c r="AK176" s="65"/>
      <c r="AL176" s="62"/>
      <c r="AM176" s="62"/>
      <c r="AN176" s="62"/>
      <c r="AO176" s="62"/>
      <c r="AP176" s="62"/>
      <c r="AQ176" s="62"/>
      <c r="AR176" s="62"/>
      <c r="AS176" s="62"/>
      <c r="AT176" s="62"/>
      <c r="AU176" s="62"/>
      <c r="AV176" s="101"/>
      <c r="AW176" s="101"/>
      <c r="AX176" s="101"/>
      <c r="AY176" s="101"/>
      <c r="AZ176" s="101"/>
      <c r="BA176" s="101"/>
      <c r="BB176" s="11"/>
      <c r="BC176" s="63"/>
      <c r="BD176" s="63"/>
      <c r="BE176" s="63"/>
      <c r="BF176" s="63"/>
      <c r="BG176" s="63"/>
      <c r="BH176" s="63"/>
      <c r="BI176" s="63"/>
      <c r="BJ176" s="63"/>
      <c r="BK176" s="63"/>
      <c r="BL176" s="63"/>
    </row>
    <row r="177">
      <c r="A177" s="66">
        <f t="shared" si="1"/>
        <v>-1</v>
      </c>
      <c r="B177" s="104"/>
      <c r="C177" s="52"/>
      <c r="D177" s="91"/>
      <c r="E177" s="91"/>
      <c r="F177" s="91"/>
      <c r="G177" s="91"/>
      <c r="H177" s="91"/>
      <c r="I177" s="91"/>
      <c r="J177" s="100"/>
      <c r="K177" s="100" t="str">
        <f>CONCATENATE(selected_set!$O177,selected_set!$P177)</f>
        <v/>
      </c>
      <c r="L177" s="105" t="str">
        <f>IF(selected_set!$A177 &gt;= 0,
if(selected_set!$Q177="article",CONCATENATE("@article{",selected_set!$K177,", 
 author = {",selected_set!$N177,"}, ","
 title = {{",selected_set!$M177,"}}, ","
 journal = {",selected_set!$R177,"}, ","
 year = {",selected_set!$P177,"}, ",
 if(T177="","",CONCATENATE("
 volume = {",selected_set!$T177,"}, ")),
 if(U177="","",CONCATENATE("
 number = {",selected_set!$U177,"}, ")),"
 pages = {",selected_set!$V177,"}, ",
 if(W177="","",CONCATENATE("
 address = {",selected_set!$W177,"}, ")),"
 doi = {",selected_set!$X177,"}, ","
 publisher = {",selected_set!$Y177,"}","
}
"),
if(selected_set!$Q177="inproceedings",CONCATENATE("@inproceedings{",selected_set!$K177,", 
 author = {",selected_set!$N177,"}, ","
 title = {{",selected_set!$M177,"}}, ","
 booktitle = {Proceedings of the ",selected_set!$T177," ",selected_set!$R177,"}, ","
 year = {",selected_set!$P177,"}, ",
 if(V177="","",CONCATENATE("
 pages = {",selected_set!$V177,"}, ")),"
 address = {",selected_set!$W177,"}, ","
 doi = {",selected_set!$X177,"}, ","
 publisher = {",selected_set!$Y177,"}","
}
"),
if(selected_set!$Q177="incollection",CONCATENATE("@incollection{",selected_set!$K177,", 
 author = {",selected_set!$N177,"}, ","
 title = {{",selected_set!$M177,"}}, ","
 booktitle = {Proceedings of the ",selected_set!$T177," ",selected_set!$R177,"}, ","
 year = {",selected_set!$P177,"}, ",
 if(V177="","",CONCATENATE("
 pages = {",selected_set!$V177,"}, ")),"
 address = {",selected_set!$W177,"}, ","
 doi = {",selected_set!$X177,"}, ",
 if(Z177="","",CONCATENATE("
 editor = {",selected_set!$Z177,"}, ")),"
 publisher = {",selected_set!$Y177,"}","
}
"),))),"")</f>
        <v/>
      </c>
      <c r="M177" s="63"/>
      <c r="N177" s="63"/>
      <c r="O177" s="91"/>
      <c r="P177" s="91"/>
      <c r="Q177" s="60"/>
      <c r="R177" s="59"/>
      <c r="S177" s="67"/>
      <c r="T177" s="57"/>
      <c r="U177" s="57"/>
      <c r="V177" s="57"/>
      <c r="W177" s="59"/>
      <c r="X177" s="59"/>
      <c r="Y177" s="106"/>
      <c r="Z177" s="59"/>
      <c r="AA177" s="60"/>
      <c r="AB177" s="60"/>
      <c r="AC177" s="60"/>
      <c r="AD177" s="60"/>
      <c r="AE177" s="60"/>
      <c r="AF177" s="60"/>
      <c r="AG177" s="60"/>
      <c r="AH177" s="61">
        <f t="shared" si="5"/>
        <v>0</v>
      </c>
      <c r="AI177" s="60"/>
      <c r="AJ177" s="65"/>
      <c r="AK177" s="65"/>
      <c r="AL177" s="62"/>
      <c r="AM177" s="62"/>
      <c r="AN177" s="62"/>
      <c r="AO177" s="62"/>
      <c r="AP177" s="62"/>
      <c r="AQ177" s="62"/>
      <c r="AR177" s="62"/>
      <c r="AS177" s="62"/>
      <c r="AT177" s="62"/>
      <c r="AU177" s="62"/>
      <c r="AV177" s="101"/>
      <c r="AW177" s="101"/>
      <c r="AX177" s="101"/>
      <c r="AY177" s="101"/>
      <c r="AZ177" s="101"/>
      <c r="BA177" s="101"/>
      <c r="BB177" s="11"/>
      <c r="BC177" s="63"/>
      <c r="BD177" s="63"/>
      <c r="BE177" s="63"/>
      <c r="BF177" s="63"/>
      <c r="BG177" s="63"/>
      <c r="BH177" s="63"/>
      <c r="BI177" s="63"/>
      <c r="BJ177" s="63"/>
      <c r="BK177" s="63"/>
      <c r="BL177" s="63"/>
    </row>
    <row r="178">
      <c r="A178" s="66">
        <f t="shared" si="1"/>
        <v>-1</v>
      </c>
      <c r="B178" s="104"/>
      <c r="C178" s="52"/>
      <c r="D178" s="91"/>
      <c r="E178" s="91"/>
      <c r="F178" s="91"/>
      <c r="G178" s="91"/>
      <c r="H178" s="91"/>
      <c r="I178" s="91"/>
      <c r="J178" s="100"/>
      <c r="K178" s="100" t="str">
        <f>CONCATENATE(selected_set!$O178,selected_set!$P178)</f>
        <v/>
      </c>
      <c r="L178" s="105" t="str">
        <f>IF(selected_set!$A178 &gt;= 0,
if(selected_set!$Q178="article",CONCATENATE("@article{",selected_set!$K178,", 
 author = {",selected_set!$N178,"}, ","
 title = {{",selected_set!$M178,"}}, ","
 journal = {",selected_set!$R178,"}, ","
 year = {",selected_set!$P178,"}, ",
 if(T178="","",CONCATENATE("
 volume = {",selected_set!$T178,"}, ")),
 if(U178="","",CONCATENATE("
 number = {",selected_set!$U178,"}, ")),"
 pages = {",selected_set!$V178,"}, ",
 if(W178="","",CONCATENATE("
 address = {",selected_set!$W178,"}, ")),"
 doi = {",selected_set!$X178,"}, ","
 publisher = {",selected_set!$Y178,"}","
}
"),
if(selected_set!$Q178="inproceedings",CONCATENATE("@inproceedings{",selected_set!$K178,", 
 author = {",selected_set!$N178,"}, ","
 title = {{",selected_set!$M178,"}}, ","
 booktitle = {Proceedings of the ",selected_set!$T178," ",selected_set!$R178,"}, ","
 year = {",selected_set!$P178,"}, ",
 if(V178="","",CONCATENATE("
 pages = {",selected_set!$V178,"}, ")),"
 address = {",selected_set!$W178,"}, ","
 doi = {",selected_set!$X178,"}, ","
 publisher = {",selected_set!$Y178,"}","
}
"),
if(selected_set!$Q178="incollection",CONCATENATE("@incollection{",selected_set!$K178,", 
 author = {",selected_set!$N178,"}, ","
 title = {{",selected_set!$M178,"}}, ","
 booktitle = {Proceedings of the ",selected_set!$T178," ",selected_set!$R178,"}, ","
 year = {",selected_set!$P178,"}, ",
 if(V178="","",CONCATENATE("
 pages = {",selected_set!$V178,"}, ")),"
 address = {",selected_set!$W178,"}, ","
 doi = {",selected_set!$X178,"}, ",
 if(Z178="","",CONCATENATE("
 editor = {",selected_set!$Z178,"}, ")),"
 publisher = {",selected_set!$Y178,"}","
}
"),))),"")</f>
        <v/>
      </c>
      <c r="M178" s="63"/>
      <c r="N178" s="63"/>
      <c r="O178" s="91"/>
      <c r="P178" s="91"/>
      <c r="Q178" s="60"/>
      <c r="R178" s="59"/>
      <c r="S178" s="67"/>
      <c r="T178" s="57"/>
      <c r="U178" s="57"/>
      <c r="V178" s="57"/>
      <c r="W178" s="59"/>
      <c r="X178" s="59"/>
      <c r="Y178" s="106"/>
      <c r="Z178" s="59"/>
      <c r="AA178" s="60"/>
      <c r="AB178" s="60"/>
      <c r="AC178" s="60"/>
      <c r="AD178" s="60"/>
      <c r="AE178" s="60"/>
      <c r="AF178" s="60"/>
      <c r="AG178" s="60"/>
      <c r="AH178" s="61">
        <f t="shared" si="5"/>
        <v>0</v>
      </c>
      <c r="AI178" s="60"/>
      <c r="AJ178" s="65"/>
      <c r="AK178" s="65"/>
      <c r="AL178" s="62"/>
      <c r="AM178" s="62"/>
      <c r="AN178" s="62"/>
      <c r="AO178" s="62"/>
      <c r="AP178" s="62"/>
      <c r="AQ178" s="62"/>
      <c r="AR178" s="62"/>
      <c r="AS178" s="62"/>
      <c r="AT178" s="62"/>
      <c r="AU178" s="62"/>
      <c r="AV178" s="101"/>
      <c r="AW178" s="101"/>
      <c r="AX178" s="101"/>
      <c r="AY178" s="101"/>
      <c r="AZ178" s="101"/>
      <c r="BA178" s="101"/>
      <c r="BB178" s="11"/>
      <c r="BC178" s="63"/>
      <c r="BD178" s="63"/>
      <c r="BE178" s="63"/>
      <c r="BF178" s="63"/>
      <c r="BG178" s="63"/>
      <c r="BH178" s="63"/>
      <c r="BI178" s="63"/>
      <c r="BJ178" s="63"/>
      <c r="BK178" s="63"/>
      <c r="BL178" s="63"/>
    </row>
    <row r="179">
      <c r="A179" s="66">
        <f t="shared" si="1"/>
        <v>-1</v>
      </c>
      <c r="B179" s="104"/>
      <c r="C179" s="52"/>
      <c r="D179" s="91"/>
      <c r="E179" s="91"/>
      <c r="F179" s="91"/>
      <c r="G179" s="91"/>
      <c r="H179" s="91"/>
      <c r="I179" s="91"/>
      <c r="J179" s="100"/>
      <c r="K179" s="100" t="str">
        <f>CONCATENATE(selected_set!$O179,selected_set!$P179)</f>
        <v/>
      </c>
      <c r="L179" s="105" t="str">
        <f>IF(selected_set!$A179 &gt;= 0,
if(selected_set!$Q179="article",CONCATENATE("@article{",selected_set!$K179,", 
 author = {",selected_set!$N179,"}, ","
 title = {{",selected_set!$M179,"}}, ","
 journal = {",selected_set!$R179,"}, ","
 year = {",selected_set!$P179,"}, ",
 if(T179="","",CONCATENATE("
 volume = {",selected_set!$T179,"}, ")),
 if(U179="","",CONCATENATE("
 number = {",selected_set!$U179,"}, ")),"
 pages = {",selected_set!$V179,"}, ",
 if(W179="","",CONCATENATE("
 address = {",selected_set!$W179,"}, ")),"
 doi = {",selected_set!$X179,"}, ","
 publisher = {",selected_set!$Y179,"}","
}
"),
if(selected_set!$Q179="inproceedings",CONCATENATE("@inproceedings{",selected_set!$K179,", 
 author = {",selected_set!$N179,"}, ","
 title = {{",selected_set!$M179,"}}, ","
 booktitle = {Proceedings of the ",selected_set!$T179," ",selected_set!$R179,"}, ","
 year = {",selected_set!$P179,"}, ",
 if(V179="","",CONCATENATE("
 pages = {",selected_set!$V179,"}, ")),"
 address = {",selected_set!$W179,"}, ","
 doi = {",selected_set!$X179,"}, ","
 publisher = {",selected_set!$Y179,"}","
}
"),
if(selected_set!$Q179="incollection",CONCATENATE("@incollection{",selected_set!$K179,", 
 author = {",selected_set!$N179,"}, ","
 title = {{",selected_set!$M179,"}}, ","
 booktitle = {Proceedings of the ",selected_set!$T179," ",selected_set!$R179,"}, ","
 year = {",selected_set!$P179,"}, ",
 if(V179="","",CONCATENATE("
 pages = {",selected_set!$V179,"}, ")),"
 address = {",selected_set!$W179,"}, ","
 doi = {",selected_set!$X179,"}, ",
 if(Z179="","",CONCATENATE("
 editor = {",selected_set!$Z179,"}, ")),"
 publisher = {",selected_set!$Y179,"}","
}
"),))),"")</f>
        <v/>
      </c>
      <c r="M179" s="63"/>
      <c r="N179" s="63"/>
      <c r="O179" s="91"/>
      <c r="P179" s="91"/>
      <c r="Q179" s="60"/>
      <c r="R179" s="59"/>
      <c r="S179" s="67"/>
      <c r="T179" s="57"/>
      <c r="U179" s="57"/>
      <c r="V179" s="57"/>
      <c r="W179" s="59"/>
      <c r="X179" s="59"/>
      <c r="Y179" s="106"/>
      <c r="Z179" s="59"/>
      <c r="AA179" s="60"/>
      <c r="AB179" s="60"/>
      <c r="AC179" s="60"/>
      <c r="AD179" s="60"/>
      <c r="AE179" s="60"/>
      <c r="AF179" s="60"/>
      <c r="AG179" s="60"/>
      <c r="AH179" s="61">
        <f t="shared" si="5"/>
        <v>0</v>
      </c>
      <c r="AI179" s="60"/>
      <c r="AJ179" s="65"/>
      <c r="AK179" s="65"/>
      <c r="AL179" s="62"/>
      <c r="AM179" s="62"/>
      <c r="AN179" s="62"/>
      <c r="AO179" s="62"/>
      <c r="AP179" s="62"/>
      <c r="AQ179" s="62"/>
      <c r="AR179" s="62"/>
      <c r="AS179" s="62"/>
      <c r="AT179" s="62"/>
      <c r="AU179" s="62"/>
      <c r="AV179" s="101"/>
      <c r="AW179" s="101"/>
      <c r="AX179" s="101"/>
      <c r="AY179" s="101"/>
      <c r="AZ179" s="101"/>
      <c r="BA179" s="101"/>
      <c r="BB179" s="11"/>
      <c r="BC179" s="63"/>
      <c r="BD179" s="63"/>
      <c r="BE179" s="63"/>
      <c r="BF179" s="63"/>
      <c r="BG179" s="63"/>
      <c r="BH179" s="63"/>
      <c r="BI179" s="63"/>
      <c r="BJ179" s="63"/>
      <c r="BK179" s="63"/>
      <c r="BL179" s="63"/>
    </row>
    <row r="180">
      <c r="A180" s="66">
        <f t="shared" si="1"/>
        <v>-1</v>
      </c>
      <c r="B180" s="104"/>
      <c r="C180" s="52"/>
      <c r="D180" s="91"/>
      <c r="E180" s="91"/>
      <c r="F180" s="91"/>
      <c r="G180" s="91"/>
      <c r="H180" s="91"/>
      <c r="I180" s="91"/>
      <c r="J180" s="100"/>
      <c r="K180" s="100" t="str">
        <f>CONCATENATE(selected_set!$O180,selected_set!$P180)</f>
        <v/>
      </c>
      <c r="L180" s="105" t="str">
        <f>IF(selected_set!$A180 &gt;= 0,
if(selected_set!$Q180="article",CONCATENATE("@article{",selected_set!$K180,", 
 author = {",selected_set!$N180,"}, ","
 title = {{",selected_set!$M180,"}}, ","
 journal = {",selected_set!$R180,"}, ","
 year = {",selected_set!$P180,"}, ",
 if(T180="","",CONCATENATE("
 volume = {",selected_set!$T180,"}, ")),
 if(U180="","",CONCATENATE("
 number = {",selected_set!$U180,"}, ")),"
 pages = {",selected_set!$V180,"}, ",
 if(W180="","",CONCATENATE("
 address = {",selected_set!$W180,"}, ")),"
 doi = {",selected_set!$X180,"}, ","
 publisher = {",selected_set!$Y180,"}","
}
"),
if(selected_set!$Q180="inproceedings",CONCATENATE("@inproceedings{",selected_set!$K180,", 
 author = {",selected_set!$N180,"}, ","
 title = {{",selected_set!$M180,"}}, ","
 booktitle = {Proceedings of the ",selected_set!$T180," ",selected_set!$R180,"}, ","
 year = {",selected_set!$P180,"}, ",
 if(V180="","",CONCATENATE("
 pages = {",selected_set!$V180,"}, ")),"
 address = {",selected_set!$W180,"}, ","
 doi = {",selected_set!$X180,"}, ","
 publisher = {",selected_set!$Y180,"}","
}
"),
if(selected_set!$Q180="incollection",CONCATENATE("@incollection{",selected_set!$K180,", 
 author = {",selected_set!$N180,"}, ","
 title = {{",selected_set!$M180,"}}, ","
 booktitle = {Proceedings of the ",selected_set!$T180," ",selected_set!$R180,"}, ","
 year = {",selected_set!$P180,"}, ",
 if(V180="","",CONCATENATE("
 pages = {",selected_set!$V180,"}, ")),"
 address = {",selected_set!$W180,"}, ","
 doi = {",selected_set!$X180,"}, ",
 if(Z180="","",CONCATENATE("
 editor = {",selected_set!$Z180,"}, ")),"
 publisher = {",selected_set!$Y180,"}","
}
"),))),"")</f>
        <v/>
      </c>
      <c r="M180" s="63"/>
      <c r="N180" s="63"/>
      <c r="O180" s="91"/>
      <c r="P180" s="91"/>
      <c r="Q180" s="60"/>
      <c r="R180" s="59"/>
      <c r="S180" s="67"/>
      <c r="T180" s="57"/>
      <c r="U180" s="57"/>
      <c r="V180" s="57"/>
      <c r="W180" s="59"/>
      <c r="X180" s="59"/>
      <c r="Y180" s="106"/>
      <c r="Z180" s="59"/>
      <c r="AA180" s="60"/>
      <c r="AB180" s="60"/>
      <c r="AC180" s="60"/>
      <c r="AD180" s="60"/>
      <c r="AE180" s="60"/>
      <c r="AF180" s="60"/>
      <c r="AG180" s="60"/>
      <c r="AH180" s="61">
        <f t="shared" si="5"/>
        <v>0</v>
      </c>
      <c r="AI180" s="60"/>
      <c r="AJ180" s="65"/>
      <c r="AK180" s="65"/>
      <c r="AL180" s="62"/>
      <c r="AM180" s="62"/>
      <c r="AN180" s="62"/>
      <c r="AO180" s="62"/>
      <c r="AP180" s="62"/>
      <c r="AQ180" s="62"/>
      <c r="AR180" s="62"/>
      <c r="AS180" s="62"/>
      <c r="AT180" s="62"/>
      <c r="AU180" s="62"/>
      <c r="AV180" s="101"/>
      <c r="AW180" s="101"/>
      <c r="AX180" s="101"/>
      <c r="AY180" s="101"/>
      <c r="AZ180" s="101"/>
      <c r="BA180" s="101"/>
      <c r="BB180" s="11"/>
      <c r="BC180" s="63"/>
      <c r="BD180" s="63"/>
      <c r="BE180" s="63"/>
      <c r="BF180" s="63"/>
      <c r="BG180" s="63"/>
      <c r="BH180" s="63"/>
      <c r="BI180" s="63"/>
      <c r="BJ180" s="63"/>
      <c r="BK180" s="63"/>
      <c r="BL180" s="63"/>
    </row>
    <row r="181">
      <c r="A181" s="66">
        <f t="shared" si="1"/>
        <v>-1</v>
      </c>
      <c r="B181" s="104"/>
      <c r="C181" s="52"/>
      <c r="D181" s="91"/>
      <c r="E181" s="91"/>
      <c r="F181" s="91"/>
      <c r="G181" s="91"/>
      <c r="H181" s="91"/>
      <c r="I181" s="91"/>
      <c r="J181" s="100"/>
      <c r="K181" s="100" t="str">
        <f>CONCATENATE(selected_set!$O181,selected_set!$P181)</f>
        <v/>
      </c>
      <c r="L181" s="105" t="str">
        <f>IF(selected_set!$A181 &gt;= 0,
if(selected_set!$Q181="article",CONCATENATE("@article{",selected_set!$K181,", 
 author = {",selected_set!$N181,"}, ","
 title = {{",selected_set!$M181,"}}, ","
 journal = {",selected_set!$R181,"}, ","
 year = {",selected_set!$P181,"}, ",
 if(T181="","",CONCATENATE("
 volume = {",selected_set!$T181,"}, ")),
 if(U181="","",CONCATENATE("
 number = {",selected_set!$U181,"}, ")),"
 pages = {",selected_set!$V181,"}, ",
 if(W181="","",CONCATENATE("
 address = {",selected_set!$W181,"}, ")),"
 doi = {",selected_set!$X181,"}, ","
 publisher = {",selected_set!$Y181,"}","
}
"),
if(selected_set!$Q181="inproceedings",CONCATENATE("@inproceedings{",selected_set!$K181,", 
 author = {",selected_set!$N181,"}, ","
 title = {{",selected_set!$M181,"}}, ","
 booktitle = {Proceedings of the ",selected_set!$T181," ",selected_set!$R181,"}, ","
 year = {",selected_set!$P181,"}, ",
 if(V181="","",CONCATENATE("
 pages = {",selected_set!$V181,"}, ")),"
 address = {",selected_set!$W181,"}, ","
 doi = {",selected_set!$X181,"}, ","
 publisher = {",selected_set!$Y181,"}","
}
"),
if(selected_set!$Q181="incollection",CONCATENATE("@incollection{",selected_set!$K181,", 
 author = {",selected_set!$N181,"}, ","
 title = {{",selected_set!$M181,"}}, ","
 booktitle = {Proceedings of the ",selected_set!$T181," ",selected_set!$R181,"}, ","
 year = {",selected_set!$P181,"}, ",
 if(V181="","",CONCATENATE("
 pages = {",selected_set!$V181,"}, ")),"
 address = {",selected_set!$W181,"}, ","
 doi = {",selected_set!$X181,"}, ",
 if(Z181="","",CONCATENATE("
 editor = {",selected_set!$Z181,"}, ")),"
 publisher = {",selected_set!$Y181,"}","
}
"),))),"")</f>
        <v/>
      </c>
      <c r="M181" s="63"/>
      <c r="N181" s="63"/>
      <c r="O181" s="91"/>
      <c r="P181" s="91"/>
      <c r="Q181" s="60"/>
      <c r="R181" s="59"/>
      <c r="S181" s="67"/>
      <c r="T181" s="57"/>
      <c r="U181" s="57"/>
      <c r="V181" s="57"/>
      <c r="W181" s="59"/>
      <c r="X181" s="59"/>
      <c r="Y181" s="106"/>
      <c r="Z181" s="59"/>
      <c r="AA181" s="60"/>
      <c r="AB181" s="60"/>
      <c r="AC181" s="60"/>
      <c r="AD181" s="60"/>
      <c r="AE181" s="60"/>
      <c r="AF181" s="60"/>
      <c r="AG181" s="60"/>
      <c r="AH181" s="61">
        <f t="shared" si="5"/>
        <v>0</v>
      </c>
      <c r="AI181" s="60"/>
      <c r="AJ181" s="65"/>
      <c r="AK181" s="65"/>
      <c r="AL181" s="62"/>
      <c r="AM181" s="62"/>
      <c r="AN181" s="62"/>
      <c r="AO181" s="62"/>
      <c r="AP181" s="62"/>
      <c r="AQ181" s="62"/>
      <c r="AR181" s="62"/>
      <c r="AS181" s="62"/>
      <c r="AT181" s="62"/>
      <c r="AU181" s="62"/>
      <c r="AV181" s="101"/>
      <c r="AW181" s="101"/>
      <c r="AX181" s="101"/>
      <c r="AY181" s="101"/>
      <c r="AZ181" s="101"/>
      <c r="BA181" s="101"/>
      <c r="BB181" s="11"/>
      <c r="BC181" s="63"/>
      <c r="BD181" s="63"/>
      <c r="BE181" s="63"/>
      <c r="BF181" s="63"/>
      <c r="BG181" s="63"/>
      <c r="BH181" s="63"/>
      <c r="BI181" s="63"/>
      <c r="BJ181" s="63"/>
      <c r="BK181" s="63"/>
      <c r="BL181" s="63"/>
    </row>
    <row r="182">
      <c r="A182" s="66">
        <f t="shared" si="1"/>
        <v>-1</v>
      </c>
      <c r="B182" s="104"/>
      <c r="C182" s="52"/>
      <c r="D182" s="91"/>
      <c r="E182" s="91"/>
      <c r="F182" s="91"/>
      <c r="G182" s="91"/>
      <c r="H182" s="91"/>
      <c r="I182" s="91"/>
      <c r="J182" s="100"/>
      <c r="K182" s="100" t="str">
        <f>CONCATENATE(selected_set!$O182,selected_set!$P182)</f>
        <v/>
      </c>
      <c r="L182" s="105" t="str">
        <f>IF(selected_set!$A182 &gt;= 0,
if(selected_set!$Q182="article",CONCATENATE("@article{",selected_set!$K182,", 
 author = {",selected_set!$N182,"}, ","
 title = {{",selected_set!$M182,"}}, ","
 journal = {",selected_set!$R182,"}, ","
 year = {",selected_set!$P182,"}, ",
 if(T182="","",CONCATENATE("
 volume = {",selected_set!$T182,"}, ")),
 if(U182="","",CONCATENATE("
 number = {",selected_set!$U182,"}, ")),"
 pages = {",selected_set!$V182,"}, ",
 if(W182="","",CONCATENATE("
 address = {",selected_set!$W182,"}, ")),"
 doi = {",selected_set!$X182,"}, ","
 publisher = {",selected_set!$Y182,"}","
}
"),
if(selected_set!$Q182="inproceedings",CONCATENATE("@inproceedings{",selected_set!$K182,", 
 author = {",selected_set!$N182,"}, ","
 title = {{",selected_set!$M182,"}}, ","
 booktitle = {Proceedings of the ",selected_set!$T182," ",selected_set!$R182,"}, ","
 year = {",selected_set!$P182,"}, ",
 if(V182="","",CONCATENATE("
 pages = {",selected_set!$V182,"}, ")),"
 address = {",selected_set!$W182,"}, ","
 doi = {",selected_set!$X182,"}, ","
 publisher = {",selected_set!$Y182,"}","
}
"),
if(selected_set!$Q182="incollection",CONCATENATE("@incollection{",selected_set!$K182,", 
 author = {",selected_set!$N182,"}, ","
 title = {{",selected_set!$M182,"}}, ","
 booktitle = {Proceedings of the ",selected_set!$T182," ",selected_set!$R182,"}, ","
 year = {",selected_set!$P182,"}, ",
 if(V182="","",CONCATENATE("
 pages = {",selected_set!$V182,"}, ")),"
 address = {",selected_set!$W182,"}, ","
 doi = {",selected_set!$X182,"}, ",
 if(Z182="","",CONCATENATE("
 editor = {",selected_set!$Z182,"}, ")),"
 publisher = {",selected_set!$Y182,"}","
}
"),))),"")</f>
        <v/>
      </c>
      <c r="M182" s="63"/>
      <c r="N182" s="63"/>
      <c r="O182" s="91"/>
      <c r="P182" s="91"/>
      <c r="Q182" s="60"/>
      <c r="R182" s="59"/>
      <c r="S182" s="67"/>
      <c r="T182" s="57"/>
      <c r="U182" s="57"/>
      <c r="V182" s="57"/>
      <c r="W182" s="59"/>
      <c r="X182" s="59"/>
      <c r="Y182" s="106"/>
      <c r="Z182" s="59"/>
      <c r="AA182" s="60"/>
      <c r="AB182" s="60"/>
      <c r="AC182" s="60"/>
      <c r="AD182" s="60"/>
      <c r="AE182" s="60"/>
      <c r="AF182" s="60"/>
      <c r="AG182" s="60"/>
      <c r="AH182" s="61">
        <f t="shared" si="5"/>
        <v>0</v>
      </c>
      <c r="AI182" s="60"/>
      <c r="AJ182" s="65"/>
      <c r="AK182" s="65"/>
      <c r="AL182" s="62"/>
      <c r="AM182" s="62"/>
      <c r="AN182" s="62"/>
      <c r="AO182" s="62"/>
      <c r="AP182" s="62"/>
      <c r="AQ182" s="62"/>
      <c r="AR182" s="62"/>
      <c r="AS182" s="62"/>
      <c r="AT182" s="62"/>
      <c r="AU182" s="62"/>
      <c r="AV182" s="101"/>
      <c r="AW182" s="101"/>
      <c r="AX182" s="101"/>
      <c r="AY182" s="101"/>
      <c r="AZ182" s="101"/>
      <c r="BA182" s="101"/>
      <c r="BB182" s="11"/>
      <c r="BC182" s="63"/>
      <c r="BD182" s="63"/>
      <c r="BE182" s="63"/>
      <c r="BF182" s="63"/>
      <c r="BG182" s="63"/>
      <c r="BH182" s="63"/>
      <c r="BI182" s="63"/>
      <c r="BJ182" s="63"/>
      <c r="BK182" s="63"/>
      <c r="BL182" s="63"/>
    </row>
    <row r="183">
      <c r="A183" s="66">
        <f t="shared" si="1"/>
        <v>-1</v>
      </c>
      <c r="B183" s="104"/>
      <c r="C183" s="52"/>
      <c r="D183" s="91"/>
      <c r="E183" s="91"/>
      <c r="F183" s="91"/>
      <c r="G183" s="91"/>
      <c r="H183" s="91"/>
      <c r="I183" s="91"/>
      <c r="J183" s="100"/>
      <c r="K183" s="100" t="str">
        <f>CONCATENATE(selected_set!$O183,selected_set!$P183)</f>
        <v/>
      </c>
      <c r="L183" s="105" t="str">
        <f>IF(selected_set!$A183 &gt;= 0,
if(selected_set!$Q183="article",CONCATENATE("@article{",selected_set!$K183,", 
 author = {",selected_set!$N183,"}, ","
 title = {{",selected_set!$M183,"}}, ","
 journal = {",selected_set!$R183,"}, ","
 year = {",selected_set!$P183,"}, ",
 if(T183="","",CONCATENATE("
 volume = {",selected_set!$T183,"}, ")),
 if(U183="","",CONCATENATE("
 number = {",selected_set!$U183,"}, ")),"
 pages = {",selected_set!$V183,"}, ",
 if(W183="","",CONCATENATE("
 address = {",selected_set!$W183,"}, ")),"
 doi = {",selected_set!$X183,"}, ","
 publisher = {",selected_set!$Y183,"}","
}
"),
if(selected_set!$Q183="inproceedings",CONCATENATE("@inproceedings{",selected_set!$K183,", 
 author = {",selected_set!$N183,"}, ","
 title = {{",selected_set!$M183,"}}, ","
 booktitle = {Proceedings of the ",selected_set!$T183," ",selected_set!$R183,"}, ","
 year = {",selected_set!$P183,"}, ",
 if(V183="","",CONCATENATE("
 pages = {",selected_set!$V183,"}, ")),"
 address = {",selected_set!$W183,"}, ","
 doi = {",selected_set!$X183,"}, ","
 publisher = {",selected_set!$Y183,"}","
}
"),
if(selected_set!$Q183="incollection",CONCATENATE("@incollection{",selected_set!$K183,", 
 author = {",selected_set!$N183,"}, ","
 title = {{",selected_set!$M183,"}}, ","
 booktitle = {Proceedings of the ",selected_set!$T183," ",selected_set!$R183,"}, ","
 year = {",selected_set!$P183,"}, ",
 if(V183="","",CONCATENATE("
 pages = {",selected_set!$V183,"}, ")),"
 address = {",selected_set!$W183,"}, ","
 doi = {",selected_set!$X183,"}, ",
 if(Z183="","",CONCATENATE("
 editor = {",selected_set!$Z183,"}, ")),"
 publisher = {",selected_set!$Y183,"}","
}
"),))),"")</f>
        <v/>
      </c>
      <c r="M183" s="63"/>
      <c r="N183" s="63"/>
      <c r="O183" s="91"/>
      <c r="P183" s="91"/>
      <c r="Q183" s="60"/>
      <c r="R183" s="59"/>
      <c r="S183" s="67"/>
      <c r="T183" s="57"/>
      <c r="U183" s="57"/>
      <c r="V183" s="57"/>
      <c r="W183" s="59"/>
      <c r="X183" s="59"/>
      <c r="Y183" s="106"/>
      <c r="Z183" s="59"/>
      <c r="AA183" s="60"/>
      <c r="AB183" s="60"/>
      <c r="AC183" s="60"/>
      <c r="AD183" s="60"/>
      <c r="AE183" s="60"/>
      <c r="AF183" s="60"/>
      <c r="AG183" s="60"/>
      <c r="AH183" s="61">
        <f t="shared" si="5"/>
        <v>0</v>
      </c>
      <c r="AI183" s="60"/>
      <c r="AJ183" s="65"/>
      <c r="AK183" s="65"/>
      <c r="AL183" s="62"/>
      <c r="AM183" s="62"/>
      <c r="AN183" s="62"/>
      <c r="AO183" s="62"/>
      <c r="AP183" s="62"/>
      <c r="AQ183" s="62"/>
      <c r="AR183" s="62"/>
      <c r="AS183" s="62"/>
      <c r="AT183" s="62"/>
      <c r="AU183" s="62"/>
      <c r="AV183" s="101"/>
      <c r="AW183" s="101"/>
      <c r="AX183" s="101"/>
      <c r="AY183" s="101"/>
      <c r="AZ183" s="101"/>
      <c r="BA183" s="101"/>
      <c r="BB183" s="11"/>
      <c r="BC183" s="63"/>
      <c r="BD183" s="63"/>
      <c r="BE183" s="63"/>
      <c r="BF183" s="63"/>
      <c r="BG183" s="63"/>
      <c r="BH183" s="63"/>
      <c r="BI183" s="63"/>
      <c r="BJ183" s="63"/>
      <c r="BK183" s="63"/>
      <c r="BL183" s="63"/>
    </row>
    <row r="184">
      <c r="A184" s="66">
        <f t="shared" si="1"/>
        <v>-1</v>
      </c>
      <c r="B184" s="104"/>
      <c r="C184" s="52"/>
      <c r="D184" s="91"/>
      <c r="E184" s="91"/>
      <c r="F184" s="91"/>
      <c r="G184" s="91"/>
      <c r="H184" s="91"/>
      <c r="I184" s="91"/>
      <c r="J184" s="100"/>
      <c r="K184" s="100" t="str">
        <f>CONCATENATE(selected_set!$O184,selected_set!$P184)</f>
        <v/>
      </c>
      <c r="L184" s="105" t="str">
        <f>IF(selected_set!$A184 &gt;= 0,
if(selected_set!$Q184="article",CONCATENATE("@article{",selected_set!$K184,", 
 author = {",selected_set!$N184,"}, ","
 title = {{",selected_set!$M184,"}}, ","
 journal = {",selected_set!$R184,"}, ","
 year = {",selected_set!$P184,"}, ",
 if(T184="","",CONCATENATE("
 volume = {",selected_set!$T184,"}, ")),
 if(U184="","",CONCATENATE("
 number = {",selected_set!$U184,"}, ")),"
 pages = {",selected_set!$V184,"}, ",
 if(W184="","",CONCATENATE("
 address = {",selected_set!$W184,"}, ")),"
 doi = {",selected_set!$X184,"}, ","
 publisher = {",selected_set!$Y184,"}","
}
"),
if(selected_set!$Q184="inproceedings",CONCATENATE("@inproceedings{",selected_set!$K184,", 
 author = {",selected_set!$N184,"}, ","
 title = {{",selected_set!$M184,"}}, ","
 booktitle = {Proceedings of the ",selected_set!$T184," ",selected_set!$R184,"}, ","
 year = {",selected_set!$P184,"}, ",
 if(V184="","",CONCATENATE("
 pages = {",selected_set!$V184,"}, ")),"
 address = {",selected_set!$W184,"}, ","
 doi = {",selected_set!$X184,"}, ","
 publisher = {",selected_set!$Y184,"}","
}
"),
if(selected_set!$Q184="incollection",CONCATENATE("@incollection{",selected_set!$K184,", 
 author = {",selected_set!$N184,"}, ","
 title = {{",selected_set!$M184,"}}, ","
 booktitle = {Proceedings of the ",selected_set!$T184," ",selected_set!$R184,"}, ","
 year = {",selected_set!$P184,"}, ",
 if(V184="","",CONCATENATE("
 pages = {",selected_set!$V184,"}, ")),"
 address = {",selected_set!$W184,"}, ","
 doi = {",selected_set!$X184,"}, ",
 if(Z184="","",CONCATENATE("
 editor = {",selected_set!$Z184,"}, ")),"
 publisher = {",selected_set!$Y184,"}","
}
"),))),"")</f>
        <v/>
      </c>
      <c r="M184" s="63"/>
      <c r="N184" s="63"/>
      <c r="O184" s="91"/>
      <c r="P184" s="91"/>
      <c r="Q184" s="60"/>
      <c r="R184" s="59"/>
      <c r="S184" s="67"/>
      <c r="T184" s="57"/>
      <c r="U184" s="57"/>
      <c r="V184" s="57"/>
      <c r="W184" s="59"/>
      <c r="X184" s="59"/>
      <c r="Y184" s="106"/>
      <c r="Z184" s="59"/>
      <c r="AA184" s="60"/>
      <c r="AB184" s="60"/>
      <c r="AC184" s="60"/>
      <c r="AD184" s="60"/>
      <c r="AE184" s="60"/>
      <c r="AF184" s="60"/>
      <c r="AG184" s="60"/>
      <c r="AH184" s="61">
        <f t="shared" si="5"/>
        <v>0</v>
      </c>
      <c r="AI184" s="60"/>
      <c r="AJ184" s="65"/>
      <c r="AK184" s="65"/>
      <c r="AL184" s="62"/>
      <c r="AM184" s="62"/>
      <c r="AN184" s="62"/>
      <c r="AO184" s="62"/>
      <c r="AP184" s="62"/>
      <c r="AQ184" s="62"/>
      <c r="AR184" s="62"/>
      <c r="AS184" s="62"/>
      <c r="AT184" s="62"/>
      <c r="AU184" s="62"/>
      <c r="AV184" s="101"/>
      <c r="AW184" s="101"/>
      <c r="AX184" s="101"/>
      <c r="AY184" s="101"/>
      <c r="AZ184" s="101"/>
      <c r="BA184" s="101"/>
      <c r="BB184" s="11"/>
      <c r="BC184" s="63"/>
      <c r="BD184" s="63"/>
      <c r="BE184" s="63"/>
      <c r="BF184" s="63"/>
      <c r="BG184" s="63"/>
      <c r="BH184" s="63"/>
      <c r="BI184" s="63"/>
      <c r="BJ184" s="63"/>
      <c r="BK184" s="63"/>
      <c r="BL184" s="63"/>
    </row>
    <row r="185">
      <c r="A185" s="66">
        <f t="shared" si="1"/>
        <v>-1</v>
      </c>
      <c r="B185" s="104"/>
      <c r="C185" s="52"/>
      <c r="D185" s="91"/>
      <c r="E185" s="91"/>
      <c r="F185" s="91"/>
      <c r="G185" s="91"/>
      <c r="H185" s="91"/>
      <c r="I185" s="91"/>
      <c r="J185" s="100"/>
      <c r="K185" s="100" t="str">
        <f>CONCATENATE(selected_set!$O185,selected_set!$P185)</f>
        <v/>
      </c>
      <c r="L185" s="105" t="str">
        <f>IF(selected_set!$A185 &gt;= 0,
if(selected_set!$Q185="article",CONCATENATE("@article{",selected_set!$K185,", 
 author = {",selected_set!$N185,"}, ","
 title = {{",selected_set!$M185,"}}, ","
 journal = {",selected_set!$R185,"}, ","
 year = {",selected_set!$P185,"}, ",
 if(T185="","",CONCATENATE("
 volume = {",selected_set!$T185,"}, ")),
 if(U185="","",CONCATENATE("
 number = {",selected_set!$U185,"}, ")),"
 pages = {",selected_set!$V185,"}, ",
 if(W185="","",CONCATENATE("
 address = {",selected_set!$W185,"}, ")),"
 doi = {",selected_set!$X185,"}, ","
 publisher = {",selected_set!$Y185,"}","
}
"),
if(selected_set!$Q185="inproceedings",CONCATENATE("@inproceedings{",selected_set!$K185,", 
 author = {",selected_set!$N185,"}, ","
 title = {{",selected_set!$M185,"}}, ","
 booktitle = {Proceedings of the ",selected_set!$T185," ",selected_set!$R185,"}, ","
 year = {",selected_set!$P185,"}, ",
 if(V185="","",CONCATENATE("
 pages = {",selected_set!$V185,"}, ")),"
 address = {",selected_set!$W185,"}, ","
 doi = {",selected_set!$X185,"}, ","
 publisher = {",selected_set!$Y185,"}","
}
"),
if(selected_set!$Q185="incollection",CONCATENATE("@incollection{",selected_set!$K185,", 
 author = {",selected_set!$N185,"}, ","
 title = {{",selected_set!$M185,"}}, ","
 booktitle = {Proceedings of the ",selected_set!$T185," ",selected_set!$R185,"}, ","
 year = {",selected_set!$P185,"}, ",
 if(V185="","",CONCATENATE("
 pages = {",selected_set!$V185,"}, ")),"
 address = {",selected_set!$W185,"}, ","
 doi = {",selected_set!$X185,"}, ",
 if(Z185="","",CONCATENATE("
 editor = {",selected_set!$Z185,"}, ")),"
 publisher = {",selected_set!$Y185,"}","
}
"),))),"")</f>
        <v/>
      </c>
      <c r="M185" s="63"/>
      <c r="N185" s="63"/>
      <c r="O185" s="91"/>
      <c r="P185" s="91"/>
      <c r="Q185" s="60"/>
      <c r="R185" s="59"/>
      <c r="S185" s="67"/>
      <c r="T185" s="57"/>
      <c r="U185" s="57"/>
      <c r="V185" s="57"/>
      <c r="W185" s="59"/>
      <c r="X185" s="59"/>
      <c r="Y185" s="106"/>
      <c r="Z185" s="59"/>
      <c r="AA185" s="60"/>
      <c r="AB185" s="60"/>
      <c r="AC185" s="60"/>
      <c r="AD185" s="60"/>
      <c r="AE185" s="60"/>
      <c r="AF185" s="60"/>
      <c r="AG185" s="60"/>
      <c r="AH185" s="61">
        <f t="shared" si="5"/>
        <v>0</v>
      </c>
      <c r="AI185" s="60"/>
      <c r="AJ185" s="65"/>
      <c r="AK185" s="65"/>
      <c r="AL185" s="62"/>
      <c r="AM185" s="62"/>
      <c r="AN185" s="62"/>
      <c r="AO185" s="62"/>
      <c r="AP185" s="62"/>
      <c r="AQ185" s="62"/>
      <c r="AR185" s="62"/>
      <c r="AS185" s="62"/>
      <c r="AT185" s="62"/>
      <c r="AU185" s="62"/>
      <c r="AV185" s="101"/>
      <c r="AW185" s="101"/>
      <c r="AX185" s="101"/>
      <c r="AY185" s="101"/>
      <c r="AZ185" s="101"/>
      <c r="BA185" s="101"/>
      <c r="BB185" s="11"/>
      <c r="BC185" s="63"/>
      <c r="BD185" s="63"/>
      <c r="BE185" s="63"/>
      <c r="BF185" s="63"/>
      <c r="BG185" s="63"/>
      <c r="BH185" s="63"/>
      <c r="BI185" s="63"/>
      <c r="BJ185" s="63"/>
      <c r="BK185" s="63"/>
      <c r="BL185" s="63"/>
    </row>
    <row r="186">
      <c r="A186" s="66">
        <f t="shared" si="1"/>
        <v>-1</v>
      </c>
      <c r="B186" s="104"/>
      <c r="C186" s="52"/>
      <c r="D186" s="91"/>
      <c r="E186" s="91"/>
      <c r="F186" s="91"/>
      <c r="G186" s="91"/>
      <c r="H186" s="91"/>
      <c r="I186" s="91"/>
      <c r="J186" s="100"/>
      <c r="K186" s="100" t="str">
        <f>CONCATENATE(selected_set!$O186,selected_set!$P186)</f>
        <v/>
      </c>
      <c r="L186" s="105" t="str">
        <f>IF(selected_set!$A186 &gt;= 0,
if(selected_set!$Q186="article",CONCATENATE("@article{",selected_set!$K186,", 
 author = {",selected_set!$N186,"}, ","
 title = {{",selected_set!$M186,"}}, ","
 journal = {",selected_set!$R186,"}, ","
 year = {",selected_set!$P186,"}, ",
 if(T186="","",CONCATENATE("
 volume = {",selected_set!$T186,"}, ")),
 if(U186="","",CONCATENATE("
 number = {",selected_set!$U186,"}, ")),"
 pages = {",selected_set!$V186,"}, ",
 if(W186="","",CONCATENATE("
 address = {",selected_set!$W186,"}, ")),"
 doi = {",selected_set!$X186,"}, ","
 publisher = {",selected_set!$Y186,"}","
}
"),
if(selected_set!$Q186="inproceedings",CONCATENATE("@inproceedings{",selected_set!$K186,", 
 author = {",selected_set!$N186,"}, ","
 title = {{",selected_set!$M186,"}}, ","
 booktitle = {Proceedings of the ",selected_set!$T186," ",selected_set!$R186,"}, ","
 year = {",selected_set!$P186,"}, ",
 if(V186="","",CONCATENATE("
 pages = {",selected_set!$V186,"}, ")),"
 address = {",selected_set!$W186,"}, ","
 doi = {",selected_set!$X186,"}, ","
 publisher = {",selected_set!$Y186,"}","
}
"),
if(selected_set!$Q186="incollection",CONCATENATE("@incollection{",selected_set!$K186,", 
 author = {",selected_set!$N186,"}, ","
 title = {{",selected_set!$M186,"}}, ","
 booktitle = {Proceedings of the ",selected_set!$T186," ",selected_set!$R186,"}, ","
 year = {",selected_set!$P186,"}, ",
 if(V186="","",CONCATENATE("
 pages = {",selected_set!$V186,"}, ")),"
 address = {",selected_set!$W186,"}, ","
 doi = {",selected_set!$X186,"}, ",
 if(Z186="","",CONCATENATE("
 editor = {",selected_set!$Z186,"}, ")),"
 publisher = {",selected_set!$Y186,"}","
}
"),))),"")</f>
        <v/>
      </c>
      <c r="M186" s="63"/>
      <c r="N186" s="63"/>
      <c r="O186" s="91"/>
      <c r="P186" s="91"/>
      <c r="Q186" s="60"/>
      <c r="R186" s="59"/>
      <c r="S186" s="67"/>
      <c r="T186" s="57"/>
      <c r="U186" s="57"/>
      <c r="V186" s="57"/>
      <c r="W186" s="59"/>
      <c r="X186" s="59"/>
      <c r="Y186" s="106"/>
      <c r="Z186" s="59"/>
      <c r="AA186" s="60"/>
      <c r="AB186" s="60"/>
      <c r="AC186" s="60"/>
      <c r="AD186" s="60"/>
      <c r="AE186" s="60"/>
      <c r="AF186" s="60"/>
      <c r="AG186" s="60"/>
      <c r="AH186" s="61">
        <f t="shared" si="5"/>
        <v>0</v>
      </c>
      <c r="AI186" s="60"/>
      <c r="AJ186" s="65"/>
      <c r="AK186" s="65"/>
      <c r="AL186" s="62"/>
      <c r="AM186" s="62"/>
      <c r="AN186" s="62"/>
      <c r="AO186" s="62"/>
      <c r="AP186" s="62"/>
      <c r="AQ186" s="62"/>
      <c r="AR186" s="62"/>
      <c r="AS186" s="62"/>
      <c r="AT186" s="62"/>
      <c r="AU186" s="62"/>
      <c r="AV186" s="101"/>
      <c r="AW186" s="101"/>
      <c r="AX186" s="101"/>
      <c r="AY186" s="101"/>
      <c r="AZ186" s="101"/>
      <c r="BA186" s="101"/>
      <c r="BB186" s="11"/>
      <c r="BC186" s="63"/>
      <c r="BD186" s="63"/>
      <c r="BE186" s="63"/>
      <c r="BF186" s="63"/>
      <c r="BG186" s="63"/>
      <c r="BH186" s="63"/>
      <c r="BI186" s="63"/>
      <c r="BJ186" s="63"/>
      <c r="BK186" s="63"/>
      <c r="BL186" s="63"/>
    </row>
    <row r="187">
      <c r="A187" s="66">
        <f t="shared" si="1"/>
        <v>-1</v>
      </c>
      <c r="B187" s="104"/>
      <c r="C187" s="52"/>
      <c r="D187" s="91"/>
      <c r="E187" s="91"/>
      <c r="F187" s="91"/>
      <c r="G187" s="91"/>
      <c r="H187" s="91"/>
      <c r="I187" s="91"/>
      <c r="J187" s="100"/>
      <c r="K187" s="100" t="str">
        <f>CONCATENATE(selected_set!$O187,selected_set!$P187)</f>
        <v/>
      </c>
      <c r="L187" s="105" t="str">
        <f>IF(selected_set!$A187 &gt;= 0,
if(selected_set!$Q187="article",CONCATENATE("@article{",selected_set!$K187,", 
 author = {",selected_set!$N187,"}, ","
 title = {{",selected_set!$M187,"}}, ","
 journal = {",selected_set!$R187,"}, ","
 year = {",selected_set!$P187,"}, ",
 if(T187="","",CONCATENATE("
 volume = {",selected_set!$T187,"}, ")),
 if(U187="","",CONCATENATE("
 number = {",selected_set!$U187,"}, ")),"
 pages = {",selected_set!$V187,"}, ",
 if(W187="","",CONCATENATE("
 address = {",selected_set!$W187,"}, ")),"
 doi = {",selected_set!$X187,"}, ","
 publisher = {",selected_set!$Y187,"}","
}
"),
if(selected_set!$Q187="inproceedings",CONCATENATE("@inproceedings{",selected_set!$K187,", 
 author = {",selected_set!$N187,"}, ","
 title = {{",selected_set!$M187,"}}, ","
 booktitle = {Proceedings of the ",selected_set!$T187," ",selected_set!$R187,"}, ","
 year = {",selected_set!$P187,"}, ",
 if(V187="","",CONCATENATE("
 pages = {",selected_set!$V187,"}, ")),"
 address = {",selected_set!$W187,"}, ","
 doi = {",selected_set!$X187,"}, ","
 publisher = {",selected_set!$Y187,"}","
}
"),
if(selected_set!$Q187="incollection",CONCATENATE("@incollection{",selected_set!$K187,", 
 author = {",selected_set!$N187,"}, ","
 title = {{",selected_set!$M187,"}}, ","
 booktitle = {Proceedings of the ",selected_set!$T187," ",selected_set!$R187,"}, ","
 year = {",selected_set!$P187,"}, ",
 if(V187="","",CONCATENATE("
 pages = {",selected_set!$V187,"}, ")),"
 address = {",selected_set!$W187,"}, ","
 doi = {",selected_set!$X187,"}, ",
 if(Z187="","",CONCATENATE("
 editor = {",selected_set!$Z187,"}, ")),"
 publisher = {",selected_set!$Y187,"}","
}
"),))),"")</f>
        <v/>
      </c>
      <c r="M187" s="63"/>
      <c r="N187" s="63"/>
      <c r="O187" s="91"/>
      <c r="P187" s="91"/>
      <c r="Q187" s="60"/>
      <c r="R187" s="59"/>
      <c r="S187" s="67"/>
      <c r="T187" s="57"/>
      <c r="U187" s="57"/>
      <c r="V187" s="57"/>
      <c r="W187" s="59"/>
      <c r="X187" s="59"/>
      <c r="Y187" s="106"/>
      <c r="Z187" s="59"/>
      <c r="AA187" s="60"/>
      <c r="AB187" s="60"/>
      <c r="AC187" s="60"/>
      <c r="AD187" s="60"/>
      <c r="AE187" s="60"/>
      <c r="AF187" s="60"/>
      <c r="AG187" s="60"/>
      <c r="AH187" s="61">
        <f t="shared" si="5"/>
        <v>0</v>
      </c>
      <c r="AI187" s="60"/>
      <c r="AJ187" s="65"/>
      <c r="AK187" s="65"/>
      <c r="AL187" s="62"/>
      <c r="AM187" s="62"/>
      <c r="AN187" s="62"/>
      <c r="AO187" s="62"/>
      <c r="AP187" s="62"/>
      <c r="AQ187" s="62"/>
      <c r="AR187" s="62"/>
      <c r="AS187" s="62"/>
      <c r="AT187" s="62"/>
      <c r="AU187" s="62"/>
      <c r="AV187" s="101"/>
      <c r="AW187" s="101"/>
      <c r="AX187" s="101"/>
      <c r="AY187" s="101"/>
      <c r="AZ187" s="101"/>
      <c r="BA187" s="101"/>
      <c r="BB187" s="11"/>
      <c r="BC187" s="63"/>
      <c r="BD187" s="63"/>
      <c r="BE187" s="63"/>
      <c r="BF187" s="63"/>
      <c r="BG187" s="63"/>
      <c r="BH187" s="63"/>
      <c r="BI187" s="63"/>
      <c r="BJ187" s="63"/>
      <c r="BK187" s="63"/>
      <c r="BL187" s="63"/>
    </row>
    <row r="188">
      <c r="A188" s="66">
        <f t="shared" si="1"/>
        <v>-1</v>
      </c>
      <c r="B188" s="104"/>
      <c r="C188" s="52"/>
      <c r="D188" s="91"/>
      <c r="E188" s="91"/>
      <c r="F188" s="91"/>
      <c r="G188" s="91"/>
      <c r="H188" s="91"/>
      <c r="I188" s="91"/>
      <c r="J188" s="100"/>
      <c r="K188" s="100" t="str">
        <f>CONCATENATE(selected_set!$O188,selected_set!$P188)</f>
        <v/>
      </c>
      <c r="L188" s="105" t="str">
        <f>IF(selected_set!$A188 &gt;= 0,
if(selected_set!$Q188="article",CONCATENATE("@article{",selected_set!$K188,", 
 author = {",selected_set!$N188,"}, ","
 title = {{",selected_set!$M188,"}}, ","
 journal = {",selected_set!$R188,"}, ","
 year = {",selected_set!$P188,"}, ",
 if(T188="","",CONCATENATE("
 volume = {",selected_set!$T188,"}, ")),
 if(U188="","",CONCATENATE("
 number = {",selected_set!$U188,"}, ")),"
 pages = {",selected_set!$V188,"}, ",
 if(W188="","",CONCATENATE("
 address = {",selected_set!$W188,"}, ")),"
 doi = {",selected_set!$X188,"}, ","
 publisher = {",selected_set!$Y188,"}","
}
"),
if(selected_set!$Q188="inproceedings",CONCATENATE("@inproceedings{",selected_set!$K188,", 
 author = {",selected_set!$N188,"}, ","
 title = {{",selected_set!$M188,"}}, ","
 booktitle = {Proceedings of the ",selected_set!$T188," ",selected_set!$R188,"}, ","
 year = {",selected_set!$P188,"}, ",
 if(V188="","",CONCATENATE("
 pages = {",selected_set!$V188,"}, ")),"
 address = {",selected_set!$W188,"}, ","
 doi = {",selected_set!$X188,"}, ","
 publisher = {",selected_set!$Y188,"}","
}
"),
if(selected_set!$Q188="incollection",CONCATENATE("@incollection{",selected_set!$K188,", 
 author = {",selected_set!$N188,"}, ","
 title = {{",selected_set!$M188,"}}, ","
 booktitle = {Proceedings of the ",selected_set!$T188," ",selected_set!$R188,"}, ","
 year = {",selected_set!$P188,"}, ",
 if(V188="","",CONCATENATE("
 pages = {",selected_set!$V188,"}, ")),"
 address = {",selected_set!$W188,"}, ","
 doi = {",selected_set!$X188,"}, ",
 if(Z188="","",CONCATENATE("
 editor = {",selected_set!$Z188,"}, ")),"
 publisher = {",selected_set!$Y188,"}","
}
"),))),"")</f>
        <v/>
      </c>
      <c r="M188" s="63"/>
      <c r="N188" s="63"/>
      <c r="O188" s="91"/>
      <c r="P188" s="91"/>
      <c r="Q188" s="60"/>
      <c r="R188" s="59"/>
      <c r="S188" s="67"/>
      <c r="T188" s="57"/>
      <c r="U188" s="57"/>
      <c r="V188" s="57"/>
      <c r="W188" s="59"/>
      <c r="X188" s="59"/>
      <c r="Y188" s="106"/>
      <c r="Z188" s="59"/>
      <c r="AA188" s="60"/>
      <c r="AB188" s="60"/>
      <c r="AC188" s="60"/>
      <c r="AD188" s="60"/>
      <c r="AE188" s="60"/>
      <c r="AF188" s="60"/>
      <c r="AG188" s="60"/>
      <c r="AH188" s="61">
        <f t="shared" si="5"/>
        <v>0</v>
      </c>
      <c r="AI188" s="60"/>
      <c r="AJ188" s="65"/>
      <c r="AK188" s="65"/>
      <c r="AL188" s="62"/>
      <c r="AM188" s="62"/>
      <c r="AN188" s="62"/>
      <c r="AO188" s="62"/>
      <c r="AP188" s="62"/>
      <c r="AQ188" s="62"/>
      <c r="AR188" s="62"/>
      <c r="AS188" s="62"/>
      <c r="AT188" s="62"/>
      <c r="AU188" s="62"/>
      <c r="AV188" s="101"/>
      <c r="AW188" s="101"/>
      <c r="AX188" s="101"/>
      <c r="AY188" s="101"/>
      <c r="AZ188" s="101"/>
      <c r="BA188" s="101"/>
      <c r="BB188" s="11"/>
      <c r="BC188" s="63"/>
      <c r="BD188" s="63"/>
      <c r="BE188" s="63"/>
      <c r="BF188" s="63"/>
      <c r="BG188" s="63"/>
      <c r="BH188" s="63"/>
      <c r="BI188" s="63"/>
      <c r="BJ188" s="63"/>
      <c r="BK188" s="63"/>
      <c r="BL188" s="63"/>
    </row>
    <row r="189">
      <c r="A189" s="66">
        <f t="shared" si="1"/>
        <v>-1</v>
      </c>
      <c r="B189" s="104"/>
      <c r="C189" s="52"/>
      <c r="D189" s="91"/>
      <c r="E189" s="91"/>
      <c r="F189" s="91"/>
      <c r="G189" s="91"/>
      <c r="H189" s="91"/>
      <c r="I189" s="91"/>
      <c r="J189" s="100"/>
      <c r="K189" s="100" t="str">
        <f>CONCATENATE(selected_set!$O189,selected_set!$P189)</f>
        <v/>
      </c>
      <c r="L189" s="105" t="str">
        <f>IF(selected_set!$A189 &gt;= 0,
if(selected_set!$Q189="article",CONCATENATE("@article{",selected_set!$K189,", 
 author = {",selected_set!$N189,"}, ","
 title = {{",selected_set!$M189,"}}, ","
 journal = {",selected_set!$R189,"}, ","
 year = {",selected_set!$P189,"}, ",
 if(T189="","",CONCATENATE("
 volume = {",selected_set!$T189,"}, ")),
 if(U189="","",CONCATENATE("
 number = {",selected_set!$U189,"}, ")),"
 pages = {",selected_set!$V189,"}, ",
 if(W189="","",CONCATENATE("
 address = {",selected_set!$W189,"}, ")),"
 doi = {",selected_set!$X189,"}, ","
 publisher = {",selected_set!$Y189,"}","
}
"),
if(selected_set!$Q189="inproceedings",CONCATENATE("@inproceedings{",selected_set!$K189,", 
 author = {",selected_set!$N189,"}, ","
 title = {{",selected_set!$M189,"}}, ","
 booktitle = {Proceedings of the ",selected_set!$T189," ",selected_set!$R189,"}, ","
 year = {",selected_set!$P189,"}, ",
 if(V189="","",CONCATENATE("
 pages = {",selected_set!$V189,"}, ")),"
 address = {",selected_set!$W189,"}, ","
 doi = {",selected_set!$X189,"}, ","
 publisher = {",selected_set!$Y189,"}","
}
"),
if(selected_set!$Q189="incollection",CONCATENATE("@incollection{",selected_set!$K189,", 
 author = {",selected_set!$N189,"}, ","
 title = {{",selected_set!$M189,"}}, ","
 booktitle = {Proceedings of the ",selected_set!$T189," ",selected_set!$R189,"}, ","
 year = {",selected_set!$P189,"}, ",
 if(V189="","",CONCATENATE("
 pages = {",selected_set!$V189,"}, ")),"
 address = {",selected_set!$W189,"}, ","
 doi = {",selected_set!$X189,"}, ",
 if(Z189="","",CONCATENATE("
 editor = {",selected_set!$Z189,"}, ")),"
 publisher = {",selected_set!$Y189,"}","
}
"),))),"")</f>
        <v/>
      </c>
      <c r="M189" s="63"/>
      <c r="N189" s="63"/>
      <c r="O189" s="91"/>
      <c r="P189" s="91"/>
      <c r="Q189" s="60"/>
      <c r="R189" s="59"/>
      <c r="S189" s="67"/>
      <c r="T189" s="57"/>
      <c r="U189" s="57"/>
      <c r="V189" s="57"/>
      <c r="W189" s="59"/>
      <c r="X189" s="59"/>
      <c r="Y189" s="106"/>
      <c r="Z189" s="59"/>
      <c r="AA189" s="60"/>
      <c r="AB189" s="60"/>
      <c r="AC189" s="60"/>
      <c r="AD189" s="60"/>
      <c r="AE189" s="60"/>
      <c r="AF189" s="60"/>
      <c r="AG189" s="60"/>
      <c r="AH189" s="61">
        <f t="shared" si="5"/>
        <v>0</v>
      </c>
      <c r="AI189" s="60"/>
      <c r="AJ189" s="65"/>
      <c r="AK189" s="65"/>
      <c r="AL189" s="62"/>
      <c r="AM189" s="62"/>
      <c r="AN189" s="62"/>
      <c r="AO189" s="62"/>
      <c r="AP189" s="62"/>
      <c r="AQ189" s="62"/>
      <c r="AR189" s="62"/>
      <c r="AS189" s="62"/>
      <c r="AT189" s="62"/>
      <c r="AU189" s="62"/>
      <c r="AV189" s="101"/>
      <c r="AW189" s="101"/>
      <c r="AX189" s="101"/>
      <c r="AY189" s="101"/>
      <c r="AZ189" s="101"/>
      <c r="BA189" s="101"/>
      <c r="BB189" s="11"/>
      <c r="BC189" s="63"/>
      <c r="BD189" s="63"/>
      <c r="BE189" s="63"/>
      <c r="BF189" s="63"/>
      <c r="BG189" s="63"/>
      <c r="BH189" s="63"/>
      <c r="BI189" s="63"/>
      <c r="BJ189" s="63"/>
      <c r="BK189" s="63"/>
      <c r="BL189" s="63"/>
    </row>
    <row r="190">
      <c r="A190" s="66">
        <f t="shared" si="1"/>
        <v>-1</v>
      </c>
      <c r="B190" s="104"/>
      <c r="C190" s="52"/>
      <c r="D190" s="91"/>
      <c r="E190" s="91"/>
      <c r="F190" s="91"/>
      <c r="G190" s="91"/>
      <c r="H190" s="91"/>
      <c r="I190" s="91"/>
      <c r="J190" s="100"/>
      <c r="K190" s="100" t="str">
        <f>CONCATENATE(selected_set!$O190,selected_set!$P190)</f>
        <v/>
      </c>
      <c r="L190" s="105" t="str">
        <f>IF(selected_set!$A190 &gt;= 0,
if(selected_set!$Q190="article",CONCATENATE("@article{",selected_set!$K190,", 
 author = {",selected_set!$N190,"}, ","
 title = {{",selected_set!$M190,"}}, ","
 journal = {",selected_set!$R190,"}, ","
 year = {",selected_set!$P190,"}, ",
 if(T190="","",CONCATENATE("
 volume = {",selected_set!$T190,"}, ")),
 if(U190="","",CONCATENATE("
 number = {",selected_set!$U190,"}, ")),"
 pages = {",selected_set!$V190,"}, ",
 if(W190="","",CONCATENATE("
 address = {",selected_set!$W190,"}, ")),"
 doi = {",selected_set!$X190,"}, ","
 publisher = {",selected_set!$Y190,"}","
}
"),
if(selected_set!$Q190="inproceedings",CONCATENATE("@inproceedings{",selected_set!$K190,", 
 author = {",selected_set!$N190,"}, ","
 title = {{",selected_set!$M190,"}}, ","
 booktitle = {Proceedings of the ",selected_set!$T190," ",selected_set!$R190,"}, ","
 year = {",selected_set!$P190,"}, ",
 if(V190="","",CONCATENATE("
 pages = {",selected_set!$V190,"}, ")),"
 address = {",selected_set!$W190,"}, ","
 doi = {",selected_set!$X190,"}, ","
 publisher = {",selected_set!$Y190,"}","
}
"),
if(selected_set!$Q190="incollection",CONCATENATE("@incollection{",selected_set!$K190,", 
 author = {",selected_set!$N190,"}, ","
 title = {{",selected_set!$M190,"}}, ","
 booktitle = {Proceedings of the ",selected_set!$T190," ",selected_set!$R190,"}, ","
 year = {",selected_set!$P190,"}, ",
 if(V190="","",CONCATENATE("
 pages = {",selected_set!$V190,"}, ")),"
 address = {",selected_set!$W190,"}, ","
 doi = {",selected_set!$X190,"}, ",
 if(Z190="","",CONCATENATE("
 editor = {",selected_set!$Z190,"}, ")),"
 publisher = {",selected_set!$Y190,"}","
}
"),))),"")</f>
        <v/>
      </c>
      <c r="M190" s="63"/>
      <c r="N190" s="63"/>
      <c r="O190" s="91"/>
      <c r="P190" s="91"/>
      <c r="Q190" s="60"/>
      <c r="R190" s="59"/>
      <c r="S190" s="67"/>
      <c r="T190" s="57"/>
      <c r="U190" s="57"/>
      <c r="V190" s="57"/>
      <c r="W190" s="59"/>
      <c r="X190" s="59"/>
      <c r="Y190" s="106"/>
      <c r="Z190" s="59"/>
      <c r="AA190" s="60"/>
      <c r="AB190" s="60"/>
      <c r="AC190" s="60"/>
      <c r="AD190" s="60"/>
      <c r="AE190" s="60"/>
      <c r="AF190" s="60"/>
      <c r="AG190" s="60"/>
      <c r="AH190" s="61">
        <f t="shared" si="5"/>
        <v>0</v>
      </c>
      <c r="AI190" s="60"/>
      <c r="AJ190" s="65"/>
      <c r="AK190" s="65"/>
      <c r="AL190" s="62"/>
      <c r="AM190" s="62"/>
      <c r="AN190" s="62"/>
      <c r="AO190" s="62"/>
      <c r="AP190" s="62"/>
      <c r="AQ190" s="62"/>
      <c r="AR190" s="62"/>
      <c r="AS190" s="62"/>
      <c r="AT190" s="62"/>
      <c r="AU190" s="62"/>
      <c r="AV190" s="101"/>
      <c r="AW190" s="101"/>
      <c r="AX190" s="101"/>
      <c r="AY190" s="101"/>
      <c r="AZ190" s="101"/>
      <c r="BA190" s="101"/>
      <c r="BB190" s="11"/>
      <c r="BC190" s="63"/>
      <c r="BD190" s="63"/>
      <c r="BE190" s="63"/>
      <c r="BF190" s="63"/>
      <c r="BG190" s="63"/>
      <c r="BH190" s="63"/>
      <c r="BI190" s="63"/>
      <c r="BJ190" s="63"/>
      <c r="BK190" s="63"/>
      <c r="BL190" s="63"/>
    </row>
    <row r="191">
      <c r="A191" s="66">
        <f t="shared" si="1"/>
        <v>-1</v>
      </c>
      <c r="B191" s="104"/>
      <c r="C191" s="52"/>
      <c r="D191" s="91"/>
      <c r="E191" s="91"/>
      <c r="F191" s="91"/>
      <c r="G191" s="91"/>
      <c r="H191" s="91"/>
      <c r="I191" s="91"/>
      <c r="J191" s="100"/>
      <c r="K191" s="100" t="str">
        <f>CONCATENATE(selected_set!$O191,selected_set!$P191)</f>
        <v/>
      </c>
      <c r="L191" s="105" t="str">
        <f>IF(selected_set!$A191 &gt;= 0,
if(selected_set!$Q191="article",CONCATENATE("@article{",selected_set!$K191,", 
 author = {",selected_set!$N191,"}, ","
 title = {{",selected_set!$M191,"}}, ","
 journal = {",selected_set!$R191,"}, ","
 year = {",selected_set!$P191,"}, ",
 if(T191="","",CONCATENATE("
 volume = {",selected_set!$T191,"}, ")),
 if(U191="","",CONCATENATE("
 number = {",selected_set!$U191,"}, ")),"
 pages = {",selected_set!$V191,"}, ",
 if(W191="","",CONCATENATE("
 address = {",selected_set!$W191,"}, ")),"
 doi = {",selected_set!$X191,"}, ","
 publisher = {",selected_set!$Y191,"}","
}
"),
if(selected_set!$Q191="inproceedings",CONCATENATE("@inproceedings{",selected_set!$K191,", 
 author = {",selected_set!$N191,"}, ","
 title = {{",selected_set!$M191,"}}, ","
 booktitle = {Proceedings of the ",selected_set!$T191," ",selected_set!$R191,"}, ","
 year = {",selected_set!$P191,"}, ",
 if(V191="","",CONCATENATE("
 pages = {",selected_set!$V191,"}, ")),"
 address = {",selected_set!$W191,"}, ","
 doi = {",selected_set!$X191,"}, ","
 publisher = {",selected_set!$Y191,"}","
}
"),
if(selected_set!$Q191="incollection",CONCATENATE("@incollection{",selected_set!$K191,", 
 author = {",selected_set!$N191,"}, ","
 title = {{",selected_set!$M191,"}}, ","
 booktitle = {Proceedings of the ",selected_set!$T191," ",selected_set!$R191,"}, ","
 year = {",selected_set!$P191,"}, ",
 if(V191="","",CONCATENATE("
 pages = {",selected_set!$V191,"}, ")),"
 address = {",selected_set!$W191,"}, ","
 doi = {",selected_set!$X191,"}, ",
 if(Z191="","",CONCATENATE("
 editor = {",selected_set!$Z191,"}, ")),"
 publisher = {",selected_set!$Y191,"}","
}
"),))),"")</f>
        <v/>
      </c>
      <c r="M191" s="63"/>
      <c r="N191" s="63"/>
      <c r="O191" s="91"/>
      <c r="P191" s="91"/>
      <c r="Q191" s="60"/>
      <c r="R191" s="59"/>
      <c r="S191" s="67"/>
      <c r="T191" s="57"/>
      <c r="U191" s="57"/>
      <c r="V191" s="57"/>
      <c r="W191" s="59"/>
      <c r="X191" s="59"/>
      <c r="Y191" s="106"/>
      <c r="Z191" s="59"/>
      <c r="AA191" s="60"/>
      <c r="AB191" s="60"/>
      <c r="AC191" s="60"/>
      <c r="AD191" s="60"/>
      <c r="AE191" s="60"/>
      <c r="AF191" s="60"/>
      <c r="AG191" s="60"/>
      <c r="AH191" s="61">
        <f t="shared" si="5"/>
        <v>0</v>
      </c>
      <c r="AI191" s="60"/>
      <c r="AJ191" s="65"/>
      <c r="AK191" s="65"/>
      <c r="AL191" s="62"/>
      <c r="AM191" s="62"/>
      <c r="AN191" s="62"/>
      <c r="AO191" s="62"/>
      <c r="AP191" s="62"/>
      <c r="AQ191" s="62"/>
      <c r="AR191" s="62"/>
      <c r="AS191" s="62"/>
      <c r="AT191" s="62"/>
      <c r="AU191" s="62"/>
      <c r="AV191" s="101"/>
      <c r="AW191" s="101"/>
      <c r="AX191" s="101"/>
      <c r="AY191" s="101"/>
      <c r="AZ191" s="101"/>
      <c r="BA191" s="101"/>
      <c r="BB191" s="11"/>
      <c r="BC191" s="63"/>
      <c r="BD191" s="63"/>
      <c r="BE191" s="63"/>
      <c r="BF191" s="63"/>
      <c r="BG191" s="63"/>
      <c r="BH191" s="63"/>
      <c r="BI191" s="63"/>
      <c r="BJ191" s="63"/>
      <c r="BK191" s="63"/>
      <c r="BL191" s="63"/>
    </row>
    <row r="192">
      <c r="A192" s="66">
        <f t="shared" si="1"/>
        <v>-1</v>
      </c>
      <c r="B192" s="104"/>
      <c r="C192" s="52"/>
      <c r="D192" s="91"/>
      <c r="E192" s="91"/>
      <c r="F192" s="91"/>
      <c r="G192" s="91"/>
      <c r="H192" s="91"/>
      <c r="I192" s="91"/>
      <c r="J192" s="100"/>
      <c r="K192" s="100" t="str">
        <f>CONCATENATE(selected_set!$O192,selected_set!$P192)</f>
        <v/>
      </c>
      <c r="L192" s="105" t="str">
        <f>IF(selected_set!$A192 &gt;= 0,
if(selected_set!$Q192="article",CONCATENATE("@article{",selected_set!$K192,", 
 author = {",selected_set!$N192,"}, ","
 title = {{",selected_set!$M192,"}}, ","
 journal = {",selected_set!$R192,"}, ","
 year = {",selected_set!$P192,"}, ",
 if(T192="","",CONCATENATE("
 volume = {",selected_set!$T192,"}, ")),
 if(U192="","",CONCATENATE("
 number = {",selected_set!$U192,"}, ")),"
 pages = {",selected_set!$V192,"}, ",
 if(W192="","",CONCATENATE("
 address = {",selected_set!$W192,"}, ")),"
 doi = {",selected_set!$X192,"}, ","
 publisher = {",selected_set!$Y192,"}","
}
"),
if(selected_set!$Q192="inproceedings",CONCATENATE("@inproceedings{",selected_set!$K192,", 
 author = {",selected_set!$N192,"}, ","
 title = {{",selected_set!$M192,"}}, ","
 booktitle = {Proceedings of the ",selected_set!$T192," ",selected_set!$R192,"}, ","
 year = {",selected_set!$P192,"}, ",
 if(V192="","",CONCATENATE("
 pages = {",selected_set!$V192,"}, ")),"
 address = {",selected_set!$W192,"}, ","
 doi = {",selected_set!$X192,"}, ","
 publisher = {",selected_set!$Y192,"}","
}
"),
if(selected_set!$Q192="incollection",CONCATENATE("@incollection{",selected_set!$K192,", 
 author = {",selected_set!$N192,"}, ","
 title = {{",selected_set!$M192,"}}, ","
 booktitle = {Proceedings of the ",selected_set!$T192," ",selected_set!$R192,"}, ","
 year = {",selected_set!$P192,"}, ",
 if(V192="","",CONCATENATE("
 pages = {",selected_set!$V192,"}, ")),"
 address = {",selected_set!$W192,"}, ","
 doi = {",selected_set!$X192,"}, ",
 if(Z192="","",CONCATENATE("
 editor = {",selected_set!$Z192,"}, ")),"
 publisher = {",selected_set!$Y192,"}","
}
"),))),"")</f>
        <v/>
      </c>
      <c r="M192" s="63"/>
      <c r="N192" s="63"/>
      <c r="O192" s="91"/>
      <c r="P192" s="91"/>
      <c r="Q192" s="60"/>
      <c r="R192" s="59"/>
      <c r="S192" s="67"/>
      <c r="T192" s="57"/>
      <c r="U192" s="57"/>
      <c r="V192" s="57"/>
      <c r="W192" s="59"/>
      <c r="X192" s="59"/>
      <c r="Y192" s="106"/>
      <c r="Z192" s="59"/>
      <c r="AA192" s="60"/>
      <c r="AB192" s="60"/>
      <c r="AC192" s="60"/>
      <c r="AD192" s="60"/>
      <c r="AE192" s="60"/>
      <c r="AF192" s="60"/>
      <c r="AG192" s="60"/>
      <c r="AH192" s="61">
        <f t="shared" si="5"/>
        <v>0</v>
      </c>
      <c r="AI192" s="60"/>
      <c r="AJ192" s="65"/>
      <c r="AK192" s="65"/>
      <c r="AL192" s="62"/>
      <c r="AM192" s="62"/>
      <c r="AN192" s="62"/>
      <c r="AO192" s="62"/>
      <c r="AP192" s="62"/>
      <c r="AQ192" s="62"/>
      <c r="AR192" s="62"/>
      <c r="AS192" s="62"/>
      <c r="AT192" s="62"/>
      <c r="AU192" s="62"/>
      <c r="AV192" s="101"/>
      <c r="AW192" s="101"/>
      <c r="AX192" s="101"/>
      <c r="AY192" s="101"/>
      <c r="AZ192" s="101"/>
      <c r="BA192" s="101"/>
      <c r="BB192" s="11"/>
      <c r="BC192" s="63"/>
      <c r="BD192" s="63"/>
      <c r="BE192" s="63"/>
      <c r="BF192" s="63"/>
      <c r="BG192" s="63"/>
      <c r="BH192" s="63"/>
      <c r="BI192" s="63"/>
      <c r="BJ192" s="63"/>
      <c r="BK192" s="63"/>
      <c r="BL192" s="63"/>
    </row>
    <row r="193">
      <c r="A193" s="66">
        <f t="shared" si="1"/>
        <v>-1</v>
      </c>
      <c r="B193" s="104"/>
      <c r="C193" s="52"/>
      <c r="D193" s="91"/>
      <c r="E193" s="91"/>
      <c r="F193" s="91"/>
      <c r="G193" s="91"/>
      <c r="H193" s="91"/>
      <c r="I193" s="91"/>
      <c r="J193" s="100"/>
      <c r="K193" s="100" t="str">
        <f>CONCATENATE(selected_set!$O193,selected_set!$P193)</f>
        <v/>
      </c>
      <c r="L193" s="105" t="str">
        <f>IF(selected_set!$A193 &gt;= 0,
if(selected_set!$Q193="article",CONCATENATE("@article{",selected_set!$K193,", 
 author = {",selected_set!$N193,"}, ","
 title = {{",selected_set!$M193,"}}, ","
 journal = {",selected_set!$R193,"}, ","
 year = {",selected_set!$P193,"}, ",
 if(T193="","",CONCATENATE("
 volume = {",selected_set!$T193,"}, ")),
 if(U193="","",CONCATENATE("
 number = {",selected_set!$U193,"}, ")),"
 pages = {",selected_set!$V193,"}, ",
 if(W193="","",CONCATENATE("
 address = {",selected_set!$W193,"}, ")),"
 doi = {",selected_set!$X193,"}, ","
 publisher = {",selected_set!$Y193,"}","
}
"),
if(selected_set!$Q193="inproceedings",CONCATENATE("@inproceedings{",selected_set!$K193,", 
 author = {",selected_set!$N193,"}, ","
 title = {{",selected_set!$M193,"}}, ","
 booktitle = {Proceedings of the ",selected_set!$T193," ",selected_set!$R193,"}, ","
 year = {",selected_set!$P193,"}, ",
 if(V193="","",CONCATENATE("
 pages = {",selected_set!$V193,"}, ")),"
 address = {",selected_set!$W193,"}, ","
 doi = {",selected_set!$X193,"}, ","
 publisher = {",selected_set!$Y193,"}","
}
"),
if(selected_set!$Q193="incollection",CONCATENATE("@incollection{",selected_set!$K193,", 
 author = {",selected_set!$N193,"}, ","
 title = {{",selected_set!$M193,"}}, ","
 booktitle = {Proceedings of the ",selected_set!$T193," ",selected_set!$R193,"}, ","
 year = {",selected_set!$P193,"}, ",
 if(V193="","",CONCATENATE("
 pages = {",selected_set!$V193,"}, ")),"
 address = {",selected_set!$W193,"}, ","
 doi = {",selected_set!$X193,"}, ",
 if(Z193="","",CONCATENATE("
 editor = {",selected_set!$Z193,"}, ")),"
 publisher = {",selected_set!$Y193,"}","
}
"),))),"")</f>
        <v/>
      </c>
      <c r="M193" s="63"/>
      <c r="N193" s="63"/>
      <c r="O193" s="91"/>
      <c r="P193" s="91"/>
      <c r="Q193" s="60"/>
      <c r="R193" s="59"/>
      <c r="S193" s="67"/>
      <c r="T193" s="57"/>
      <c r="U193" s="57"/>
      <c r="V193" s="57"/>
      <c r="W193" s="59"/>
      <c r="X193" s="59"/>
      <c r="Y193" s="106"/>
      <c r="Z193" s="59"/>
      <c r="AA193" s="60"/>
      <c r="AB193" s="60"/>
      <c r="AC193" s="60"/>
      <c r="AD193" s="60"/>
      <c r="AE193" s="60"/>
      <c r="AF193" s="60"/>
      <c r="AG193" s="60"/>
      <c r="AH193" s="61">
        <f t="shared" si="5"/>
        <v>0</v>
      </c>
      <c r="AI193" s="60"/>
      <c r="AJ193" s="65"/>
      <c r="AK193" s="65"/>
      <c r="AL193" s="62"/>
      <c r="AM193" s="62"/>
      <c r="AN193" s="62"/>
      <c r="AO193" s="62"/>
      <c r="AP193" s="62"/>
      <c r="AQ193" s="62"/>
      <c r="AR193" s="62"/>
      <c r="AS193" s="62"/>
      <c r="AT193" s="62"/>
      <c r="AU193" s="62"/>
      <c r="AV193" s="101"/>
      <c r="AW193" s="101"/>
      <c r="AX193" s="101"/>
      <c r="AY193" s="101"/>
      <c r="AZ193" s="101"/>
      <c r="BA193" s="101"/>
      <c r="BB193" s="11"/>
      <c r="BC193" s="63"/>
      <c r="BD193" s="63"/>
      <c r="BE193" s="63"/>
      <c r="BF193" s="63"/>
      <c r="BG193" s="63"/>
      <c r="BH193" s="63"/>
      <c r="BI193" s="63"/>
      <c r="BJ193" s="63"/>
      <c r="BK193" s="63"/>
      <c r="BL193" s="63"/>
    </row>
    <row r="194">
      <c r="A194" s="66">
        <f t="shared" si="1"/>
        <v>-1</v>
      </c>
      <c r="B194" s="104"/>
      <c r="C194" s="52"/>
      <c r="D194" s="91"/>
      <c r="E194" s="91"/>
      <c r="F194" s="91"/>
      <c r="G194" s="91"/>
      <c r="H194" s="91"/>
      <c r="I194" s="91"/>
      <c r="J194" s="100"/>
      <c r="K194" s="100" t="str">
        <f>CONCATENATE(selected_set!$O194,selected_set!$P194)</f>
        <v/>
      </c>
      <c r="L194" s="105" t="str">
        <f>IF(selected_set!$A194 &gt;= 0,
if(selected_set!$Q194="article",CONCATENATE("@article{",selected_set!$K194,", 
 author = {",selected_set!$N194,"}, ","
 title = {{",selected_set!$M194,"}}, ","
 journal = {",selected_set!$R194,"}, ","
 year = {",selected_set!$P194,"}, ",
 if(T194="","",CONCATENATE("
 volume = {",selected_set!$T194,"}, ")),
 if(U194="","",CONCATENATE("
 number = {",selected_set!$U194,"}, ")),"
 pages = {",selected_set!$V194,"}, ",
 if(W194="","",CONCATENATE("
 address = {",selected_set!$W194,"}, ")),"
 doi = {",selected_set!$X194,"}, ","
 publisher = {",selected_set!$Y194,"}","
}
"),
if(selected_set!$Q194="inproceedings",CONCATENATE("@inproceedings{",selected_set!$K194,", 
 author = {",selected_set!$N194,"}, ","
 title = {{",selected_set!$M194,"}}, ","
 booktitle = {Proceedings of the ",selected_set!$T194," ",selected_set!$R194,"}, ","
 year = {",selected_set!$P194,"}, ",
 if(V194="","",CONCATENATE("
 pages = {",selected_set!$V194,"}, ")),"
 address = {",selected_set!$W194,"}, ","
 doi = {",selected_set!$X194,"}, ","
 publisher = {",selected_set!$Y194,"}","
}
"),
if(selected_set!$Q194="incollection",CONCATENATE("@incollection{",selected_set!$K194,", 
 author = {",selected_set!$N194,"}, ","
 title = {{",selected_set!$M194,"}}, ","
 booktitle = {Proceedings of the ",selected_set!$T194," ",selected_set!$R194,"}, ","
 year = {",selected_set!$P194,"}, ",
 if(V194="","",CONCATENATE("
 pages = {",selected_set!$V194,"}, ")),"
 address = {",selected_set!$W194,"}, ","
 doi = {",selected_set!$X194,"}, ",
 if(Z194="","",CONCATENATE("
 editor = {",selected_set!$Z194,"}, ")),"
 publisher = {",selected_set!$Y194,"}","
}
"),))),"")</f>
        <v/>
      </c>
      <c r="M194" s="63"/>
      <c r="N194" s="63"/>
      <c r="O194" s="91"/>
      <c r="P194" s="91"/>
      <c r="Q194" s="60"/>
      <c r="R194" s="59"/>
      <c r="S194" s="67"/>
      <c r="T194" s="57"/>
      <c r="U194" s="57"/>
      <c r="V194" s="57"/>
      <c r="W194" s="59"/>
      <c r="X194" s="59"/>
      <c r="Y194" s="106"/>
      <c r="Z194" s="59"/>
      <c r="AA194" s="60"/>
      <c r="AB194" s="60"/>
      <c r="AC194" s="60"/>
      <c r="AD194" s="60"/>
      <c r="AE194" s="60"/>
      <c r="AF194" s="60"/>
      <c r="AG194" s="60"/>
      <c r="AH194" s="61">
        <f t="shared" si="5"/>
        <v>0</v>
      </c>
      <c r="AI194" s="60"/>
      <c r="AJ194" s="65"/>
      <c r="AK194" s="65"/>
      <c r="AL194" s="62"/>
      <c r="AM194" s="62"/>
      <c r="AN194" s="62"/>
      <c r="AO194" s="62"/>
      <c r="AP194" s="62"/>
      <c r="AQ194" s="62"/>
      <c r="AR194" s="62"/>
      <c r="AS194" s="62"/>
      <c r="AT194" s="62"/>
      <c r="AU194" s="62"/>
      <c r="AV194" s="101"/>
      <c r="AW194" s="101"/>
      <c r="AX194" s="101"/>
      <c r="AY194" s="101"/>
      <c r="AZ194" s="101"/>
      <c r="BA194" s="101"/>
      <c r="BB194" s="11"/>
      <c r="BC194" s="63"/>
      <c r="BD194" s="63"/>
      <c r="BE194" s="63"/>
      <c r="BF194" s="63"/>
      <c r="BG194" s="63"/>
      <c r="BH194" s="63"/>
      <c r="BI194" s="63"/>
      <c r="BJ194" s="63"/>
      <c r="BK194" s="63"/>
      <c r="BL194" s="63"/>
    </row>
    <row r="195">
      <c r="A195" s="66">
        <f t="shared" si="1"/>
        <v>-1</v>
      </c>
      <c r="B195" s="104"/>
      <c r="C195" s="52"/>
      <c r="D195" s="91"/>
      <c r="E195" s="91"/>
      <c r="F195" s="91"/>
      <c r="G195" s="91"/>
      <c r="H195" s="91"/>
      <c r="I195" s="91"/>
      <c r="J195" s="100"/>
      <c r="K195" s="100" t="str">
        <f>CONCATENATE(selected_set!$O195,selected_set!$P195)</f>
        <v/>
      </c>
      <c r="L195" s="105" t="str">
        <f>IF(selected_set!$A195 &gt;= 0,
if(selected_set!$Q195="article",CONCATENATE("@article{",selected_set!$K195,", 
 author = {",selected_set!$N195,"}, ","
 title = {{",selected_set!$M195,"}}, ","
 journal = {",selected_set!$R195,"}, ","
 year = {",selected_set!$P195,"}, ",
 if(T195="","",CONCATENATE("
 volume = {",selected_set!$T195,"}, ")),
 if(U195="","",CONCATENATE("
 number = {",selected_set!$U195,"}, ")),"
 pages = {",selected_set!$V195,"}, ",
 if(W195="","",CONCATENATE("
 address = {",selected_set!$W195,"}, ")),"
 doi = {",selected_set!$X195,"}, ","
 publisher = {",selected_set!$Y195,"}","
}
"),
if(selected_set!$Q195="inproceedings",CONCATENATE("@inproceedings{",selected_set!$K195,", 
 author = {",selected_set!$N195,"}, ","
 title = {{",selected_set!$M195,"}}, ","
 booktitle = {Proceedings of the ",selected_set!$T195," ",selected_set!$R195,"}, ","
 year = {",selected_set!$P195,"}, ",
 if(V195="","",CONCATENATE("
 pages = {",selected_set!$V195,"}, ")),"
 address = {",selected_set!$W195,"}, ","
 doi = {",selected_set!$X195,"}, ","
 publisher = {",selected_set!$Y195,"}","
}
"),
if(selected_set!$Q195="incollection",CONCATENATE("@incollection{",selected_set!$K195,", 
 author = {",selected_set!$N195,"}, ","
 title = {{",selected_set!$M195,"}}, ","
 booktitle = {Proceedings of the ",selected_set!$T195," ",selected_set!$R195,"}, ","
 year = {",selected_set!$P195,"}, ",
 if(V195="","",CONCATENATE("
 pages = {",selected_set!$V195,"}, ")),"
 address = {",selected_set!$W195,"}, ","
 doi = {",selected_set!$X195,"}, ",
 if(Z195="","",CONCATENATE("
 editor = {",selected_set!$Z195,"}, ")),"
 publisher = {",selected_set!$Y195,"}","
}
"),))),"")</f>
        <v/>
      </c>
      <c r="M195" s="63"/>
      <c r="N195" s="63"/>
      <c r="O195" s="91"/>
      <c r="P195" s="91"/>
      <c r="Q195" s="60"/>
      <c r="R195" s="59"/>
      <c r="S195" s="67"/>
      <c r="T195" s="57"/>
      <c r="U195" s="57"/>
      <c r="V195" s="57"/>
      <c r="W195" s="59"/>
      <c r="X195" s="59"/>
      <c r="Y195" s="106"/>
      <c r="Z195" s="59"/>
      <c r="AA195" s="60"/>
      <c r="AB195" s="60"/>
      <c r="AC195" s="60"/>
      <c r="AD195" s="60"/>
      <c r="AE195" s="60"/>
      <c r="AF195" s="60"/>
      <c r="AG195" s="60"/>
      <c r="AH195" s="61">
        <f t="shared" si="5"/>
        <v>0</v>
      </c>
      <c r="AI195" s="60"/>
      <c r="AJ195" s="65"/>
      <c r="AK195" s="65"/>
      <c r="AL195" s="62"/>
      <c r="AM195" s="62"/>
      <c r="AN195" s="62"/>
      <c r="AO195" s="62"/>
      <c r="AP195" s="62"/>
      <c r="AQ195" s="62"/>
      <c r="AR195" s="62"/>
      <c r="AS195" s="62"/>
      <c r="AT195" s="62"/>
      <c r="AU195" s="62"/>
      <c r="AV195" s="101"/>
      <c r="AW195" s="101"/>
      <c r="AX195" s="101"/>
      <c r="AY195" s="101"/>
      <c r="AZ195" s="101"/>
      <c r="BA195" s="101"/>
      <c r="BB195" s="11"/>
      <c r="BC195" s="63"/>
      <c r="BD195" s="63"/>
      <c r="BE195" s="63"/>
      <c r="BF195" s="63"/>
      <c r="BG195" s="63"/>
      <c r="BH195" s="63"/>
      <c r="BI195" s="63"/>
      <c r="BJ195" s="63"/>
      <c r="BK195" s="63"/>
      <c r="BL195" s="63"/>
    </row>
    <row r="196">
      <c r="A196" s="66">
        <f t="shared" si="1"/>
        <v>-1</v>
      </c>
      <c r="B196" s="104"/>
      <c r="C196" s="52"/>
      <c r="D196" s="91"/>
      <c r="E196" s="91"/>
      <c r="F196" s="91"/>
      <c r="G196" s="91"/>
      <c r="H196" s="91"/>
      <c r="I196" s="91"/>
      <c r="J196" s="100"/>
      <c r="K196" s="100" t="str">
        <f>CONCATENATE(selected_set!$O196,selected_set!$P196)</f>
        <v/>
      </c>
      <c r="L196" s="105" t="str">
        <f>IF(selected_set!$A196 &gt;= 0,
if(selected_set!$Q196="article",CONCATENATE("@article{",selected_set!$K196,", 
 author = {",selected_set!$N196,"}, ","
 title = {{",selected_set!$M196,"}}, ","
 journal = {",selected_set!$R196,"}, ","
 year = {",selected_set!$P196,"}, ",
 if(T196="","",CONCATENATE("
 volume = {",selected_set!$T196,"}, ")),
 if(U196="","",CONCATENATE("
 number = {",selected_set!$U196,"}, ")),"
 pages = {",selected_set!$V196,"}, ",
 if(W196="","",CONCATENATE("
 address = {",selected_set!$W196,"}, ")),"
 doi = {",selected_set!$X196,"}, ","
 publisher = {",selected_set!$Y196,"}","
}
"),
if(selected_set!$Q196="inproceedings",CONCATENATE("@inproceedings{",selected_set!$K196,", 
 author = {",selected_set!$N196,"}, ","
 title = {{",selected_set!$M196,"}}, ","
 booktitle = {Proceedings of the ",selected_set!$T196," ",selected_set!$R196,"}, ","
 year = {",selected_set!$P196,"}, ",
 if(V196="","",CONCATENATE("
 pages = {",selected_set!$V196,"}, ")),"
 address = {",selected_set!$W196,"}, ","
 doi = {",selected_set!$X196,"}, ","
 publisher = {",selected_set!$Y196,"}","
}
"),
if(selected_set!$Q196="incollection",CONCATENATE("@incollection{",selected_set!$K196,", 
 author = {",selected_set!$N196,"}, ","
 title = {{",selected_set!$M196,"}}, ","
 booktitle = {Proceedings of the ",selected_set!$T196," ",selected_set!$R196,"}, ","
 year = {",selected_set!$P196,"}, ",
 if(V196="","",CONCATENATE("
 pages = {",selected_set!$V196,"}, ")),"
 address = {",selected_set!$W196,"}, ","
 doi = {",selected_set!$X196,"}, ",
 if(Z196="","",CONCATENATE("
 editor = {",selected_set!$Z196,"}, ")),"
 publisher = {",selected_set!$Y196,"}","
}
"),))),"")</f>
        <v/>
      </c>
      <c r="M196" s="63"/>
      <c r="N196" s="63"/>
      <c r="O196" s="91"/>
      <c r="P196" s="91"/>
      <c r="Q196" s="60"/>
      <c r="R196" s="59"/>
      <c r="S196" s="67"/>
      <c r="T196" s="57"/>
      <c r="U196" s="57"/>
      <c r="V196" s="57"/>
      <c r="W196" s="59"/>
      <c r="X196" s="59"/>
      <c r="Y196" s="106"/>
      <c r="Z196" s="59"/>
      <c r="AA196" s="60"/>
      <c r="AB196" s="60"/>
      <c r="AC196" s="60"/>
      <c r="AD196" s="60"/>
      <c r="AE196" s="60"/>
      <c r="AF196" s="60"/>
      <c r="AG196" s="60"/>
      <c r="AH196" s="61">
        <f t="shared" si="5"/>
        <v>0</v>
      </c>
      <c r="AI196" s="60"/>
      <c r="AJ196" s="65"/>
      <c r="AK196" s="65"/>
      <c r="AL196" s="62"/>
      <c r="AM196" s="62"/>
      <c r="AN196" s="62"/>
      <c r="AO196" s="62"/>
      <c r="AP196" s="62"/>
      <c r="AQ196" s="62"/>
      <c r="AR196" s="62"/>
      <c r="AS196" s="62"/>
      <c r="AT196" s="62"/>
      <c r="AU196" s="62"/>
      <c r="AV196" s="101"/>
      <c r="AW196" s="101"/>
      <c r="AX196" s="101"/>
      <c r="AY196" s="101"/>
      <c r="AZ196" s="101"/>
      <c r="BA196" s="101"/>
      <c r="BB196" s="11"/>
      <c r="BC196" s="63"/>
      <c r="BD196" s="63"/>
      <c r="BE196" s="63"/>
      <c r="BF196" s="63"/>
      <c r="BG196" s="63"/>
      <c r="BH196" s="63"/>
      <c r="BI196" s="63"/>
      <c r="BJ196" s="63"/>
      <c r="BK196" s="63"/>
      <c r="BL196" s="63"/>
    </row>
    <row r="197">
      <c r="A197" s="66">
        <f t="shared" si="1"/>
        <v>-1</v>
      </c>
      <c r="B197" s="104"/>
      <c r="C197" s="52"/>
      <c r="D197" s="91"/>
      <c r="E197" s="91"/>
      <c r="F197" s="91"/>
      <c r="G197" s="91"/>
      <c r="H197" s="91"/>
      <c r="I197" s="91"/>
      <c r="J197" s="100"/>
      <c r="K197" s="100" t="str">
        <f>CONCATENATE(selected_set!$O197,selected_set!$P197)</f>
        <v/>
      </c>
      <c r="L197" s="105" t="str">
        <f>IF(selected_set!$A197 &gt;= 0,
if(selected_set!$Q197="article",CONCATENATE("@article{",selected_set!$K197,", 
 author = {",selected_set!$N197,"}, ","
 title = {{",selected_set!$M197,"}}, ","
 journal = {",selected_set!$R197,"}, ","
 year = {",selected_set!$P197,"}, ",
 if(T197="","",CONCATENATE("
 volume = {",selected_set!$T197,"}, ")),
 if(U197="","",CONCATENATE("
 number = {",selected_set!$U197,"}, ")),"
 pages = {",selected_set!$V197,"}, ",
 if(W197="","",CONCATENATE("
 address = {",selected_set!$W197,"}, ")),"
 doi = {",selected_set!$X197,"}, ","
 publisher = {",selected_set!$Y197,"}","
}
"),
if(selected_set!$Q197="inproceedings",CONCATENATE("@inproceedings{",selected_set!$K197,", 
 author = {",selected_set!$N197,"}, ","
 title = {{",selected_set!$M197,"}}, ","
 booktitle = {Proceedings of the ",selected_set!$T197," ",selected_set!$R197,"}, ","
 year = {",selected_set!$P197,"}, ",
 if(V197="","",CONCATENATE("
 pages = {",selected_set!$V197,"}, ")),"
 address = {",selected_set!$W197,"}, ","
 doi = {",selected_set!$X197,"}, ","
 publisher = {",selected_set!$Y197,"}","
}
"),
if(selected_set!$Q197="incollection",CONCATENATE("@incollection{",selected_set!$K197,", 
 author = {",selected_set!$N197,"}, ","
 title = {{",selected_set!$M197,"}}, ","
 booktitle = {Proceedings of the ",selected_set!$T197," ",selected_set!$R197,"}, ","
 year = {",selected_set!$P197,"}, ",
 if(V197="","",CONCATENATE("
 pages = {",selected_set!$V197,"}, ")),"
 address = {",selected_set!$W197,"}, ","
 doi = {",selected_set!$X197,"}, ",
 if(Z197="","",CONCATENATE("
 editor = {",selected_set!$Z197,"}, ")),"
 publisher = {",selected_set!$Y197,"}","
}
"),))),"")</f>
        <v/>
      </c>
      <c r="M197" s="63"/>
      <c r="N197" s="63"/>
      <c r="O197" s="91"/>
      <c r="P197" s="91"/>
      <c r="Q197" s="60"/>
      <c r="R197" s="59"/>
      <c r="S197" s="67"/>
      <c r="T197" s="57"/>
      <c r="U197" s="57"/>
      <c r="V197" s="57"/>
      <c r="W197" s="59"/>
      <c r="X197" s="59"/>
      <c r="Y197" s="106"/>
      <c r="Z197" s="59"/>
      <c r="AA197" s="60"/>
      <c r="AB197" s="60"/>
      <c r="AC197" s="60"/>
      <c r="AD197" s="60"/>
      <c r="AE197" s="60"/>
      <c r="AF197" s="60"/>
      <c r="AG197" s="60"/>
      <c r="AH197" s="61">
        <f t="shared" si="5"/>
        <v>0</v>
      </c>
      <c r="AI197" s="60"/>
      <c r="AJ197" s="65"/>
      <c r="AK197" s="65"/>
      <c r="AL197" s="62"/>
      <c r="AM197" s="62"/>
      <c r="AN197" s="62"/>
      <c r="AO197" s="62"/>
      <c r="AP197" s="62"/>
      <c r="AQ197" s="62"/>
      <c r="AR197" s="62"/>
      <c r="AS197" s="62"/>
      <c r="AT197" s="62"/>
      <c r="AU197" s="62"/>
      <c r="AV197" s="101"/>
      <c r="AW197" s="101"/>
      <c r="AX197" s="101"/>
      <c r="AY197" s="101"/>
      <c r="AZ197" s="101"/>
      <c r="BA197" s="101"/>
      <c r="BB197" s="11"/>
      <c r="BC197" s="63"/>
      <c r="BD197" s="63"/>
      <c r="BE197" s="63"/>
      <c r="BF197" s="63"/>
      <c r="BG197" s="63"/>
      <c r="BH197" s="63"/>
      <c r="BI197" s="63"/>
      <c r="BJ197" s="63"/>
      <c r="BK197" s="63"/>
      <c r="BL197" s="63"/>
    </row>
    <row r="198">
      <c r="A198" s="66">
        <f t="shared" si="1"/>
        <v>-1</v>
      </c>
      <c r="B198" s="104"/>
      <c r="C198" s="52"/>
      <c r="D198" s="91"/>
      <c r="E198" s="91"/>
      <c r="F198" s="91"/>
      <c r="G198" s="91"/>
      <c r="H198" s="91"/>
      <c r="I198" s="91"/>
      <c r="J198" s="100"/>
      <c r="K198" s="100" t="str">
        <f>CONCATENATE(selected_set!$O198,selected_set!$P198)</f>
        <v/>
      </c>
      <c r="L198" s="105" t="str">
        <f>IF(selected_set!$A198 &gt;= 0,
if(selected_set!$Q198="article",CONCATENATE("@article{",selected_set!$K198,", 
 author = {",selected_set!$N198,"}, ","
 title = {{",selected_set!$M198,"}}, ","
 journal = {",selected_set!$R198,"}, ","
 year = {",selected_set!$P198,"}, ",
 if(T198="","",CONCATENATE("
 volume = {",selected_set!$T198,"}, ")),
 if(U198="","",CONCATENATE("
 number = {",selected_set!$U198,"}, ")),"
 pages = {",selected_set!$V198,"}, ",
 if(W198="","",CONCATENATE("
 address = {",selected_set!$W198,"}, ")),"
 doi = {",selected_set!$X198,"}, ","
 publisher = {",selected_set!$Y198,"}","
}
"),
if(selected_set!$Q198="inproceedings",CONCATENATE("@inproceedings{",selected_set!$K198,", 
 author = {",selected_set!$N198,"}, ","
 title = {{",selected_set!$M198,"}}, ","
 booktitle = {Proceedings of the ",selected_set!$T198," ",selected_set!$R198,"}, ","
 year = {",selected_set!$P198,"}, ",
 if(V198="","",CONCATENATE("
 pages = {",selected_set!$V198,"}, ")),"
 address = {",selected_set!$W198,"}, ","
 doi = {",selected_set!$X198,"}, ","
 publisher = {",selected_set!$Y198,"}","
}
"),
if(selected_set!$Q198="incollection",CONCATENATE("@incollection{",selected_set!$K198,", 
 author = {",selected_set!$N198,"}, ","
 title = {{",selected_set!$M198,"}}, ","
 booktitle = {Proceedings of the ",selected_set!$T198," ",selected_set!$R198,"}, ","
 year = {",selected_set!$P198,"}, ",
 if(V198="","",CONCATENATE("
 pages = {",selected_set!$V198,"}, ")),"
 address = {",selected_set!$W198,"}, ","
 doi = {",selected_set!$X198,"}, ",
 if(Z198="","",CONCATENATE("
 editor = {",selected_set!$Z198,"}, ")),"
 publisher = {",selected_set!$Y198,"}","
}
"),))),"")</f>
        <v/>
      </c>
      <c r="M198" s="63"/>
      <c r="N198" s="63"/>
      <c r="O198" s="91"/>
      <c r="P198" s="91"/>
      <c r="Q198" s="60"/>
      <c r="R198" s="59"/>
      <c r="S198" s="67"/>
      <c r="T198" s="57"/>
      <c r="U198" s="57"/>
      <c r="V198" s="57"/>
      <c r="W198" s="59"/>
      <c r="X198" s="59"/>
      <c r="Y198" s="106"/>
      <c r="Z198" s="59"/>
      <c r="AA198" s="60"/>
      <c r="AB198" s="60"/>
      <c r="AC198" s="60"/>
      <c r="AD198" s="60"/>
      <c r="AE198" s="60"/>
      <c r="AF198" s="60"/>
      <c r="AG198" s="60"/>
      <c r="AH198" s="61">
        <f t="shared" si="5"/>
        <v>0</v>
      </c>
      <c r="AI198" s="60"/>
      <c r="AJ198" s="65"/>
      <c r="AK198" s="65"/>
      <c r="AL198" s="62"/>
      <c r="AM198" s="62"/>
      <c r="AN198" s="62"/>
      <c r="AO198" s="62"/>
      <c r="AP198" s="62"/>
      <c r="AQ198" s="62"/>
      <c r="AR198" s="62"/>
      <c r="AS198" s="62"/>
      <c r="AT198" s="62"/>
      <c r="AU198" s="62"/>
      <c r="AV198" s="101"/>
      <c r="AW198" s="101"/>
      <c r="AX198" s="101"/>
      <c r="AY198" s="101"/>
      <c r="AZ198" s="101"/>
      <c r="BA198" s="101"/>
      <c r="BB198" s="11"/>
      <c r="BC198" s="63"/>
      <c r="BD198" s="63"/>
      <c r="BE198" s="63"/>
      <c r="BF198" s="63"/>
      <c r="BG198" s="63"/>
      <c r="BH198" s="63"/>
      <c r="BI198" s="63"/>
      <c r="BJ198" s="63"/>
      <c r="BK198" s="63"/>
      <c r="BL198" s="63"/>
    </row>
    <row r="199">
      <c r="A199" s="66">
        <f t="shared" si="1"/>
        <v>-1</v>
      </c>
      <c r="B199" s="104"/>
      <c r="C199" s="52"/>
      <c r="D199" s="91"/>
      <c r="E199" s="91"/>
      <c r="F199" s="91"/>
      <c r="G199" s="91"/>
      <c r="H199" s="91"/>
      <c r="I199" s="91"/>
      <c r="J199" s="100"/>
      <c r="K199" s="100" t="str">
        <f>CONCATENATE(selected_set!$O199,selected_set!$P199)</f>
        <v/>
      </c>
      <c r="L199" s="105" t="str">
        <f>IF(selected_set!$A199 &gt;= 0,
if(selected_set!$Q199="article",CONCATENATE("@article{",selected_set!$K199,", 
 author = {",selected_set!$N199,"}, ","
 title = {{",selected_set!$M199,"}}, ","
 journal = {",selected_set!$R199,"}, ","
 year = {",selected_set!$P199,"}, ",
 if(T199="","",CONCATENATE("
 volume = {",selected_set!$T199,"}, ")),
 if(U199="","",CONCATENATE("
 number = {",selected_set!$U199,"}, ")),"
 pages = {",selected_set!$V199,"}, ",
 if(W199="","",CONCATENATE("
 address = {",selected_set!$W199,"}, ")),"
 doi = {",selected_set!$X199,"}, ","
 publisher = {",selected_set!$Y199,"}","
}
"),
if(selected_set!$Q199="inproceedings",CONCATENATE("@inproceedings{",selected_set!$K199,", 
 author = {",selected_set!$N199,"}, ","
 title = {{",selected_set!$M199,"}}, ","
 booktitle = {Proceedings of the ",selected_set!$T199," ",selected_set!$R199,"}, ","
 year = {",selected_set!$P199,"}, ",
 if(V199="","",CONCATENATE("
 pages = {",selected_set!$V199,"}, ")),"
 address = {",selected_set!$W199,"}, ","
 doi = {",selected_set!$X199,"}, ","
 publisher = {",selected_set!$Y199,"}","
}
"),
if(selected_set!$Q199="incollection",CONCATENATE("@incollection{",selected_set!$K199,", 
 author = {",selected_set!$N199,"}, ","
 title = {{",selected_set!$M199,"}}, ","
 booktitle = {Proceedings of the ",selected_set!$T199," ",selected_set!$R199,"}, ","
 year = {",selected_set!$P199,"}, ",
 if(V199="","",CONCATENATE("
 pages = {",selected_set!$V199,"}, ")),"
 address = {",selected_set!$W199,"}, ","
 doi = {",selected_set!$X199,"}, ",
 if(Z199="","",CONCATENATE("
 editor = {",selected_set!$Z199,"}, ")),"
 publisher = {",selected_set!$Y199,"}","
}
"),))),"")</f>
        <v/>
      </c>
      <c r="M199" s="63"/>
      <c r="N199" s="63"/>
      <c r="O199" s="91"/>
      <c r="P199" s="91"/>
      <c r="Q199" s="60"/>
      <c r="R199" s="59"/>
      <c r="S199" s="67"/>
      <c r="T199" s="57"/>
      <c r="U199" s="57"/>
      <c r="V199" s="57"/>
      <c r="W199" s="59"/>
      <c r="X199" s="59"/>
      <c r="Y199" s="106"/>
      <c r="Z199" s="59"/>
      <c r="AA199" s="60"/>
      <c r="AB199" s="60"/>
      <c r="AC199" s="60"/>
      <c r="AD199" s="60"/>
      <c r="AE199" s="60"/>
      <c r="AF199" s="60"/>
      <c r="AG199" s="60"/>
      <c r="AH199" s="61">
        <f t="shared" si="5"/>
        <v>0</v>
      </c>
      <c r="AI199" s="60"/>
      <c r="AJ199" s="65"/>
      <c r="AK199" s="65"/>
      <c r="AL199" s="62"/>
      <c r="AM199" s="62"/>
      <c r="AN199" s="62"/>
      <c r="AO199" s="62"/>
      <c r="AP199" s="62"/>
      <c r="AQ199" s="62"/>
      <c r="AR199" s="62"/>
      <c r="AS199" s="62"/>
      <c r="AT199" s="62"/>
      <c r="AU199" s="62"/>
      <c r="AV199" s="101"/>
      <c r="AW199" s="101"/>
      <c r="AX199" s="101"/>
      <c r="AY199" s="101"/>
      <c r="AZ199" s="101"/>
      <c r="BA199" s="101"/>
      <c r="BB199" s="11"/>
      <c r="BC199" s="63"/>
      <c r="BD199" s="63"/>
      <c r="BE199" s="63"/>
      <c r="BF199" s="63"/>
      <c r="BG199" s="63"/>
      <c r="BH199" s="63"/>
      <c r="BI199" s="63"/>
      <c r="BJ199" s="63"/>
      <c r="BK199" s="63"/>
      <c r="BL199" s="63"/>
    </row>
    <row r="200">
      <c r="A200" s="66">
        <f t="shared" si="1"/>
        <v>-1</v>
      </c>
      <c r="B200" s="104"/>
      <c r="C200" s="52"/>
      <c r="D200" s="91"/>
      <c r="E200" s="91"/>
      <c r="F200" s="91"/>
      <c r="G200" s="91"/>
      <c r="H200" s="91"/>
      <c r="I200" s="91"/>
      <c r="J200" s="100"/>
      <c r="K200" s="100" t="str">
        <f>CONCATENATE(selected_set!$O200,selected_set!$P200)</f>
        <v/>
      </c>
      <c r="L200" s="105" t="str">
        <f>IF(selected_set!$A200 &gt;= 0,
if(selected_set!$Q200="article",CONCATENATE("@article{",selected_set!$K200,", 
 author = {",selected_set!$N200,"}, ","
 title = {{",selected_set!$M200,"}}, ","
 journal = {",selected_set!$R200,"}, ","
 year = {",selected_set!$P200,"}, ",
 if(T200="","",CONCATENATE("
 volume = {",selected_set!$T200,"}, ")),
 if(U200="","",CONCATENATE("
 number = {",selected_set!$U200,"}, ")),"
 pages = {",selected_set!$V200,"}, ",
 if(W200="","",CONCATENATE("
 address = {",selected_set!$W200,"}, ")),"
 doi = {",selected_set!$X200,"}, ","
 publisher = {",selected_set!$Y200,"}","
}
"),
if(selected_set!$Q200="inproceedings",CONCATENATE("@inproceedings{",selected_set!$K200,", 
 author = {",selected_set!$N200,"}, ","
 title = {{",selected_set!$M200,"}}, ","
 booktitle = {Proceedings of the ",selected_set!$T200," ",selected_set!$R200,"}, ","
 year = {",selected_set!$P200,"}, ",
 if(V200="","",CONCATENATE("
 pages = {",selected_set!$V200,"}, ")),"
 address = {",selected_set!$W200,"}, ","
 doi = {",selected_set!$X200,"}, ","
 publisher = {",selected_set!$Y200,"}","
}
"),
if(selected_set!$Q200="incollection",CONCATENATE("@incollection{",selected_set!$K200,", 
 author = {",selected_set!$N200,"}, ","
 title = {{",selected_set!$M200,"}}, ","
 booktitle = {Proceedings of the ",selected_set!$T200," ",selected_set!$R200,"}, ","
 year = {",selected_set!$P200,"}, ",
 if(V200="","",CONCATENATE("
 pages = {",selected_set!$V200,"}, ")),"
 address = {",selected_set!$W200,"}, ","
 doi = {",selected_set!$X200,"}, ",
 if(Z200="","",CONCATENATE("
 editor = {",selected_set!$Z200,"}, ")),"
 publisher = {",selected_set!$Y200,"}","
}
"),))),"")</f>
        <v/>
      </c>
      <c r="M200" s="63"/>
      <c r="N200" s="63"/>
      <c r="O200" s="91"/>
      <c r="P200" s="91"/>
      <c r="Q200" s="60"/>
      <c r="R200" s="59"/>
      <c r="S200" s="67"/>
      <c r="T200" s="57"/>
      <c r="U200" s="57"/>
      <c r="V200" s="57"/>
      <c r="W200" s="59"/>
      <c r="X200" s="59"/>
      <c r="Y200" s="106"/>
      <c r="Z200" s="59"/>
      <c r="AA200" s="60"/>
      <c r="AB200" s="60"/>
      <c r="AC200" s="60"/>
      <c r="AD200" s="60"/>
      <c r="AE200" s="60"/>
      <c r="AF200" s="60"/>
      <c r="AG200" s="60"/>
      <c r="AH200" s="61">
        <f t="shared" si="5"/>
        <v>0</v>
      </c>
      <c r="AI200" s="60"/>
      <c r="AJ200" s="65"/>
      <c r="AK200" s="65"/>
      <c r="AL200" s="62"/>
      <c r="AM200" s="62"/>
      <c r="AN200" s="62"/>
      <c r="AO200" s="62"/>
      <c r="AP200" s="62"/>
      <c r="AQ200" s="62"/>
      <c r="AR200" s="62"/>
      <c r="AS200" s="62"/>
      <c r="AT200" s="62"/>
      <c r="AU200" s="62"/>
      <c r="AV200" s="101"/>
      <c r="AW200" s="101"/>
      <c r="AX200" s="101"/>
      <c r="AY200" s="101"/>
      <c r="AZ200" s="101"/>
      <c r="BA200" s="101"/>
      <c r="BB200" s="11"/>
      <c r="BC200" s="63"/>
      <c r="BD200" s="63"/>
      <c r="BE200" s="63"/>
      <c r="BF200" s="63"/>
      <c r="BG200" s="63"/>
      <c r="BH200" s="63"/>
      <c r="BI200" s="63"/>
      <c r="BJ200" s="63"/>
      <c r="BK200" s="63"/>
      <c r="BL200" s="63"/>
    </row>
    <row r="201">
      <c r="A201" s="66">
        <f t="shared" si="1"/>
        <v>-1</v>
      </c>
      <c r="B201" s="104"/>
      <c r="C201" s="52"/>
      <c r="D201" s="91"/>
      <c r="E201" s="91"/>
      <c r="F201" s="91"/>
      <c r="G201" s="91"/>
      <c r="H201" s="91"/>
      <c r="I201" s="91"/>
      <c r="J201" s="100"/>
      <c r="K201" s="100" t="str">
        <f>CONCATENATE(selected_set!$O201,selected_set!$P201)</f>
        <v/>
      </c>
      <c r="L201" s="105" t="str">
        <f>IF(selected_set!$A201 &gt;= 0,
if(selected_set!$Q201="article",CONCATENATE("@article{",selected_set!$K201,", 
 author = {",selected_set!$N201,"}, ","
 title = {{",selected_set!$M201,"}}, ","
 journal = {",selected_set!$R201,"}, ","
 year = {",selected_set!$P201,"}, ",
 if(T201="","",CONCATENATE("
 volume = {",selected_set!$T201,"}, ")),
 if(U201="","",CONCATENATE("
 number = {",selected_set!$U201,"}, ")),"
 pages = {",selected_set!$V201,"}, ",
 if(W201="","",CONCATENATE("
 address = {",selected_set!$W201,"}, ")),"
 doi = {",selected_set!$X201,"}, ","
 publisher = {",selected_set!$Y201,"}","
}
"),
if(selected_set!$Q201="inproceedings",CONCATENATE("@inproceedings{",selected_set!$K201,", 
 author = {",selected_set!$N201,"}, ","
 title = {{",selected_set!$M201,"}}, ","
 booktitle = {Proceedings of the ",selected_set!$T201," ",selected_set!$R201,"}, ","
 year = {",selected_set!$P201,"}, ",
 if(V201="","",CONCATENATE("
 pages = {",selected_set!$V201,"}, ")),"
 address = {",selected_set!$W201,"}, ","
 doi = {",selected_set!$X201,"}, ","
 publisher = {",selected_set!$Y201,"}","
}
"),
if(selected_set!$Q201="incollection",CONCATENATE("@incollection{",selected_set!$K201,", 
 author = {",selected_set!$N201,"}, ","
 title = {{",selected_set!$M201,"}}, ","
 booktitle = {Proceedings of the ",selected_set!$T201," ",selected_set!$R201,"}, ","
 year = {",selected_set!$P201,"}, ",
 if(V201="","",CONCATENATE("
 pages = {",selected_set!$V201,"}, ")),"
 address = {",selected_set!$W201,"}, ","
 doi = {",selected_set!$X201,"}, ",
 if(Z201="","",CONCATENATE("
 editor = {",selected_set!$Z201,"}, ")),"
 publisher = {",selected_set!$Y201,"}","
}
"),))),"")</f>
        <v/>
      </c>
      <c r="M201" s="63"/>
      <c r="N201" s="63"/>
      <c r="O201" s="91"/>
      <c r="P201" s="91"/>
      <c r="Q201" s="60"/>
      <c r="R201" s="59"/>
      <c r="S201" s="67"/>
      <c r="T201" s="57"/>
      <c r="U201" s="57"/>
      <c r="V201" s="57"/>
      <c r="W201" s="59"/>
      <c r="X201" s="59"/>
      <c r="Y201" s="106"/>
      <c r="Z201" s="59"/>
      <c r="AA201" s="60"/>
      <c r="AB201" s="60"/>
      <c r="AC201" s="60"/>
      <c r="AD201" s="60"/>
      <c r="AE201" s="60"/>
      <c r="AF201" s="60"/>
      <c r="AG201" s="60"/>
      <c r="AH201" s="61">
        <f t="shared" si="5"/>
        <v>0</v>
      </c>
      <c r="AI201" s="60"/>
      <c r="AJ201" s="65"/>
      <c r="AK201" s="65"/>
      <c r="AL201" s="62"/>
      <c r="AM201" s="62"/>
      <c r="AN201" s="62"/>
      <c r="AO201" s="62"/>
      <c r="AP201" s="62"/>
      <c r="AQ201" s="62"/>
      <c r="AR201" s="62"/>
      <c r="AS201" s="62"/>
      <c r="AT201" s="62"/>
      <c r="AU201" s="62"/>
      <c r="AV201" s="101"/>
      <c r="AW201" s="101"/>
      <c r="AX201" s="101"/>
      <c r="AY201" s="101"/>
      <c r="AZ201" s="101"/>
      <c r="BA201" s="101"/>
      <c r="BB201" s="11"/>
      <c r="BC201" s="63"/>
      <c r="BD201" s="63"/>
      <c r="BE201" s="63"/>
      <c r="BF201" s="63"/>
      <c r="BG201" s="63"/>
      <c r="BH201" s="63"/>
      <c r="BI201" s="63"/>
      <c r="BJ201" s="63"/>
      <c r="BK201" s="63"/>
      <c r="BL201" s="63"/>
    </row>
    <row r="202">
      <c r="A202" s="66">
        <f t="shared" si="1"/>
        <v>-1</v>
      </c>
      <c r="B202" s="104"/>
      <c r="C202" s="52"/>
      <c r="D202" s="91"/>
      <c r="E202" s="91"/>
      <c r="F202" s="91"/>
      <c r="G202" s="91"/>
      <c r="H202" s="91"/>
      <c r="I202" s="91"/>
      <c r="J202" s="100"/>
      <c r="K202" s="100" t="str">
        <f>CONCATENATE(selected_set!$O202,selected_set!$P202)</f>
        <v/>
      </c>
      <c r="L202" s="105" t="str">
        <f>IF(selected_set!$A202 &gt;= 0,
if(selected_set!$Q202="article",CONCATENATE("@article{",selected_set!$K202,", 
 author = {",selected_set!$N202,"}, ","
 title = {{",selected_set!$M202,"}}, ","
 journal = {",selected_set!$R202,"}, ","
 year = {",selected_set!$P202,"}, ",
 if(T202="","",CONCATENATE("
 volume = {",selected_set!$T202,"}, ")),
 if(U202="","",CONCATENATE("
 number = {",selected_set!$U202,"}, ")),"
 pages = {",selected_set!$V202,"}, ",
 if(W202="","",CONCATENATE("
 address = {",selected_set!$W202,"}, ")),"
 doi = {",selected_set!$X202,"}, ","
 publisher = {",selected_set!$Y202,"}","
}
"),
if(selected_set!$Q202="inproceedings",CONCATENATE("@inproceedings{",selected_set!$K202,", 
 author = {",selected_set!$N202,"}, ","
 title = {{",selected_set!$M202,"}}, ","
 booktitle = {Proceedings of the ",selected_set!$T202," ",selected_set!$R202,"}, ","
 year = {",selected_set!$P202,"}, ",
 if(V202="","",CONCATENATE("
 pages = {",selected_set!$V202,"}, ")),"
 address = {",selected_set!$W202,"}, ","
 doi = {",selected_set!$X202,"}, ","
 publisher = {",selected_set!$Y202,"}","
}
"),
if(selected_set!$Q202="incollection",CONCATENATE("@incollection{",selected_set!$K202,", 
 author = {",selected_set!$N202,"}, ","
 title = {{",selected_set!$M202,"}}, ","
 booktitle = {Proceedings of the ",selected_set!$T202," ",selected_set!$R202,"}, ","
 year = {",selected_set!$P202,"}, ",
 if(V202="","",CONCATENATE("
 pages = {",selected_set!$V202,"}, ")),"
 address = {",selected_set!$W202,"}, ","
 doi = {",selected_set!$X202,"}, ",
 if(Z202="","",CONCATENATE("
 editor = {",selected_set!$Z202,"}, ")),"
 publisher = {",selected_set!$Y202,"}","
}
"),))),"")</f>
        <v/>
      </c>
      <c r="M202" s="63"/>
      <c r="N202" s="63"/>
      <c r="O202" s="91"/>
      <c r="P202" s="91"/>
      <c r="Q202" s="60"/>
      <c r="R202" s="59"/>
      <c r="S202" s="67"/>
      <c r="T202" s="57"/>
      <c r="U202" s="57"/>
      <c r="V202" s="57"/>
      <c r="W202" s="59"/>
      <c r="X202" s="59"/>
      <c r="Y202" s="106"/>
      <c r="Z202" s="59"/>
      <c r="AA202" s="60"/>
      <c r="AB202" s="60"/>
      <c r="AC202" s="60"/>
      <c r="AD202" s="60"/>
      <c r="AE202" s="60"/>
      <c r="AF202" s="60"/>
      <c r="AG202" s="60"/>
      <c r="AH202" s="61">
        <f t="shared" si="5"/>
        <v>0</v>
      </c>
      <c r="AI202" s="60"/>
      <c r="AJ202" s="65"/>
      <c r="AK202" s="65"/>
      <c r="AL202" s="62"/>
      <c r="AM202" s="62"/>
      <c r="AN202" s="62"/>
      <c r="AO202" s="62"/>
      <c r="AP202" s="62"/>
      <c r="AQ202" s="62"/>
      <c r="AR202" s="62"/>
      <c r="AS202" s="62"/>
      <c r="AT202" s="62"/>
      <c r="AU202" s="62"/>
      <c r="AV202" s="101"/>
      <c r="AW202" s="101"/>
      <c r="AX202" s="101"/>
      <c r="AY202" s="101"/>
      <c r="AZ202" s="101"/>
      <c r="BA202" s="101"/>
      <c r="BB202" s="11"/>
      <c r="BC202" s="63"/>
      <c r="BD202" s="63"/>
      <c r="BE202" s="63"/>
      <c r="BF202" s="63"/>
      <c r="BG202" s="63"/>
      <c r="BH202" s="63"/>
      <c r="BI202" s="63"/>
      <c r="BJ202" s="63"/>
      <c r="BK202" s="63"/>
      <c r="BL202" s="63"/>
    </row>
    <row r="203">
      <c r="A203" s="66">
        <f t="shared" si="1"/>
        <v>-1</v>
      </c>
      <c r="B203" s="104"/>
      <c r="C203" s="52"/>
      <c r="D203" s="91"/>
      <c r="E203" s="91"/>
      <c r="F203" s="91"/>
      <c r="G203" s="91"/>
      <c r="H203" s="91"/>
      <c r="I203" s="91"/>
      <c r="J203" s="100"/>
      <c r="K203" s="100" t="str">
        <f>CONCATENATE(selected_set!$O203,selected_set!$P203)</f>
        <v/>
      </c>
      <c r="L203" s="105" t="str">
        <f>IF(selected_set!$A203 &gt;= 0,
if(selected_set!$Q203="article",CONCATENATE("@article{",selected_set!$K203,", 
 author = {",selected_set!$N203,"}, ","
 title = {{",selected_set!$M203,"}}, ","
 journal = {",selected_set!$R203,"}, ","
 year = {",selected_set!$P203,"}, ",
 if(T203="","",CONCATENATE("
 volume = {",selected_set!$T203,"}, ")),
 if(U203="","",CONCATENATE("
 number = {",selected_set!$U203,"}, ")),"
 pages = {",selected_set!$V203,"}, ",
 if(W203="","",CONCATENATE("
 address = {",selected_set!$W203,"}, ")),"
 doi = {",selected_set!$X203,"}, ","
 publisher = {",selected_set!$Y203,"}","
}
"),
if(selected_set!$Q203="inproceedings",CONCATENATE("@inproceedings{",selected_set!$K203,", 
 author = {",selected_set!$N203,"}, ","
 title = {{",selected_set!$M203,"}}, ","
 booktitle = {Proceedings of the ",selected_set!$T203," ",selected_set!$R203,"}, ","
 year = {",selected_set!$P203,"}, ",
 if(V203="","",CONCATENATE("
 pages = {",selected_set!$V203,"}, ")),"
 address = {",selected_set!$W203,"}, ","
 doi = {",selected_set!$X203,"}, ","
 publisher = {",selected_set!$Y203,"}","
}
"),
if(selected_set!$Q203="incollection",CONCATENATE("@incollection{",selected_set!$K203,", 
 author = {",selected_set!$N203,"}, ","
 title = {{",selected_set!$M203,"}}, ","
 booktitle = {Proceedings of the ",selected_set!$T203," ",selected_set!$R203,"}, ","
 year = {",selected_set!$P203,"}, ",
 if(V203="","",CONCATENATE("
 pages = {",selected_set!$V203,"}, ")),"
 address = {",selected_set!$W203,"}, ","
 doi = {",selected_set!$X203,"}, ",
 if(Z203="","",CONCATENATE("
 editor = {",selected_set!$Z203,"}, ")),"
 publisher = {",selected_set!$Y203,"}","
}
"),))),"")</f>
        <v/>
      </c>
      <c r="M203" s="63"/>
      <c r="N203" s="63"/>
      <c r="O203" s="91"/>
      <c r="P203" s="91"/>
      <c r="Q203" s="60"/>
      <c r="R203" s="59"/>
      <c r="S203" s="67"/>
      <c r="T203" s="57"/>
      <c r="U203" s="57"/>
      <c r="V203" s="57"/>
      <c r="W203" s="59"/>
      <c r="X203" s="59"/>
      <c r="Y203" s="106"/>
      <c r="Z203" s="59"/>
      <c r="AA203" s="60"/>
      <c r="AB203" s="60"/>
      <c r="AC203" s="60"/>
      <c r="AD203" s="60"/>
      <c r="AE203" s="60"/>
      <c r="AF203" s="60"/>
      <c r="AG203" s="60"/>
      <c r="AH203" s="61">
        <f t="shared" si="5"/>
        <v>0</v>
      </c>
      <c r="AI203" s="60"/>
      <c r="AJ203" s="65"/>
      <c r="AK203" s="65"/>
      <c r="AL203" s="62"/>
      <c r="AM203" s="62"/>
      <c r="AN203" s="62"/>
      <c r="AO203" s="62"/>
      <c r="AP203" s="62"/>
      <c r="AQ203" s="62"/>
      <c r="AR203" s="62"/>
      <c r="AS203" s="62"/>
      <c r="AT203" s="62"/>
      <c r="AU203" s="62"/>
      <c r="AV203" s="101"/>
      <c r="AW203" s="101"/>
      <c r="AX203" s="101"/>
      <c r="AY203" s="101"/>
      <c r="AZ203" s="101"/>
      <c r="BA203" s="101"/>
      <c r="BB203" s="11"/>
      <c r="BC203" s="63"/>
      <c r="BD203" s="63"/>
      <c r="BE203" s="63"/>
      <c r="BF203" s="63"/>
      <c r="BG203" s="63"/>
      <c r="BH203" s="63"/>
      <c r="BI203" s="63"/>
      <c r="BJ203" s="63"/>
      <c r="BK203" s="63"/>
      <c r="BL203" s="63"/>
    </row>
    <row r="204">
      <c r="A204" s="66">
        <f t="shared" si="1"/>
        <v>-1</v>
      </c>
      <c r="B204" s="104"/>
      <c r="C204" s="52"/>
      <c r="D204" s="91"/>
      <c r="E204" s="91"/>
      <c r="F204" s="91"/>
      <c r="G204" s="91"/>
      <c r="H204" s="91"/>
      <c r="I204" s="91"/>
      <c r="J204" s="100"/>
      <c r="K204" s="100" t="str">
        <f>CONCATENATE(selected_set!$O204,selected_set!$P204)</f>
        <v/>
      </c>
      <c r="L204" s="105" t="str">
        <f>IF(selected_set!$A204 &gt;= 0,
if(selected_set!$Q204="article",CONCATENATE("@article{",selected_set!$K204,", 
 author = {",selected_set!$N204,"}, ","
 title = {{",selected_set!$M204,"}}, ","
 journal = {",selected_set!$R204,"}, ","
 year = {",selected_set!$P204,"}, ",
 if(T204="","",CONCATENATE("
 volume = {",selected_set!$T204,"}, ")),
 if(U204="","",CONCATENATE("
 number = {",selected_set!$U204,"}, ")),"
 pages = {",selected_set!$V204,"}, ",
 if(W204="","",CONCATENATE("
 address = {",selected_set!$W204,"}, ")),"
 doi = {",selected_set!$X204,"}, ","
 publisher = {",selected_set!$Y204,"}","
}
"),
if(selected_set!$Q204="inproceedings",CONCATENATE("@inproceedings{",selected_set!$K204,", 
 author = {",selected_set!$N204,"}, ","
 title = {{",selected_set!$M204,"}}, ","
 booktitle = {Proceedings of the ",selected_set!$T204," ",selected_set!$R204,"}, ","
 year = {",selected_set!$P204,"}, ",
 if(V204="","",CONCATENATE("
 pages = {",selected_set!$V204,"}, ")),"
 address = {",selected_set!$W204,"}, ","
 doi = {",selected_set!$X204,"}, ","
 publisher = {",selected_set!$Y204,"}","
}
"),
if(selected_set!$Q204="incollection",CONCATENATE("@incollection{",selected_set!$K204,", 
 author = {",selected_set!$N204,"}, ","
 title = {{",selected_set!$M204,"}}, ","
 booktitle = {Proceedings of the ",selected_set!$T204," ",selected_set!$R204,"}, ","
 year = {",selected_set!$P204,"}, ",
 if(V204="","",CONCATENATE("
 pages = {",selected_set!$V204,"}, ")),"
 address = {",selected_set!$W204,"}, ","
 doi = {",selected_set!$X204,"}, ",
 if(Z204="","",CONCATENATE("
 editor = {",selected_set!$Z204,"}, ")),"
 publisher = {",selected_set!$Y204,"}","
}
"),))),"")</f>
        <v/>
      </c>
      <c r="M204" s="63"/>
      <c r="N204" s="63"/>
      <c r="O204" s="91"/>
      <c r="P204" s="91"/>
      <c r="Q204" s="60"/>
      <c r="R204" s="59"/>
      <c r="S204" s="67"/>
      <c r="T204" s="57"/>
      <c r="U204" s="57"/>
      <c r="V204" s="57"/>
      <c r="W204" s="59"/>
      <c r="X204" s="59"/>
      <c r="Y204" s="106"/>
      <c r="Z204" s="59"/>
      <c r="AA204" s="60"/>
      <c r="AB204" s="60"/>
      <c r="AC204" s="60"/>
      <c r="AD204" s="60"/>
      <c r="AE204" s="60"/>
      <c r="AF204" s="60"/>
      <c r="AG204" s="60"/>
      <c r="AH204" s="61">
        <f t="shared" si="5"/>
        <v>0</v>
      </c>
      <c r="AI204" s="60"/>
      <c r="AJ204" s="65"/>
      <c r="AK204" s="65"/>
      <c r="AL204" s="62"/>
      <c r="AM204" s="62"/>
      <c r="AN204" s="62"/>
      <c r="AO204" s="62"/>
      <c r="AP204" s="62"/>
      <c r="AQ204" s="62"/>
      <c r="AR204" s="62"/>
      <c r="AS204" s="62"/>
      <c r="AT204" s="62"/>
      <c r="AU204" s="62"/>
      <c r="AV204" s="101"/>
      <c r="AW204" s="101"/>
      <c r="AX204" s="101"/>
      <c r="AY204" s="101"/>
      <c r="AZ204" s="101"/>
      <c r="BA204" s="101"/>
      <c r="BB204" s="11"/>
      <c r="BC204" s="63"/>
      <c r="BD204" s="63"/>
      <c r="BE204" s="63"/>
      <c r="BF204" s="63"/>
      <c r="BG204" s="63"/>
      <c r="BH204" s="63"/>
      <c r="BI204" s="63"/>
      <c r="BJ204" s="63"/>
      <c r="BK204" s="63"/>
      <c r="BL204" s="63"/>
    </row>
    <row r="205">
      <c r="A205" s="66">
        <f t="shared" si="1"/>
        <v>-1</v>
      </c>
      <c r="B205" s="104"/>
      <c r="C205" s="52"/>
      <c r="D205" s="91"/>
      <c r="E205" s="91"/>
      <c r="F205" s="91"/>
      <c r="G205" s="91"/>
      <c r="H205" s="91"/>
      <c r="I205" s="91"/>
      <c r="J205" s="100"/>
      <c r="K205" s="100" t="str">
        <f>CONCATENATE(selected_set!$O205,selected_set!$P205)</f>
        <v/>
      </c>
      <c r="L205" s="105" t="str">
        <f>IF(selected_set!$A205 &gt;= 0,
if(selected_set!$Q205="article",CONCATENATE("@article{",selected_set!$K205,", 
 author = {",selected_set!$N205,"}, ","
 title = {{",selected_set!$M205,"}}, ","
 journal = {",selected_set!$R205,"}, ","
 year = {",selected_set!$P205,"}, ",
 if(T205="","",CONCATENATE("
 volume = {",selected_set!$T205,"}, ")),
 if(U205="","",CONCATENATE("
 number = {",selected_set!$U205,"}, ")),"
 pages = {",selected_set!$V205,"}, ",
 if(W205="","",CONCATENATE("
 address = {",selected_set!$W205,"}, ")),"
 doi = {",selected_set!$X205,"}, ","
 publisher = {",selected_set!$Y205,"}","
}
"),
if(selected_set!$Q205="inproceedings",CONCATENATE("@inproceedings{",selected_set!$K205,", 
 author = {",selected_set!$N205,"}, ","
 title = {{",selected_set!$M205,"}}, ","
 booktitle = {Proceedings of the ",selected_set!$T205," ",selected_set!$R205,"}, ","
 year = {",selected_set!$P205,"}, ",
 if(V205="","",CONCATENATE("
 pages = {",selected_set!$V205,"}, ")),"
 address = {",selected_set!$W205,"}, ","
 doi = {",selected_set!$X205,"}, ","
 publisher = {",selected_set!$Y205,"}","
}
"),
if(selected_set!$Q205="incollection",CONCATENATE("@incollection{",selected_set!$K205,", 
 author = {",selected_set!$N205,"}, ","
 title = {{",selected_set!$M205,"}}, ","
 booktitle = {Proceedings of the ",selected_set!$T205," ",selected_set!$R205,"}, ","
 year = {",selected_set!$P205,"}, ",
 if(V205="","",CONCATENATE("
 pages = {",selected_set!$V205,"}, ")),"
 address = {",selected_set!$W205,"}, ","
 doi = {",selected_set!$X205,"}, ",
 if(Z205="","",CONCATENATE("
 editor = {",selected_set!$Z205,"}, ")),"
 publisher = {",selected_set!$Y205,"}","
}
"),))),"")</f>
        <v/>
      </c>
      <c r="M205" s="63"/>
      <c r="N205" s="63"/>
      <c r="O205" s="91"/>
      <c r="P205" s="91"/>
      <c r="Q205" s="60"/>
      <c r="R205" s="59"/>
      <c r="S205" s="67"/>
      <c r="T205" s="57"/>
      <c r="U205" s="57"/>
      <c r="V205" s="57"/>
      <c r="W205" s="59"/>
      <c r="X205" s="59"/>
      <c r="Y205" s="106"/>
      <c r="Z205" s="59"/>
      <c r="AA205" s="60"/>
      <c r="AB205" s="60"/>
      <c r="AC205" s="60"/>
      <c r="AD205" s="60"/>
      <c r="AE205" s="60"/>
      <c r="AF205" s="60"/>
      <c r="AG205" s="60"/>
      <c r="AH205" s="61">
        <f t="shared" si="5"/>
        <v>0</v>
      </c>
      <c r="AI205" s="60"/>
      <c r="AJ205" s="65"/>
      <c r="AK205" s="65"/>
      <c r="AL205" s="62"/>
      <c r="AM205" s="62"/>
      <c r="AN205" s="62"/>
      <c r="AO205" s="62"/>
      <c r="AP205" s="62"/>
      <c r="AQ205" s="62"/>
      <c r="AR205" s="62"/>
      <c r="AS205" s="62"/>
      <c r="AT205" s="62"/>
      <c r="AU205" s="62"/>
      <c r="AV205" s="101"/>
      <c r="AW205" s="101"/>
      <c r="AX205" s="101"/>
      <c r="AY205" s="101"/>
      <c r="AZ205" s="101"/>
      <c r="BA205" s="101"/>
      <c r="BB205" s="11"/>
      <c r="BC205" s="63"/>
      <c r="BD205" s="63"/>
      <c r="BE205" s="63"/>
      <c r="BF205" s="63"/>
      <c r="BG205" s="63"/>
      <c r="BH205" s="63"/>
      <c r="BI205" s="63"/>
      <c r="BJ205" s="63"/>
      <c r="BK205" s="63"/>
      <c r="BL205" s="63"/>
    </row>
    <row r="206">
      <c r="A206" s="66">
        <f t="shared" si="1"/>
        <v>-1</v>
      </c>
      <c r="B206" s="104"/>
      <c r="C206" s="52"/>
      <c r="D206" s="91"/>
      <c r="E206" s="91"/>
      <c r="F206" s="91"/>
      <c r="G206" s="91"/>
      <c r="H206" s="91"/>
      <c r="I206" s="91"/>
      <c r="J206" s="100"/>
      <c r="K206" s="100" t="str">
        <f>CONCATENATE(selected_set!$O206,selected_set!$P206)</f>
        <v/>
      </c>
      <c r="L206" s="105" t="str">
        <f>IF(selected_set!$A206 &gt;= 0,
if(selected_set!$Q206="article",CONCATENATE("@article{",selected_set!$K206,", 
 author = {",selected_set!$N206,"}, ","
 title = {{",selected_set!$M206,"}}, ","
 journal = {",selected_set!$R206,"}, ","
 year = {",selected_set!$P206,"}, ",
 if(T206="","",CONCATENATE("
 volume = {",selected_set!$T206,"}, ")),
 if(U206="","",CONCATENATE("
 number = {",selected_set!$U206,"}, ")),"
 pages = {",selected_set!$V206,"}, ",
 if(W206="","",CONCATENATE("
 address = {",selected_set!$W206,"}, ")),"
 doi = {",selected_set!$X206,"}, ","
 publisher = {",selected_set!$Y206,"}","
}
"),
if(selected_set!$Q206="inproceedings",CONCATENATE("@inproceedings{",selected_set!$K206,", 
 author = {",selected_set!$N206,"}, ","
 title = {{",selected_set!$M206,"}}, ","
 booktitle = {Proceedings of the ",selected_set!$T206," ",selected_set!$R206,"}, ","
 year = {",selected_set!$P206,"}, ",
 if(V206="","",CONCATENATE("
 pages = {",selected_set!$V206,"}, ")),"
 address = {",selected_set!$W206,"}, ","
 doi = {",selected_set!$X206,"}, ","
 publisher = {",selected_set!$Y206,"}","
}
"),
if(selected_set!$Q206="incollection",CONCATENATE("@incollection{",selected_set!$K206,", 
 author = {",selected_set!$N206,"}, ","
 title = {{",selected_set!$M206,"}}, ","
 booktitle = {Proceedings of the ",selected_set!$T206," ",selected_set!$R206,"}, ","
 year = {",selected_set!$P206,"}, ",
 if(V206="","",CONCATENATE("
 pages = {",selected_set!$V206,"}, ")),"
 address = {",selected_set!$W206,"}, ","
 doi = {",selected_set!$X206,"}, ",
 if(Z206="","",CONCATENATE("
 editor = {",selected_set!$Z206,"}, ")),"
 publisher = {",selected_set!$Y206,"}","
}
"),))),"")</f>
        <v/>
      </c>
      <c r="M206" s="63"/>
      <c r="N206" s="63"/>
      <c r="O206" s="91"/>
      <c r="P206" s="91"/>
      <c r="Q206" s="60"/>
      <c r="R206" s="59"/>
      <c r="S206" s="67"/>
      <c r="T206" s="57"/>
      <c r="U206" s="57"/>
      <c r="V206" s="57"/>
      <c r="W206" s="59"/>
      <c r="X206" s="59"/>
      <c r="Y206" s="106"/>
      <c r="Z206" s="59"/>
      <c r="AA206" s="60"/>
      <c r="AB206" s="60"/>
      <c r="AC206" s="60"/>
      <c r="AD206" s="60"/>
      <c r="AE206" s="60"/>
      <c r="AF206" s="60"/>
      <c r="AG206" s="60"/>
      <c r="AH206" s="61">
        <f t="shared" si="5"/>
        <v>0</v>
      </c>
      <c r="AI206" s="60"/>
      <c r="AJ206" s="65"/>
      <c r="AK206" s="65"/>
      <c r="AL206" s="62"/>
      <c r="AM206" s="62"/>
      <c r="AN206" s="62"/>
      <c r="AO206" s="62"/>
      <c r="AP206" s="62"/>
      <c r="AQ206" s="62"/>
      <c r="AR206" s="62"/>
      <c r="AS206" s="62"/>
      <c r="AT206" s="62"/>
      <c r="AU206" s="62"/>
      <c r="AV206" s="101"/>
      <c r="AW206" s="101"/>
      <c r="AX206" s="101"/>
      <c r="AY206" s="101"/>
      <c r="AZ206" s="101"/>
      <c r="BA206" s="101"/>
      <c r="BB206" s="11"/>
      <c r="BC206" s="63"/>
      <c r="BD206" s="63"/>
      <c r="BE206" s="63"/>
      <c r="BF206" s="63"/>
      <c r="BG206" s="63"/>
      <c r="BH206" s="63"/>
      <c r="BI206" s="63"/>
      <c r="BJ206" s="63"/>
      <c r="BK206" s="63"/>
      <c r="BL206" s="63"/>
    </row>
    <row r="207">
      <c r="A207" s="66">
        <f t="shared" si="1"/>
        <v>-1</v>
      </c>
      <c r="B207" s="104"/>
      <c r="C207" s="52"/>
      <c r="D207" s="91"/>
      <c r="E207" s="91"/>
      <c r="F207" s="91"/>
      <c r="G207" s="91"/>
      <c r="H207" s="91"/>
      <c r="I207" s="91"/>
      <c r="J207" s="100"/>
      <c r="K207" s="100" t="str">
        <f>CONCATENATE(selected_set!$O207,selected_set!$P207)</f>
        <v/>
      </c>
      <c r="L207" s="105" t="str">
        <f>IF(selected_set!$A207 &gt;= 0,
if(selected_set!$Q207="article",CONCATENATE("@article{",selected_set!$K207,", 
 author = {",selected_set!$N207,"}, ","
 title = {{",selected_set!$M207,"}}, ","
 journal = {",selected_set!$R207,"}, ","
 year = {",selected_set!$P207,"}, ",
 if(T207="","",CONCATENATE("
 volume = {",selected_set!$T207,"}, ")),
 if(U207="","",CONCATENATE("
 number = {",selected_set!$U207,"}, ")),"
 pages = {",selected_set!$V207,"}, ",
 if(W207="","",CONCATENATE("
 address = {",selected_set!$W207,"}, ")),"
 doi = {",selected_set!$X207,"}, ","
 publisher = {",selected_set!$Y207,"}","
}
"),
if(selected_set!$Q207="inproceedings",CONCATENATE("@inproceedings{",selected_set!$K207,", 
 author = {",selected_set!$N207,"}, ","
 title = {{",selected_set!$M207,"}}, ","
 booktitle = {Proceedings of the ",selected_set!$T207," ",selected_set!$R207,"}, ","
 year = {",selected_set!$P207,"}, ",
 if(V207="","",CONCATENATE("
 pages = {",selected_set!$V207,"}, ")),"
 address = {",selected_set!$W207,"}, ","
 doi = {",selected_set!$X207,"}, ","
 publisher = {",selected_set!$Y207,"}","
}
"),
if(selected_set!$Q207="incollection",CONCATENATE("@incollection{",selected_set!$K207,", 
 author = {",selected_set!$N207,"}, ","
 title = {{",selected_set!$M207,"}}, ","
 booktitle = {Proceedings of the ",selected_set!$T207," ",selected_set!$R207,"}, ","
 year = {",selected_set!$P207,"}, ",
 if(V207="","",CONCATENATE("
 pages = {",selected_set!$V207,"}, ")),"
 address = {",selected_set!$W207,"}, ","
 doi = {",selected_set!$X207,"}, ",
 if(Z207="","",CONCATENATE("
 editor = {",selected_set!$Z207,"}, ")),"
 publisher = {",selected_set!$Y207,"}","
}
"),))),"")</f>
        <v/>
      </c>
      <c r="M207" s="63"/>
      <c r="N207" s="63"/>
      <c r="O207" s="91"/>
      <c r="P207" s="91"/>
      <c r="Q207" s="60"/>
      <c r="R207" s="59"/>
      <c r="S207" s="67"/>
      <c r="T207" s="57"/>
      <c r="U207" s="57"/>
      <c r="V207" s="57"/>
      <c r="W207" s="59"/>
      <c r="X207" s="59"/>
      <c r="Y207" s="106"/>
      <c r="Z207" s="59"/>
      <c r="AA207" s="60"/>
      <c r="AB207" s="60"/>
      <c r="AC207" s="60"/>
      <c r="AD207" s="60"/>
      <c r="AE207" s="60"/>
      <c r="AF207" s="60"/>
      <c r="AG207" s="60"/>
      <c r="AH207" s="61">
        <f t="shared" si="5"/>
        <v>0</v>
      </c>
      <c r="AI207" s="60"/>
      <c r="AJ207" s="65"/>
      <c r="AK207" s="65"/>
      <c r="AL207" s="62"/>
      <c r="AM207" s="62"/>
      <c r="AN207" s="62"/>
      <c r="AO207" s="62"/>
      <c r="AP207" s="62"/>
      <c r="AQ207" s="62"/>
      <c r="AR207" s="62"/>
      <c r="AS207" s="62"/>
      <c r="AT207" s="62"/>
      <c r="AU207" s="62"/>
      <c r="AV207" s="101"/>
      <c r="AW207" s="101"/>
      <c r="AX207" s="101"/>
      <c r="AY207" s="101"/>
      <c r="AZ207" s="101"/>
      <c r="BA207" s="101"/>
      <c r="BB207" s="11"/>
      <c r="BC207" s="63"/>
      <c r="BD207" s="63"/>
      <c r="BE207" s="63"/>
      <c r="BF207" s="63"/>
      <c r="BG207" s="63"/>
      <c r="BH207" s="63"/>
      <c r="BI207" s="63"/>
      <c r="BJ207" s="63"/>
      <c r="BK207" s="63"/>
      <c r="BL207" s="63"/>
    </row>
    <row r="208">
      <c r="A208" s="66">
        <f t="shared" si="1"/>
        <v>-1</v>
      </c>
      <c r="B208" s="104"/>
      <c r="C208" s="52"/>
      <c r="D208" s="91"/>
      <c r="E208" s="91"/>
      <c r="F208" s="91"/>
      <c r="G208" s="91"/>
      <c r="H208" s="91"/>
      <c r="I208" s="91"/>
      <c r="J208" s="100"/>
      <c r="K208" s="100" t="str">
        <f>CONCATENATE(selected_set!$O208,selected_set!$P208)</f>
        <v/>
      </c>
      <c r="L208" s="105" t="str">
        <f>IF(selected_set!$A208 &gt;= 0,
if(selected_set!$Q208="article",CONCATENATE("@article{",selected_set!$K208,", 
 author = {",selected_set!$N208,"}, ","
 title = {{",selected_set!$M208,"}}, ","
 journal = {",selected_set!$R208,"}, ","
 year = {",selected_set!$P208,"}, ",
 if(T208="","",CONCATENATE("
 volume = {",selected_set!$T208,"}, ")),
 if(U208="","",CONCATENATE("
 number = {",selected_set!$U208,"}, ")),"
 pages = {",selected_set!$V208,"}, ",
 if(W208="","",CONCATENATE("
 address = {",selected_set!$W208,"}, ")),"
 doi = {",selected_set!$X208,"}, ","
 publisher = {",selected_set!$Y208,"}","
}
"),
if(selected_set!$Q208="inproceedings",CONCATENATE("@inproceedings{",selected_set!$K208,", 
 author = {",selected_set!$N208,"}, ","
 title = {{",selected_set!$M208,"}}, ","
 booktitle = {Proceedings of the ",selected_set!$T208," ",selected_set!$R208,"}, ","
 year = {",selected_set!$P208,"}, ",
 if(V208="","",CONCATENATE("
 pages = {",selected_set!$V208,"}, ")),"
 address = {",selected_set!$W208,"}, ","
 doi = {",selected_set!$X208,"}, ","
 publisher = {",selected_set!$Y208,"}","
}
"),
if(selected_set!$Q208="incollection",CONCATENATE("@incollection{",selected_set!$K208,", 
 author = {",selected_set!$N208,"}, ","
 title = {{",selected_set!$M208,"}}, ","
 booktitle = {Proceedings of the ",selected_set!$T208," ",selected_set!$R208,"}, ","
 year = {",selected_set!$P208,"}, ",
 if(V208="","",CONCATENATE("
 pages = {",selected_set!$V208,"}, ")),"
 address = {",selected_set!$W208,"}, ","
 doi = {",selected_set!$X208,"}, ",
 if(Z208="","",CONCATENATE("
 editor = {",selected_set!$Z208,"}, ")),"
 publisher = {",selected_set!$Y208,"}","
}
"),))),"")</f>
        <v/>
      </c>
      <c r="M208" s="63"/>
      <c r="N208" s="63"/>
      <c r="O208" s="91"/>
      <c r="P208" s="91"/>
      <c r="Q208" s="60"/>
      <c r="R208" s="59"/>
      <c r="S208" s="67"/>
      <c r="T208" s="57"/>
      <c r="U208" s="57"/>
      <c r="V208" s="57"/>
      <c r="W208" s="59"/>
      <c r="X208" s="59"/>
      <c r="Y208" s="106"/>
      <c r="Z208" s="59"/>
      <c r="AA208" s="60"/>
      <c r="AB208" s="60"/>
      <c r="AC208" s="60"/>
      <c r="AD208" s="60"/>
      <c r="AE208" s="60"/>
      <c r="AF208" s="60"/>
      <c r="AG208" s="60"/>
      <c r="AH208" s="61">
        <f t="shared" si="5"/>
        <v>0</v>
      </c>
      <c r="AI208" s="60"/>
      <c r="AJ208" s="65"/>
      <c r="AK208" s="65"/>
      <c r="AL208" s="62"/>
      <c r="AM208" s="62"/>
      <c r="AN208" s="62"/>
      <c r="AO208" s="62"/>
      <c r="AP208" s="62"/>
      <c r="AQ208" s="62"/>
      <c r="AR208" s="62"/>
      <c r="AS208" s="62"/>
      <c r="AT208" s="62"/>
      <c r="AU208" s="62"/>
      <c r="AV208" s="101"/>
      <c r="AW208" s="101"/>
      <c r="AX208" s="101"/>
      <c r="AY208" s="101"/>
      <c r="AZ208" s="101"/>
      <c r="BA208" s="101"/>
      <c r="BB208" s="11"/>
      <c r="BC208" s="63"/>
      <c r="BD208" s="63"/>
      <c r="BE208" s="63"/>
      <c r="BF208" s="63"/>
      <c r="BG208" s="63"/>
      <c r="BH208" s="63"/>
      <c r="BI208" s="63"/>
      <c r="BJ208" s="63"/>
      <c r="BK208" s="63"/>
      <c r="BL208" s="63"/>
    </row>
    <row r="209">
      <c r="A209" s="66">
        <f t="shared" si="1"/>
        <v>-1</v>
      </c>
      <c r="B209" s="104"/>
      <c r="C209" s="52"/>
      <c r="D209" s="91"/>
      <c r="E209" s="91"/>
      <c r="F209" s="91"/>
      <c r="G209" s="91"/>
      <c r="H209" s="91"/>
      <c r="I209" s="91"/>
      <c r="J209" s="100"/>
      <c r="K209" s="100" t="str">
        <f>CONCATENATE(selected_set!$O209,selected_set!$P209)</f>
        <v/>
      </c>
      <c r="L209" s="105" t="str">
        <f>IF(selected_set!$A209 &gt;= 0,
if(selected_set!$Q209="article",CONCATENATE("@article{",selected_set!$K209,", 
 author = {",selected_set!$N209,"}, ","
 title = {{",selected_set!$M209,"}}, ","
 journal = {",selected_set!$R209,"}, ","
 year = {",selected_set!$P209,"}, ",
 if(T209="","",CONCATENATE("
 volume = {",selected_set!$T209,"}, ")),
 if(U209="","",CONCATENATE("
 number = {",selected_set!$U209,"}, ")),"
 pages = {",selected_set!$V209,"}, ",
 if(W209="","",CONCATENATE("
 address = {",selected_set!$W209,"}, ")),"
 doi = {",selected_set!$X209,"}, ","
 publisher = {",selected_set!$Y209,"}","
}
"),
if(selected_set!$Q209="inproceedings",CONCATENATE("@inproceedings{",selected_set!$K209,", 
 author = {",selected_set!$N209,"}, ","
 title = {{",selected_set!$M209,"}}, ","
 booktitle = {Proceedings of the ",selected_set!$T209," ",selected_set!$R209,"}, ","
 year = {",selected_set!$P209,"}, ",
 if(V209="","",CONCATENATE("
 pages = {",selected_set!$V209,"}, ")),"
 address = {",selected_set!$W209,"}, ","
 doi = {",selected_set!$X209,"}, ","
 publisher = {",selected_set!$Y209,"}","
}
"),
if(selected_set!$Q209="incollection",CONCATENATE("@incollection{",selected_set!$K209,", 
 author = {",selected_set!$N209,"}, ","
 title = {{",selected_set!$M209,"}}, ","
 booktitle = {Proceedings of the ",selected_set!$T209," ",selected_set!$R209,"}, ","
 year = {",selected_set!$P209,"}, ",
 if(V209="","",CONCATENATE("
 pages = {",selected_set!$V209,"}, ")),"
 address = {",selected_set!$W209,"}, ","
 doi = {",selected_set!$X209,"}, ",
 if(Z209="","",CONCATENATE("
 editor = {",selected_set!$Z209,"}, ")),"
 publisher = {",selected_set!$Y209,"}","
}
"),))),"")</f>
        <v/>
      </c>
      <c r="M209" s="63"/>
      <c r="N209" s="63"/>
      <c r="O209" s="91"/>
      <c r="P209" s="91"/>
      <c r="Q209" s="60"/>
      <c r="R209" s="59"/>
      <c r="S209" s="67"/>
      <c r="T209" s="57"/>
      <c r="U209" s="57"/>
      <c r="V209" s="57"/>
      <c r="W209" s="59"/>
      <c r="X209" s="59"/>
      <c r="Y209" s="106"/>
      <c r="Z209" s="59"/>
      <c r="AA209" s="60"/>
      <c r="AB209" s="60"/>
      <c r="AC209" s="60"/>
      <c r="AD209" s="60"/>
      <c r="AE209" s="60"/>
      <c r="AF209" s="60"/>
      <c r="AG209" s="60"/>
      <c r="AH209" s="61">
        <f t="shared" si="5"/>
        <v>0</v>
      </c>
      <c r="AI209" s="60"/>
      <c r="AJ209" s="65"/>
      <c r="AK209" s="65"/>
      <c r="AL209" s="62"/>
      <c r="AM209" s="62"/>
      <c r="AN209" s="62"/>
      <c r="AO209" s="62"/>
      <c r="AP209" s="62"/>
      <c r="AQ209" s="62"/>
      <c r="AR209" s="62"/>
      <c r="AS209" s="62"/>
      <c r="AT209" s="62"/>
      <c r="AU209" s="62"/>
      <c r="AV209" s="101"/>
      <c r="AW209" s="101"/>
      <c r="AX209" s="101"/>
      <c r="AY209" s="101"/>
      <c r="AZ209" s="101"/>
      <c r="BA209" s="101"/>
      <c r="BB209" s="11"/>
      <c r="BC209" s="63"/>
      <c r="BD209" s="63"/>
      <c r="BE209" s="63"/>
      <c r="BF209" s="63"/>
      <c r="BG209" s="63"/>
      <c r="BH209" s="63"/>
      <c r="BI209" s="63"/>
      <c r="BJ209" s="63"/>
      <c r="BK209" s="63"/>
      <c r="BL209" s="63"/>
    </row>
    <row r="210">
      <c r="A210" s="66">
        <f t="shared" si="1"/>
        <v>-1</v>
      </c>
      <c r="B210" s="104"/>
      <c r="C210" s="52"/>
      <c r="D210" s="91"/>
      <c r="E210" s="91"/>
      <c r="F210" s="91"/>
      <c r="G210" s="91"/>
      <c r="H210" s="91"/>
      <c r="I210" s="91"/>
      <c r="J210" s="100"/>
      <c r="K210" s="100" t="str">
        <f>CONCATENATE(selected_set!$O210,selected_set!$P210)</f>
        <v/>
      </c>
      <c r="L210" s="105" t="str">
        <f>IF(selected_set!$A210 &gt;= 0,
if(selected_set!$Q210="article",CONCATENATE("@article{",selected_set!$K210,", 
 author = {",selected_set!$N210,"}, ","
 title = {{",selected_set!$M210,"}}, ","
 journal = {",selected_set!$R210,"}, ","
 year = {",selected_set!$P210,"}, ",
 if(T210="","",CONCATENATE("
 volume = {",selected_set!$T210,"}, ")),
 if(U210="","",CONCATENATE("
 number = {",selected_set!$U210,"}, ")),"
 pages = {",selected_set!$V210,"}, ",
 if(W210="","",CONCATENATE("
 address = {",selected_set!$W210,"}, ")),"
 doi = {",selected_set!$X210,"}, ","
 publisher = {",selected_set!$Y210,"}","
}
"),
if(selected_set!$Q210="inproceedings",CONCATENATE("@inproceedings{",selected_set!$K210,", 
 author = {",selected_set!$N210,"}, ","
 title = {{",selected_set!$M210,"}}, ","
 booktitle = {Proceedings of the ",selected_set!$T210," ",selected_set!$R210,"}, ","
 year = {",selected_set!$P210,"}, ",
 if(V210="","",CONCATENATE("
 pages = {",selected_set!$V210,"}, ")),"
 address = {",selected_set!$W210,"}, ","
 doi = {",selected_set!$X210,"}, ","
 publisher = {",selected_set!$Y210,"}","
}
"),
if(selected_set!$Q210="incollection",CONCATENATE("@incollection{",selected_set!$K210,", 
 author = {",selected_set!$N210,"}, ","
 title = {{",selected_set!$M210,"}}, ","
 booktitle = {Proceedings of the ",selected_set!$T210," ",selected_set!$R210,"}, ","
 year = {",selected_set!$P210,"}, ",
 if(V210="","",CONCATENATE("
 pages = {",selected_set!$V210,"}, ")),"
 address = {",selected_set!$W210,"}, ","
 doi = {",selected_set!$X210,"}, ",
 if(Z210="","",CONCATENATE("
 editor = {",selected_set!$Z210,"}, ")),"
 publisher = {",selected_set!$Y210,"}","
}
"),))),"")</f>
        <v/>
      </c>
      <c r="M210" s="63"/>
      <c r="N210" s="63"/>
      <c r="O210" s="91"/>
      <c r="P210" s="91"/>
      <c r="Q210" s="60"/>
      <c r="R210" s="59"/>
      <c r="S210" s="67"/>
      <c r="T210" s="57"/>
      <c r="U210" s="57"/>
      <c r="V210" s="57"/>
      <c r="W210" s="59"/>
      <c r="X210" s="59"/>
      <c r="Y210" s="106"/>
      <c r="Z210" s="59"/>
      <c r="AA210" s="60"/>
      <c r="AB210" s="60"/>
      <c r="AC210" s="60"/>
      <c r="AD210" s="60"/>
      <c r="AE210" s="60"/>
      <c r="AF210" s="60"/>
      <c r="AG210" s="60"/>
      <c r="AH210" s="61">
        <f t="shared" si="5"/>
        <v>0</v>
      </c>
      <c r="AI210" s="60"/>
      <c r="AJ210" s="65"/>
      <c r="AK210" s="65"/>
      <c r="AL210" s="62"/>
      <c r="AM210" s="62"/>
      <c r="AN210" s="62"/>
      <c r="AO210" s="62"/>
      <c r="AP210" s="62"/>
      <c r="AQ210" s="62"/>
      <c r="AR210" s="62"/>
      <c r="AS210" s="62"/>
      <c r="AT210" s="62"/>
      <c r="AU210" s="62"/>
      <c r="AV210" s="101"/>
      <c r="AW210" s="101"/>
      <c r="AX210" s="101"/>
      <c r="AY210" s="101"/>
      <c r="AZ210" s="101"/>
      <c r="BA210" s="101"/>
      <c r="BB210" s="11"/>
      <c r="BC210" s="63"/>
      <c r="BD210" s="63"/>
      <c r="BE210" s="63"/>
      <c r="BF210" s="63"/>
      <c r="BG210" s="63"/>
      <c r="BH210" s="63"/>
      <c r="BI210" s="63"/>
      <c r="BJ210" s="63"/>
      <c r="BK210" s="63"/>
      <c r="BL210" s="63"/>
    </row>
    <row r="211">
      <c r="A211" s="66">
        <f t="shared" si="1"/>
        <v>-1</v>
      </c>
      <c r="B211" s="104"/>
      <c r="C211" s="52"/>
      <c r="D211" s="91"/>
      <c r="E211" s="91"/>
      <c r="F211" s="91"/>
      <c r="G211" s="91"/>
      <c r="H211" s="91"/>
      <c r="I211" s="91"/>
      <c r="J211" s="100"/>
      <c r="K211" s="100" t="str">
        <f>CONCATENATE(selected_set!$O211,selected_set!$P211)</f>
        <v/>
      </c>
      <c r="L211" s="105" t="str">
        <f>IF(selected_set!$A211 &gt;= 0,
if(selected_set!$Q211="article",CONCATENATE("@article{",selected_set!$K211,", 
 author = {",selected_set!$N211,"}, ","
 title = {{",selected_set!$M211,"}}, ","
 journal = {",selected_set!$R211,"}, ","
 year = {",selected_set!$P211,"}, ",
 if(T211="","",CONCATENATE("
 volume = {",selected_set!$T211,"}, ")),
 if(U211="","",CONCATENATE("
 number = {",selected_set!$U211,"}, ")),"
 pages = {",selected_set!$V211,"}, ",
 if(W211="","",CONCATENATE("
 address = {",selected_set!$W211,"}, ")),"
 doi = {",selected_set!$X211,"}, ","
 publisher = {",selected_set!$Y211,"}","
}
"),
if(selected_set!$Q211="inproceedings",CONCATENATE("@inproceedings{",selected_set!$K211,", 
 author = {",selected_set!$N211,"}, ","
 title = {{",selected_set!$M211,"}}, ","
 booktitle = {Proceedings of the ",selected_set!$T211," ",selected_set!$R211,"}, ","
 year = {",selected_set!$P211,"}, ",
 if(V211="","",CONCATENATE("
 pages = {",selected_set!$V211,"}, ")),"
 address = {",selected_set!$W211,"}, ","
 doi = {",selected_set!$X211,"}, ","
 publisher = {",selected_set!$Y211,"}","
}
"),
if(selected_set!$Q211="incollection",CONCATENATE("@incollection{",selected_set!$K211,", 
 author = {",selected_set!$N211,"}, ","
 title = {{",selected_set!$M211,"}}, ","
 booktitle = {Proceedings of the ",selected_set!$T211," ",selected_set!$R211,"}, ","
 year = {",selected_set!$P211,"}, ",
 if(V211="","",CONCATENATE("
 pages = {",selected_set!$V211,"}, ")),"
 address = {",selected_set!$W211,"}, ","
 doi = {",selected_set!$X211,"}, ",
 if(Z211="","",CONCATENATE("
 editor = {",selected_set!$Z211,"}, ")),"
 publisher = {",selected_set!$Y211,"}","
}
"),))),"")</f>
        <v/>
      </c>
      <c r="M211" s="63"/>
      <c r="N211" s="63"/>
      <c r="O211" s="91"/>
      <c r="P211" s="91"/>
      <c r="Q211" s="60"/>
      <c r="R211" s="59"/>
      <c r="S211" s="67"/>
      <c r="T211" s="57"/>
      <c r="U211" s="57"/>
      <c r="V211" s="57"/>
      <c r="W211" s="59"/>
      <c r="X211" s="59"/>
      <c r="Y211" s="106"/>
      <c r="Z211" s="59"/>
      <c r="AA211" s="60"/>
      <c r="AB211" s="60"/>
      <c r="AC211" s="60"/>
      <c r="AD211" s="60"/>
      <c r="AE211" s="60"/>
      <c r="AF211" s="60"/>
      <c r="AG211" s="60"/>
      <c r="AH211" s="61">
        <f t="shared" si="5"/>
        <v>0</v>
      </c>
      <c r="AI211" s="60"/>
      <c r="AJ211" s="65"/>
      <c r="AK211" s="65"/>
      <c r="AL211" s="62"/>
      <c r="AM211" s="62"/>
      <c r="AN211" s="62"/>
      <c r="AO211" s="62"/>
      <c r="AP211" s="62"/>
      <c r="AQ211" s="62"/>
      <c r="AR211" s="62"/>
      <c r="AS211" s="62"/>
      <c r="AT211" s="62"/>
      <c r="AU211" s="62"/>
      <c r="AV211" s="101"/>
      <c r="AW211" s="101"/>
      <c r="AX211" s="101"/>
      <c r="AY211" s="101"/>
      <c r="AZ211" s="101"/>
      <c r="BA211" s="101"/>
      <c r="BB211" s="11"/>
      <c r="BC211" s="63"/>
      <c r="BD211" s="63"/>
      <c r="BE211" s="63"/>
      <c r="BF211" s="63"/>
      <c r="BG211" s="63"/>
      <c r="BH211" s="63"/>
      <c r="BI211" s="63"/>
      <c r="BJ211" s="63"/>
      <c r="BK211" s="63"/>
      <c r="BL211" s="63"/>
    </row>
    <row r="212">
      <c r="A212" s="66">
        <f t="shared" si="1"/>
        <v>-1</v>
      </c>
      <c r="B212" s="104"/>
      <c r="C212" s="52"/>
      <c r="D212" s="91"/>
      <c r="E212" s="91"/>
      <c r="F212" s="91"/>
      <c r="G212" s="91"/>
      <c r="H212" s="91"/>
      <c r="I212" s="91"/>
      <c r="J212" s="100"/>
      <c r="K212" s="100" t="str">
        <f>CONCATENATE(selected_set!$O212,selected_set!$P212)</f>
        <v/>
      </c>
      <c r="L212" s="105" t="str">
        <f>IF(selected_set!$A212 &gt;= 0,
if(selected_set!$Q212="article",CONCATENATE("@article{",selected_set!$K212,", 
 author = {",selected_set!$N212,"}, ","
 title = {{",selected_set!$M212,"}}, ","
 journal = {",selected_set!$R212,"}, ","
 year = {",selected_set!$P212,"}, ",
 if(T212="","",CONCATENATE("
 volume = {",selected_set!$T212,"}, ")),
 if(U212="","",CONCATENATE("
 number = {",selected_set!$U212,"}, ")),"
 pages = {",selected_set!$V212,"}, ",
 if(W212="","",CONCATENATE("
 address = {",selected_set!$W212,"}, ")),"
 doi = {",selected_set!$X212,"}, ","
 publisher = {",selected_set!$Y212,"}","
}
"),
if(selected_set!$Q212="inproceedings",CONCATENATE("@inproceedings{",selected_set!$K212,", 
 author = {",selected_set!$N212,"}, ","
 title = {{",selected_set!$M212,"}}, ","
 booktitle = {Proceedings of the ",selected_set!$T212," ",selected_set!$R212,"}, ","
 year = {",selected_set!$P212,"}, ",
 if(V212="","",CONCATENATE("
 pages = {",selected_set!$V212,"}, ")),"
 address = {",selected_set!$W212,"}, ","
 doi = {",selected_set!$X212,"}, ","
 publisher = {",selected_set!$Y212,"}","
}
"),
if(selected_set!$Q212="incollection",CONCATENATE("@incollection{",selected_set!$K212,", 
 author = {",selected_set!$N212,"}, ","
 title = {{",selected_set!$M212,"}}, ","
 booktitle = {Proceedings of the ",selected_set!$T212," ",selected_set!$R212,"}, ","
 year = {",selected_set!$P212,"}, ",
 if(V212="","",CONCATENATE("
 pages = {",selected_set!$V212,"}, ")),"
 address = {",selected_set!$W212,"}, ","
 doi = {",selected_set!$X212,"}, ",
 if(Z212="","",CONCATENATE("
 editor = {",selected_set!$Z212,"}, ")),"
 publisher = {",selected_set!$Y212,"}","
}
"),))),"")</f>
        <v/>
      </c>
      <c r="M212" s="63"/>
      <c r="N212" s="63"/>
      <c r="O212" s="91"/>
      <c r="P212" s="91"/>
      <c r="Q212" s="60"/>
      <c r="R212" s="59"/>
      <c r="S212" s="67"/>
      <c r="T212" s="57"/>
      <c r="U212" s="57"/>
      <c r="V212" s="57"/>
      <c r="W212" s="59"/>
      <c r="X212" s="59"/>
      <c r="Y212" s="106"/>
      <c r="Z212" s="59"/>
      <c r="AA212" s="60"/>
      <c r="AB212" s="60"/>
      <c r="AC212" s="60"/>
      <c r="AD212" s="60"/>
      <c r="AE212" s="60"/>
      <c r="AF212" s="60"/>
      <c r="AG212" s="60"/>
      <c r="AH212" s="61">
        <f t="shared" si="5"/>
        <v>0</v>
      </c>
      <c r="AI212" s="60"/>
      <c r="AJ212" s="65"/>
      <c r="AK212" s="65"/>
      <c r="AL212" s="62"/>
      <c r="AM212" s="62"/>
      <c r="AN212" s="62"/>
      <c r="AO212" s="62"/>
      <c r="AP212" s="62"/>
      <c r="AQ212" s="62"/>
      <c r="AR212" s="62"/>
      <c r="AS212" s="62"/>
      <c r="AT212" s="62"/>
      <c r="AU212" s="62"/>
      <c r="AV212" s="101"/>
      <c r="AW212" s="101"/>
      <c r="AX212" s="101"/>
      <c r="AY212" s="101"/>
      <c r="AZ212" s="101"/>
      <c r="BA212" s="101"/>
      <c r="BB212" s="11"/>
      <c r="BC212" s="63"/>
      <c r="BD212" s="63"/>
      <c r="BE212" s="63"/>
      <c r="BF212" s="63"/>
      <c r="BG212" s="63"/>
      <c r="BH212" s="63"/>
      <c r="BI212" s="63"/>
      <c r="BJ212" s="63"/>
      <c r="BK212" s="63"/>
      <c r="BL212" s="63"/>
    </row>
    <row r="213">
      <c r="A213" s="66">
        <f t="shared" si="1"/>
        <v>-1</v>
      </c>
      <c r="B213" s="104"/>
      <c r="C213" s="52"/>
      <c r="D213" s="91"/>
      <c r="E213" s="91"/>
      <c r="F213" s="91"/>
      <c r="G213" s="91"/>
      <c r="H213" s="91"/>
      <c r="I213" s="91"/>
      <c r="J213" s="100"/>
      <c r="K213" s="100" t="str">
        <f>CONCATENATE(selected_set!$O213,selected_set!$P213)</f>
        <v/>
      </c>
      <c r="L213" s="105" t="str">
        <f>IF(selected_set!$A213 &gt;= 0,
if(selected_set!$Q213="article",CONCATENATE("@article{",selected_set!$K213,", 
 author = {",selected_set!$N213,"}, ","
 title = {{",selected_set!$M213,"}}, ","
 journal = {",selected_set!$R213,"}, ","
 year = {",selected_set!$P213,"}, ",
 if(T213="","",CONCATENATE("
 volume = {",selected_set!$T213,"}, ")),
 if(U213="","",CONCATENATE("
 number = {",selected_set!$U213,"}, ")),"
 pages = {",selected_set!$V213,"}, ",
 if(W213="","",CONCATENATE("
 address = {",selected_set!$W213,"}, ")),"
 doi = {",selected_set!$X213,"}, ","
 publisher = {",selected_set!$Y213,"}","
}
"),
if(selected_set!$Q213="inproceedings",CONCATENATE("@inproceedings{",selected_set!$K213,", 
 author = {",selected_set!$N213,"}, ","
 title = {{",selected_set!$M213,"}}, ","
 booktitle = {Proceedings of the ",selected_set!$T213," ",selected_set!$R213,"}, ","
 year = {",selected_set!$P213,"}, ",
 if(V213="","",CONCATENATE("
 pages = {",selected_set!$V213,"}, ")),"
 address = {",selected_set!$W213,"}, ","
 doi = {",selected_set!$X213,"}, ","
 publisher = {",selected_set!$Y213,"}","
}
"),
if(selected_set!$Q213="incollection",CONCATENATE("@incollection{",selected_set!$K213,", 
 author = {",selected_set!$N213,"}, ","
 title = {{",selected_set!$M213,"}}, ","
 booktitle = {Proceedings of the ",selected_set!$T213," ",selected_set!$R213,"}, ","
 year = {",selected_set!$P213,"}, ",
 if(V213="","",CONCATENATE("
 pages = {",selected_set!$V213,"}, ")),"
 address = {",selected_set!$W213,"}, ","
 doi = {",selected_set!$X213,"}, ",
 if(Z213="","",CONCATENATE("
 editor = {",selected_set!$Z213,"}, ")),"
 publisher = {",selected_set!$Y213,"}","
}
"),))),"")</f>
        <v/>
      </c>
      <c r="M213" s="63"/>
      <c r="N213" s="63"/>
      <c r="O213" s="91"/>
      <c r="P213" s="91"/>
      <c r="Q213" s="60"/>
      <c r="R213" s="59"/>
      <c r="S213" s="67"/>
      <c r="T213" s="57"/>
      <c r="U213" s="57"/>
      <c r="V213" s="57"/>
      <c r="W213" s="59"/>
      <c r="X213" s="59"/>
      <c r="Y213" s="106"/>
      <c r="Z213" s="59"/>
      <c r="AA213" s="60"/>
      <c r="AB213" s="60"/>
      <c r="AC213" s="60"/>
      <c r="AD213" s="60"/>
      <c r="AE213" s="60"/>
      <c r="AF213" s="60"/>
      <c r="AG213" s="60"/>
      <c r="AH213" s="61">
        <f t="shared" si="5"/>
        <v>0</v>
      </c>
      <c r="AI213" s="60"/>
      <c r="AJ213" s="65"/>
      <c r="AK213" s="65"/>
      <c r="AL213" s="62"/>
      <c r="AM213" s="62"/>
      <c r="AN213" s="62"/>
      <c r="AO213" s="62"/>
      <c r="AP213" s="62"/>
      <c r="AQ213" s="62"/>
      <c r="AR213" s="62"/>
      <c r="AS213" s="62"/>
      <c r="AT213" s="62"/>
      <c r="AU213" s="62"/>
      <c r="AV213" s="101"/>
      <c r="AW213" s="101"/>
      <c r="AX213" s="101"/>
      <c r="AY213" s="101"/>
      <c r="AZ213" s="101"/>
      <c r="BA213" s="101"/>
      <c r="BB213" s="11"/>
      <c r="BC213" s="63"/>
      <c r="BD213" s="63"/>
      <c r="BE213" s="63"/>
      <c r="BF213" s="63"/>
      <c r="BG213" s="63"/>
      <c r="BH213" s="63"/>
      <c r="BI213" s="63"/>
      <c r="BJ213" s="63"/>
      <c r="BK213" s="63"/>
      <c r="BL213" s="63"/>
    </row>
    <row r="214">
      <c r="A214" s="66">
        <f t="shared" si="1"/>
        <v>-1</v>
      </c>
      <c r="B214" s="104"/>
      <c r="C214" s="52"/>
      <c r="D214" s="91"/>
      <c r="E214" s="91"/>
      <c r="F214" s="91"/>
      <c r="G214" s="91"/>
      <c r="H214" s="91"/>
      <c r="I214" s="91"/>
      <c r="J214" s="100"/>
      <c r="K214" s="100" t="str">
        <f>CONCATENATE(selected_set!$O214,selected_set!$P214)</f>
        <v/>
      </c>
      <c r="L214" s="105" t="str">
        <f>IF(selected_set!$A214 &gt;= 0,
if(selected_set!$Q214="article",CONCATENATE("@article{",selected_set!$K214,", 
 author = {",selected_set!$N214,"}, ","
 title = {{",selected_set!$M214,"}}, ","
 journal = {",selected_set!$R214,"}, ","
 year = {",selected_set!$P214,"}, ",
 if(T214="","",CONCATENATE("
 volume = {",selected_set!$T214,"}, ")),
 if(U214="","",CONCATENATE("
 number = {",selected_set!$U214,"}, ")),"
 pages = {",selected_set!$V214,"}, ",
 if(W214="","",CONCATENATE("
 address = {",selected_set!$W214,"}, ")),"
 doi = {",selected_set!$X214,"}, ","
 publisher = {",selected_set!$Y214,"}","
}
"),
if(selected_set!$Q214="inproceedings",CONCATENATE("@inproceedings{",selected_set!$K214,", 
 author = {",selected_set!$N214,"}, ","
 title = {{",selected_set!$M214,"}}, ","
 booktitle = {Proceedings of the ",selected_set!$T214," ",selected_set!$R214,"}, ","
 year = {",selected_set!$P214,"}, ",
 if(V214="","",CONCATENATE("
 pages = {",selected_set!$V214,"}, ")),"
 address = {",selected_set!$W214,"}, ","
 doi = {",selected_set!$X214,"}, ","
 publisher = {",selected_set!$Y214,"}","
}
"),
if(selected_set!$Q214="incollection",CONCATENATE("@incollection{",selected_set!$K214,", 
 author = {",selected_set!$N214,"}, ","
 title = {{",selected_set!$M214,"}}, ","
 booktitle = {Proceedings of the ",selected_set!$T214," ",selected_set!$R214,"}, ","
 year = {",selected_set!$P214,"}, ",
 if(V214="","",CONCATENATE("
 pages = {",selected_set!$V214,"}, ")),"
 address = {",selected_set!$W214,"}, ","
 doi = {",selected_set!$X214,"}, ",
 if(Z214="","",CONCATENATE("
 editor = {",selected_set!$Z214,"}, ")),"
 publisher = {",selected_set!$Y214,"}","
}
"),))),"")</f>
        <v/>
      </c>
      <c r="M214" s="63"/>
      <c r="N214" s="63"/>
      <c r="O214" s="91"/>
      <c r="P214" s="91"/>
      <c r="Q214" s="60"/>
      <c r="R214" s="59"/>
      <c r="S214" s="67"/>
      <c r="T214" s="57"/>
      <c r="U214" s="57"/>
      <c r="V214" s="57"/>
      <c r="W214" s="59"/>
      <c r="X214" s="59"/>
      <c r="Y214" s="106"/>
      <c r="Z214" s="59"/>
      <c r="AA214" s="60"/>
      <c r="AB214" s="60"/>
      <c r="AC214" s="60"/>
      <c r="AD214" s="60"/>
      <c r="AE214" s="60"/>
      <c r="AF214" s="60"/>
      <c r="AG214" s="60"/>
      <c r="AH214" s="61">
        <f t="shared" si="5"/>
        <v>0</v>
      </c>
      <c r="AI214" s="60"/>
      <c r="AJ214" s="65"/>
      <c r="AK214" s="65"/>
      <c r="AL214" s="62"/>
      <c r="AM214" s="62"/>
      <c r="AN214" s="62"/>
      <c r="AO214" s="62"/>
      <c r="AP214" s="62"/>
      <c r="AQ214" s="62"/>
      <c r="AR214" s="62"/>
      <c r="AS214" s="62"/>
      <c r="AT214" s="62"/>
      <c r="AU214" s="62"/>
      <c r="AV214" s="101"/>
      <c r="AW214" s="101"/>
      <c r="AX214" s="101"/>
      <c r="AY214" s="101"/>
      <c r="AZ214" s="101"/>
      <c r="BA214" s="101"/>
      <c r="BB214" s="11"/>
      <c r="BC214" s="63"/>
      <c r="BD214" s="63"/>
      <c r="BE214" s="63"/>
      <c r="BF214" s="63"/>
      <c r="BG214" s="63"/>
      <c r="BH214" s="63"/>
      <c r="BI214" s="63"/>
      <c r="BJ214" s="63"/>
      <c r="BK214" s="63"/>
      <c r="BL214" s="63"/>
    </row>
    <row r="215">
      <c r="A215" s="66">
        <f t="shared" si="1"/>
        <v>-1</v>
      </c>
      <c r="B215" s="104"/>
      <c r="C215" s="52"/>
      <c r="D215" s="91"/>
      <c r="E215" s="91"/>
      <c r="F215" s="91"/>
      <c r="G215" s="91"/>
      <c r="H215" s="91"/>
      <c r="I215" s="91"/>
      <c r="J215" s="100"/>
      <c r="K215" s="100" t="str">
        <f>CONCATENATE(selected_set!$O215,selected_set!$P215)</f>
        <v/>
      </c>
      <c r="L215" s="105" t="str">
        <f>IF(selected_set!$A215 &gt;= 0,
if(selected_set!$Q215="article",CONCATENATE("@article{",selected_set!$K215,", 
 author = {",selected_set!$N215,"}, ","
 title = {{",selected_set!$M215,"}}, ","
 journal = {",selected_set!$R215,"}, ","
 year = {",selected_set!$P215,"}, ",
 if(T215="","",CONCATENATE("
 volume = {",selected_set!$T215,"}, ")),
 if(U215="","",CONCATENATE("
 number = {",selected_set!$U215,"}, ")),"
 pages = {",selected_set!$V215,"}, ",
 if(W215="","",CONCATENATE("
 address = {",selected_set!$W215,"}, ")),"
 doi = {",selected_set!$X215,"}, ","
 publisher = {",selected_set!$Y215,"}","
}
"),
if(selected_set!$Q215="inproceedings",CONCATENATE("@inproceedings{",selected_set!$K215,", 
 author = {",selected_set!$N215,"}, ","
 title = {{",selected_set!$M215,"}}, ","
 booktitle = {Proceedings of the ",selected_set!$T215," ",selected_set!$R215,"}, ","
 year = {",selected_set!$P215,"}, ",
 if(V215="","",CONCATENATE("
 pages = {",selected_set!$V215,"}, ")),"
 address = {",selected_set!$W215,"}, ","
 doi = {",selected_set!$X215,"}, ","
 publisher = {",selected_set!$Y215,"}","
}
"),
if(selected_set!$Q215="incollection",CONCATENATE("@incollection{",selected_set!$K215,", 
 author = {",selected_set!$N215,"}, ","
 title = {{",selected_set!$M215,"}}, ","
 booktitle = {Proceedings of the ",selected_set!$T215," ",selected_set!$R215,"}, ","
 year = {",selected_set!$P215,"}, ",
 if(V215="","",CONCATENATE("
 pages = {",selected_set!$V215,"}, ")),"
 address = {",selected_set!$W215,"}, ","
 doi = {",selected_set!$X215,"}, ",
 if(Z215="","",CONCATENATE("
 editor = {",selected_set!$Z215,"}, ")),"
 publisher = {",selected_set!$Y215,"}","
}
"),))),"")</f>
        <v/>
      </c>
      <c r="M215" s="63"/>
      <c r="N215" s="63"/>
      <c r="O215" s="91"/>
      <c r="P215" s="91"/>
      <c r="Q215" s="60"/>
      <c r="R215" s="59"/>
      <c r="S215" s="67"/>
      <c r="T215" s="57"/>
      <c r="U215" s="57"/>
      <c r="V215" s="57"/>
      <c r="W215" s="59"/>
      <c r="X215" s="59"/>
      <c r="Y215" s="106"/>
      <c r="Z215" s="59"/>
      <c r="AA215" s="60"/>
      <c r="AB215" s="60"/>
      <c r="AC215" s="60"/>
      <c r="AD215" s="60"/>
      <c r="AE215" s="60"/>
      <c r="AF215" s="60"/>
      <c r="AG215" s="60"/>
      <c r="AH215" s="61">
        <f t="shared" si="5"/>
        <v>0</v>
      </c>
      <c r="AI215" s="60"/>
      <c r="AJ215" s="65"/>
      <c r="AK215" s="65"/>
      <c r="AL215" s="62"/>
      <c r="AM215" s="62"/>
      <c r="AN215" s="62"/>
      <c r="AO215" s="62"/>
      <c r="AP215" s="62"/>
      <c r="AQ215" s="62"/>
      <c r="AR215" s="62"/>
      <c r="AS215" s="62"/>
      <c r="AT215" s="62"/>
      <c r="AU215" s="62"/>
      <c r="AV215" s="101"/>
      <c r="AW215" s="101"/>
      <c r="AX215" s="101"/>
      <c r="AY215" s="101"/>
      <c r="AZ215" s="101"/>
      <c r="BA215" s="101"/>
      <c r="BB215" s="11"/>
      <c r="BC215" s="63"/>
      <c r="BD215" s="63"/>
      <c r="BE215" s="63"/>
      <c r="BF215" s="63"/>
      <c r="BG215" s="63"/>
      <c r="BH215" s="63"/>
      <c r="BI215" s="63"/>
      <c r="BJ215" s="63"/>
      <c r="BK215" s="63"/>
      <c r="BL215" s="63"/>
    </row>
    <row r="216">
      <c r="A216" s="66">
        <f t="shared" si="1"/>
        <v>-1</v>
      </c>
      <c r="B216" s="104"/>
      <c r="C216" s="52"/>
      <c r="D216" s="91"/>
      <c r="E216" s="91"/>
      <c r="F216" s="91"/>
      <c r="G216" s="91"/>
      <c r="H216" s="91"/>
      <c r="I216" s="91"/>
      <c r="J216" s="100"/>
      <c r="K216" s="100" t="str">
        <f>CONCATENATE(selected_set!$O216,selected_set!$P216)</f>
        <v/>
      </c>
      <c r="L216" s="105" t="str">
        <f>IF(selected_set!$A216 &gt;= 0,
if(selected_set!$Q216="article",CONCATENATE("@article{",selected_set!$K216,", 
 author = {",selected_set!$N216,"}, ","
 title = {{",selected_set!$M216,"}}, ","
 journal = {",selected_set!$R216,"}, ","
 year = {",selected_set!$P216,"}, ",
 if(T216="","",CONCATENATE("
 volume = {",selected_set!$T216,"}, ")),
 if(U216="","",CONCATENATE("
 number = {",selected_set!$U216,"}, ")),"
 pages = {",selected_set!$V216,"}, ",
 if(W216="","",CONCATENATE("
 address = {",selected_set!$W216,"}, ")),"
 doi = {",selected_set!$X216,"}, ","
 publisher = {",selected_set!$Y216,"}","
}
"),
if(selected_set!$Q216="inproceedings",CONCATENATE("@inproceedings{",selected_set!$K216,", 
 author = {",selected_set!$N216,"}, ","
 title = {{",selected_set!$M216,"}}, ","
 booktitle = {Proceedings of the ",selected_set!$T216," ",selected_set!$R216,"}, ","
 year = {",selected_set!$P216,"}, ",
 if(V216="","",CONCATENATE("
 pages = {",selected_set!$V216,"}, ")),"
 address = {",selected_set!$W216,"}, ","
 doi = {",selected_set!$X216,"}, ","
 publisher = {",selected_set!$Y216,"}","
}
"),
if(selected_set!$Q216="incollection",CONCATENATE("@incollection{",selected_set!$K216,", 
 author = {",selected_set!$N216,"}, ","
 title = {{",selected_set!$M216,"}}, ","
 booktitle = {Proceedings of the ",selected_set!$T216," ",selected_set!$R216,"}, ","
 year = {",selected_set!$P216,"}, ",
 if(V216="","",CONCATENATE("
 pages = {",selected_set!$V216,"}, ")),"
 address = {",selected_set!$W216,"}, ","
 doi = {",selected_set!$X216,"}, ",
 if(Z216="","",CONCATENATE("
 editor = {",selected_set!$Z216,"}, ")),"
 publisher = {",selected_set!$Y216,"}","
}
"),))),"")</f>
        <v/>
      </c>
      <c r="M216" s="63"/>
      <c r="N216" s="63"/>
      <c r="O216" s="91"/>
      <c r="P216" s="91"/>
      <c r="Q216" s="60"/>
      <c r="R216" s="59"/>
      <c r="S216" s="67"/>
      <c r="T216" s="57"/>
      <c r="U216" s="57"/>
      <c r="V216" s="57"/>
      <c r="W216" s="59"/>
      <c r="X216" s="59"/>
      <c r="Y216" s="106"/>
      <c r="Z216" s="59"/>
      <c r="AA216" s="60"/>
      <c r="AB216" s="60"/>
      <c r="AC216" s="60"/>
      <c r="AD216" s="60"/>
      <c r="AE216" s="60"/>
      <c r="AF216" s="60"/>
      <c r="AG216" s="60"/>
      <c r="AH216" s="61">
        <f t="shared" si="5"/>
        <v>0</v>
      </c>
      <c r="AI216" s="60"/>
      <c r="AJ216" s="65"/>
      <c r="AK216" s="65"/>
      <c r="AL216" s="62"/>
      <c r="AM216" s="62"/>
      <c r="AN216" s="62"/>
      <c r="AO216" s="62"/>
      <c r="AP216" s="62"/>
      <c r="AQ216" s="62"/>
      <c r="AR216" s="62"/>
      <c r="AS216" s="62"/>
      <c r="AT216" s="62"/>
      <c r="AU216" s="62"/>
      <c r="AV216" s="101"/>
      <c r="AW216" s="101"/>
      <c r="AX216" s="101"/>
      <c r="AY216" s="101"/>
      <c r="AZ216" s="101"/>
      <c r="BA216" s="101"/>
      <c r="BB216" s="11"/>
      <c r="BC216" s="63"/>
      <c r="BD216" s="63"/>
      <c r="BE216" s="63"/>
      <c r="BF216" s="63"/>
      <c r="BG216" s="63"/>
      <c r="BH216" s="63"/>
      <c r="BI216" s="63"/>
      <c r="BJ216" s="63"/>
      <c r="BK216" s="63"/>
      <c r="BL216" s="63"/>
    </row>
    <row r="217">
      <c r="A217" s="66">
        <f t="shared" si="1"/>
        <v>-1</v>
      </c>
      <c r="B217" s="104"/>
      <c r="C217" s="52"/>
      <c r="D217" s="91"/>
      <c r="E217" s="91"/>
      <c r="F217" s="91"/>
      <c r="G217" s="91"/>
      <c r="H217" s="91"/>
      <c r="I217" s="91"/>
      <c r="J217" s="100"/>
      <c r="K217" s="100" t="str">
        <f>CONCATENATE(selected_set!$O217,selected_set!$P217)</f>
        <v/>
      </c>
      <c r="L217" s="105" t="str">
        <f>IF(selected_set!$A217 &gt;= 0,
if(selected_set!$Q217="article",CONCATENATE("@article{",selected_set!$K217,", 
 author = {",selected_set!$N217,"}, ","
 title = {{",selected_set!$M217,"}}, ","
 journal = {",selected_set!$R217,"}, ","
 year = {",selected_set!$P217,"}, ",
 if(T217="","",CONCATENATE("
 volume = {",selected_set!$T217,"}, ")),
 if(U217="","",CONCATENATE("
 number = {",selected_set!$U217,"}, ")),"
 pages = {",selected_set!$V217,"}, ",
 if(W217="","",CONCATENATE("
 address = {",selected_set!$W217,"}, ")),"
 doi = {",selected_set!$X217,"}, ","
 publisher = {",selected_set!$Y217,"}","
}
"),
if(selected_set!$Q217="inproceedings",CONCATENATE("@inproceedings{",selected_set!$K217,", 
 author = {",selected_set!$N217,"}, ","
 title = {{",selected_set!$M217,"}}, ","
 booktitle = {Proceedings of the ",selected_set!$T217," ",selected_set!$R217,"}, ","
 year = {",selected_set!$P217,"}, ",
 if(V217="","",CONCATENATE("
 pages = {",selected_set!$V217,"}, ")),"
 address = {",selected_set!$W217,"}, ","
 doi = {",selected_set!$X217,"}, ","
 publisher = {",selected_set!$Y217,"}","
}
"),
if(selected_set!$Q217="incollection",CONCATENATE("@incollection{",selected_set!$K217,", 
 author = {",selected_set!$N217,"}, ","
 title = {{",selected_set!$M217,"}}, ","
 booktitle = {Proceedings of the ",selected_set!$T217," ",selected_set!$R217,"}, ","
 year = {",selected_set!$P217,"}, ",
 if(V217="","",CONCATENATE("
 pages = {",selected_set!$V217,"}, ")),"
 address = {",selected_set!$W217,"}, ","
 doi = {",selected_set!$X217,"}, ",
 if(Z217="","",CONCATENATE("
 editor = {",selected_set!$Z217,"}, ")),"
 publisher = {",selected_set!$Y217,"}","
}
"),))),"")</f>
        <v/>
      </c>
      <c r="M217" s="63"/>
      <c r="N217" s="63"/>
      <c r="O217" s="91"/>
      <c r="P217" s="91"/>
      <c r="Q217" s="60"/>
      <c r="R217" s="59"/>
      <c r="S217" s="67"/>
      <c r="T217" s="57"/>
      <c r="U217" s="57"/>
      <c r="V217" s="57"/>
      <c r="W217" s="59"/>
      <c r="X217" s="59"/>
      <c r="Y217" s="106"/>
      <c r="Z217" s="59"/>
      <c r="AA217" s="60"/>
      <c r="AB217" s="60"/>
      <c r="AC217" s="60"/>
      <c r="AD217" s="60"/>
      <c r="AE217" s="60"/>
      <c r="AF217" s="60"/>
      <c r="AG217" s="60"/>
      <c r="AH217" s="61">
        <f t="shared" si="5"/>
        <v>0</v>
      </c>
      <c r="AI217" s="60"/>
      <c r="AJ217" s="65"/>
      <c r="AK217" s="65"/>
      <c r="AL217" s="62"/>
      <c r="AM217" s="62"/>
      <c r="AN217" s="62"/>
      <c r="AO217" s="62"/>
      <c r="AP217" s="62"/>
      <c r="AQ217" s="62"/>
      <c r="AR217" s="62"/>
      <c r="AS217" s="62"/>
      <c r="AT217" s="62"/>
      <c r="AU217" s="62"/>
      <c r="AV217" s="101"/>
      <c r="AW217" s="101"/>
      <c r="AX217" s="101"/>
      <c r="AY217" s="101"/>
      <c r="AZ217" s="101"/>
      <c r="BA217" s="101"/>
      <c r="BB217" s="11"/>
      <c r="BC217" s="63"/>
      <c r="BD217" s="63"/>
      <c r="BE217" s="63"/>
      <c r="BF217" s="63"/>
      <c r="BG217" s="63"/>
      <c r="BH217" s="63"/>
      <c r="BI217" s="63"/>
      <c r="BJ217" s="63"/>
      <c r="BK217" s="63"/>
      <c r="BL217" s="63"/>
    </row>
    <row r="218">
      <c r="A218" s="66">
        <f t="shared" si="1"/>
        <v>-1</v>
      </c>
      <c r="B218" s="104"/>
      <c r="C218" s="52"/>
      <c r="D218" s="91"/>
      <c r="E218" s="91"/>
      <c r="F218" s="91"/>
      <c r="G218" s="91"/>
      <c r="H218" s="91"/>
      <c r="I218" s="91"/>
      <c r="J218" s="100"/>
      <c r="K218" s="100" t="str">
        <f>CONCATENATE(selected_set!$O218,selected_set!$P218)</f>
        <v/>
      </c>
      <c r="L218" s="105" t="str">
        <f>IF(selected_set!$A218 &gt;= 0,
if(selected_set!$Q218="article",CONCATENATE("@article{",selected_set!$K218,", 
 author = {",selected_set!$N218,"}, ","
 title = {{",selected_set!$M218,"}}, ","
 journal = {",selected_set!$R218,"}, ","
 year = {",selected_set!$P218,"}, ",
 if(T218="","",CONCATENATE("
 volume = {",selected_set!$T218,"}, ")),
 if(U218="","",CONCATENATE("
 number = {",selected_set!$U218,"}, ")),"
 pages = {",selected_set!$V218,"}, ",
 if(W218="","",CONCATENATE("
 address = {",selected_set!$W218,"}, ")),"
 doi = {",selected_set!$X218,"}, ","
 publisher = {",selected_set!$Y218,"}","
}
"),
if(selected_set!$Q218="inproceedings",CONCATENATE("@inproceedings{",selected_set!$K218,", 
 author = {",selected_set!$N218,"}, ","
 title = {{",selected_set!$M218,"}}, ","
 booktitle = {Proceedings of the ",selected_set!$T218," ",selected_set!$R218,"}, ","
 year = {",selected_set!$P218,"}, ",
 if(V218="","",CONCATENATE("
 pages = {",selected_set!$V218,"}, ")),"
 address = {",selected_set!$W218,"}, ","
 doi = {",selected_set!$X218,"}, ","
 publisher = {",selected_set!$Y218,"}","
}
"),
if(selected_set!$Q218="incollection",CONCATENATE("@incollection{",selected_set!$K218,", 
 author = {",selected_set!$N218,"}, ","
 title = {{",selected_set!$M218,"}}, ","
 booktitle = {Proceedings of the ",selected_set!$T218," ",selected_set!$R218,"}, ","
 year = {",selected_set!$P218,"}, ",
 if(V218="","",CONCATENATE("
 pages = {",selected_set!$V218,"}, ")),"
 address = {",selected_set!$W218,"}, ","
 doi = {",selected_set!$X218,"}, ",
 if(Z218="","",CONCATENATE("
 editor = {",selected_set!$Z218,"}, ")),"
 publisher = {",selected_set!$Y218,"}","
}
"),))),"")</f>
        <v/>
      </c>
      <c r="M218" s="63"/>
      <c r="N218" s="63"/>
      <c r="O218" s="91"/>
      <c r="P218" s="91"/>
      <c r="Q218" s="60"/>
      <c r="R218" s="59"/>
      <c r="S218" s="67"/>
      <c r="T218" s="57"/>
      <c r="U218" s="57"/>
      <c r="V218" s="57"/>
      <c r="W218" s="59"/>
      <c r="X218" s="59"/>
      <c r="Y218" s="106"/>
      <c r="Z218" s="59"/>
      <c r="AA218" s="60"/>
      <c r="AB218" s="60"/>
      <c r="AC218" s="60"/>
      <c r="AD218" s="60"/>
      <c r="AE218" s="60"/>
      <c r="AF218" s="60"/>
      <c r="AG218" s="60"/>
      <c r="AH218" s="61">
        <f t="shared" si="5"/>
        <v>0</v>
      </c>
      <c r="AI218" s="60"/>
      <c r="AJ218" s="65"/>
      <c r="AK218" s="65"/>
      <c r="AL218" s="62"/>
      <c r="AM218" s="62"/>
      <c r="AN218" s="62"/>
      <c r="AO218" s="62"/>
      <c r="AP218" s="62"/>
      <c r="AQ218" s="62"/>
      <c r="AR218" s="62"/>
      <c r="AS218" s="62"/>
      <c r="AT218" s="62"/>
      <c r="AU218" s="62"/>
      <c r="AV218" s="101"/>
      <c r="AW218" s="101"/>
      <c r="AX218" s="101"/>
      <c r="AY218" s="101"/>
      <c r="AZ218" s="101"/>
      <c r="BA218" s="101"/>
      <c r="BB218" s="11"/>
      <c r="BC218" s="63"/>
      <c r="BD218" s="63"/>
      <c r="BE218" s="63"/>
      <c r="BF218" s="63"/>
      <c r="BG218" s="63"/>
      <c r="BH218" s="63"/>
      <c r="BI218" s="63"/>
      <c r="BJ218" s="63"/>
      <c r="BK218" s="63"/>
      <c r="BL218" s="63"/>
    </row>
    <row r="219">
      <c r="A219" s="66">
        <f t="shared" si="1"/>
        <v>-1</v>
      </c>
      <c r="B219" s="104"/>
      <c r="C219" s="52"/>
      <c r="D219" s="91"/>
      <c r="E219" s="91"/>
      <c r="F219" s="91"/>
      <c r="G219" s="91"/>
      <c r="H219" s="91"/>
      <c r="I219" s="91"/>
      <c r="J219" s="100"/>
      <c r="K219" s="100" t="str">
        <f>CONCATENATE(selected_set!$O219,selected_set!$P219)</f>
        <v/>
      </c>
      <c r="L219" s="105" t="str">
        <f>IF(selected_set!$A219 &gt;= 0,
if(selected_set!$Q219="article",CONCATENATE("@article{",selected_set!$K219,", 
 author = {",selected_set!$N219,"}, ","
 title = {{",selected_set!$M219,"}}, ","
 journal = {",selected_set!$R219,"}, ","
 year = {",selected_set!$P219,"}, ",
 if(T219="","",CONCATENATE("
 volume = {",selected_set!$T219,"}, ")),
 if(U219="","",CONCATENATE("
 number = {",selected_set!$U219,"}, ")),"
 pages = {",selected_set!$V219,"}, ",
 if(W219="","",CONCATENATE("
 address = {",selected_set!$W219,"}, ")),"
 doi = {",selected_set!$X219,"}, ","
 publisher = {",selected_set!$Y219,"}","
}
"),
if(selected_set!$Q219="inproceedings",CONCATENATE("@inproceedings{",selected_set!$K219,", 
 author = {",selected_set!$N219,"}, ","
 title = {{",selected_set!$M219,"}}, ","
 booktitle = {Proceedings of the ",selected_set!$T219," ",selected_set!$R219,"}, ","
 year = {",selected_set!$P219,"}, ",
 if(V219="","",CONCATENATE("
 pages = {",selected_set!$V219,"}, ")),"
 address = {",selected_set!$W219,"}, ","
 doi = {",selected_set!$X219,"}, ","
 publisher = {",selected_set!$Y219,"}","
}
"),
if(selected_set!$Q219="incollection",CONCATENATE("@incollection{",selected_set!$K219,", 
 author = {",selected_set!$N219,"}, ","
 title = {{",selected_set!$M219,"}}, ","
 booktitle = {Proceedings of the ",selected_set!$T219," ",selected_set!$R219,"}, ","
 year = {",selected_set!$P219,"}, ",
 if(V219="","",CONCATENATE("
 pages = {",selected_set!$V219,"}, ")),"
 address = {",selected_set!$W219,"}, ","
 doi = {",selected_set!$X219,"}, ",
 if(Z219="","",CONCATENATE("
 editor = {",selected_set!$Z219,"}, ")),"
 publisher = {",selected_set!$Y219,"}","
}
"),))),"")</f>
        <v/>
      </c>
      <c r="M219" s="63"/>
      <c r="N219" s="63"/>
      <c r="O219" s="91"/>
      <c r="P219" s="91"/>
      <c r="Q219" s="60"/>
      <c r="R219" s="59"/>
      <c r="S219" s="67"/>
      <c r="T219" s="57"/>
      <c r="U219" s="57"/>
      <c r="V219" s="57"/>
      <c r="W219" s="59"/>
      <c r="X219" s="59"/>
      <c r="Y219" s="106"/>
      <c r="Z219" s="59"/>
      <c r="AA219" s="60"/>
      <c r="AB219" s="60"/>
      <c r="AC219" s="60"/>
      <c r="AD219" s="60"/>
      <c r="AE219" s="60"/>
      <c r="AF219" s="60"/>
      <c r="AG219" s="60"/>
      <c r="AH219" s="61">
        <f t="shared" si="5"/>
        <v>0</v>
      </c>
      <c r="AI219" s="60"/>
      <c r="AJ219" s="65"/>
      <c r="AK219" s="65"/>
      <c r="AL219" s="62"/>
      <c r="AM219" s="62"/>
      <c r="AN219" s="62"/>
      <c r="AO219" s="62"/>
      <c r="AP219" s="62"/>
      <c r="AQ219" s="62"/>
      <c r="AR219" s="62"/>
      <c r="AS219" s="62"/>
      <c r="AT219" s="62"/>
      <c r="AU219" s="62"/>
      <c r="AV219" s="101"/>
      <c r="AW219" s="101"/>
      <c r="AX219" s="101"/>
      <c r="AY219" s="101"/>
      <c r="AZ219" s="101"/>
      <c r="BA219" s="101"/>
      <c r="BB219" s="11"/>
      <c r="BC219" s="63"/>
      <c r="BD219" s="63"/>
      <c r="BE219" s="63"/>
      <c r="BF219" s="63"/>
      <c r="BG219" s="63"/>
      <c r="BH219" s="63"/>
      <c r="BI219" s="63"/>
      <c r="BJ219" s="63"/>
      <c r="BK219" s="63"/>
      <c r="BL219" s="63"/>
    </row>
    <row r="220">
      <c r="A220" s="66">
        <f t="shared" si="1"/>
        <v>-1</v>
      </c>
      <c r="B220" s="104"/>
      <c r="C220" s="52"/>
      <c r="D220" s="91"/>
      <c r="E220" s="91"/>
      <c r="F220" s="91"/>
      <c r="G220" s="91"/>
      <c r="H220" s="91"/>
      <c r="I220" s="91"/>
      <c r="J220" s="100"/>
      <c r="K220" s="100" t="str">
        <f>CONCATENATE(selected_set!$O220,selected_set!$P220)</f>
        <v/>
      </c>
      <c r="L220" s="105" t="str">
        <f>IF(selected_set!$A220 &gt;= 0,
if(selected_set!$Q220="article",CONCATENATE("@article{",selected_set!$K220,", 
 author = {",selected_set!$N220,"}, ","
 title = {{",selected_set!$M220,"}}, ","
 journal = {",selected_set!$R220,"}, ","
 year = {",selected_set!$P220,"}, ",
 if(T220="","",CONCATENATE("
 volume = {",selected_set!$T220,"}, ")),
 if(U220="","",CONCATENATE("
 number = {",selected_set!$U220,"}, ")),"
 pages = {",selected_set!$V220,"}, ",
 if(W220="","",CONCATENATE("
 address = {",selected_set!$W220,"}, ")),"
 doi = {",selected_set!$X220,"}, ","
 publisher = {",selected_set!$Y220,"}","
}
"),
if(selected_set!$Q220="inproceedings",CONCATENATE("@inproceedings{",selected_set!$K220,", 
 author = {",selected_set!$N220,"}, ","
 title = {{",selected_set!$M220,"}}, ","
 booktitle = {Proceedings of the ",selected_set!$T220," ",selected_set!$R220,"}, ","
 year = {",selected_set!$P220,"}, ",
 if(V220="","",CONCATENATE("
 pages = {",selected_set!$V220,"}, ")),"
 address = {",selected_set!$W220,"}, ","
 doi = {",selected_set!$X220,"}, ","
 publisher = {",selected_set!$Y220,"}","
}
"),
if(selected_set!$Q220="incollection",CONCATENATE("@incollection{",selected_set!$K220,", 
 author = {",selected_set!$N220,"}, ","
 title = {{",selected_set!$M220,"}}, ","
 booktitle = {Proceedings of the ",selected_set!$T220," ",selected_set!$R220,"}, ","
 year = {",selected_set!$P220,"}, ",
 if(V220="","",CONCATENATE("
 pages = {",selected_set!$V220,"}, ")),"
 address = {",selected_set!$W220,"}, ","
 doi = {",selected_set!$X220,"}, ",
 if(Z220="","",CONCATENATE("
 editor = {",selected_set!$Z220,"}, ")),"
 publisher = {",selected_set!$Y220,"}","
}
"),))),"")</f>
        <v/>
      </c>
      <c r="M220" s="63"/>
      <c r="N220" s="63"/>
      <c r="O220" s="91"/>
      <c r="P220" s="91"/>
      <c r="Q220" s="60"/>
      <c r="R220" s="59"/>
      <c r="S220" s="67"/>
      <c r="T220" s="57"/>
      <c r="U220" s="57"/>
      <c r="V220" s="57"/>
      <c r="W220" s="59"/>
      <c r="X220" s="59"/>
      <c r="Y220" s="106"/>
      <c r="Z220" s="59"/>
      <c r="AA220" s="60"/>
      <c r="AB220" s="60"/>
      <c r="AC220" s="60"/>
      <c r="AD220" s="60"/>
      <c r="AE220" s="60"/>
      <c r="AF220" s="60"/>
      <c r="AG220" s="60"/>
      <c r="AH220" s="61">
        <f t="shared" si="5"/>
        <v>0</v>
      </c>
      <c r="AI220" s="60"/>
      <c r="AJ220" s="65"/>
      <c r="AK220" s="65"/>
      <c r="AL220" s="62"/>
      <c r="AM220" s="62"/>
      <c r="AN220" s="62"/>
      <c r="AO220" s="62"/>
      <c r="AP220" s="62"/>
      <c r="AQ220" s="62"/>
      <c r="AR220" s="62"/>
      <c r="AS220" s="62"/>
      <c r="AT220" s="62"/>
      <c r="AU220" s="62"/>
      <c r="AV220" s="101"/>
      <c r="AW220" s="101"/>
      <c r="AX220" s="101"/>
      <c r="AY220" s="101"/>
      <c r="AZ220" s="101"/>
      <c r="BA220" s="101"/>
      <c r="BB220" s="11"/>
      <c r="BC220" s="63"/>
      <c r="BD220" s="63"/>
      <c r="BE220" s="63"/>
      <c r="BF220" s="63"/>
      <c r="BG220" s="63"/>
      <c r="BH220" s="63"/>
      <c r="BI220" s="63"/>
      <c r="BJ220" s="63"/>
      <c r="BK220" s="63"/>
      <c r="BL220" s="63"/>
    </row>
    <row r="221">
      <c r="A221" s="66">
        <f t="shared" si="1"/>
        <v>-1</v>
      </c>
      <c r="B221" s="104"/>
      <c r="C221" s="52"/>
      <c r="D221" s="91"/>
      <c r="E221" s="91"/>
      <c r="F221" s="91"/>
      <c r="G221" s="91"/>
      <c r="H221" s="91"/>
      <c r="I221" s="91"/>
      <c r="J221" s="100"/>
      <c r="K221" s="100" t="str">
        <f>CONCATENATE(selected_set!$O221,selected_set!$P221)</f>
        <v/>
      </c>
      <c r="L221" s="105" t="str">
        <f>IF(selected_set!$A221 &gt;= 0,
if(selected_set!$Q221="article",CONCATENATE("@article{",selected_set!$K221,", 
 author = {",selected_set!$N221,"}, ","
 title = {{",selected_set!$M221,"}}, ","
 journal = {",selected_set!$R221,"}, ","
 year = {",selected_set!$P221,"}, ",
 if(T221="","",CONCATENATE("
 volume = {",selected_set!$T221,"}, ")),
 if(U221="","",CONCATENATE("
 number = {",selected_set!$U221,"}, ")),"
 pages = {",selected_set!$V221,"}, ",
 if(W221="","",CONCATENATE("
 address = {",selected_set!$W221,"}, ")),"
 doi = {",selected_set!$X221,"}, ","
 publisher = {",selected_set!$Y221,"}","
}
"),
if(selected_set!$Q221="inproceedings",CONCATENATE("@inproceedings{",selected_set!$K221,", 
 author = {",selected_set!$N221,"}, ","
 title = {{",selected_set!$M221,"}}, ","
 booktitle = {Proceedings of the ",selected_set!$T221," ",selected_set!$R221,"}, ","
 year = {",selected_set!$P221,"}, ",
 if(V221="","",CONCATENATE("
 pages = {",selected_set!$V221,"}, ")),"
 address = {",selected_set!$W221,"}, ","
 doi = {",selected_set!$X221,"}, ","
 publisher = {",selected_set!$Y221,"}","
}
"),
if(selected_set!$Q221="incollection",CONCATENATE("@incollection{",selected_set!$K221,", 
 author = {",selected_set!$N221,"}, ","
 title = {{",selected_set!$M221,"}}, ","
 booktitle = {Proceedings of the ",selected_set!$T221," ",selected_set!$R221,"}, ","
 year = {",selected_set!$P221,"}, ",
 if(V221="","",CONCATENATE("
 pages = {",selected_set!$V221,"}, ")),"
 address = {",selected_set!$W221,"}, ","
 doi = {",selected_set!$X221,"}, ",
 if(Z221="","",CONCATENATE("
 editor = {",selected_set!$Z221,"}, ")),"
 publisher = {",selected_set!$Y221,"}","
}
"),))),"")</f>
        <v/>
      </c>
      <c r="M221" s="63"/>
      <c r="N221" s="63"/>
      <c r="O221" s="91"/>
      <c r="P221" s="91"/>
      <c r="Q221" s="60"/>
      <c r="R221" s="59"/>
      <c r="S221" s="67"/>
      <c r="T221" s="57"/>
      <c r="U221" s="57"/>
      <c r="V221" s="57"/>
      <c r="W221" s="59"/>
      <c r="X221" s="59"/>
      <c r="Y221" s="106"/>
      <c r="Z221" s="59"/>
      <c r="AA221" s="60"/>
      <c r="AB221" s="60"/>
      <c r="AC221" s="60"/>
      <c r="AD221" s="60"/>
      <c r="AE221" s="60"/>
      <c r="AF221" s="60"/>
      <c r="AG221" s="60"/>
      <c r="AH221" s="61">
        <f t="shared" si="5"/>
        <v>0</v>
      </c>
      <c r="AI221" s="60"/>
      <c r="AJ221" s="65"/>
      <c r="AK221" s="65"/>
      <c r="AL221" s="62"/>
      <c r="AM221" s="62"/>
      <c r="AN221" s="62"/>
      <c r="AO221" s="62"/>
      <c r="AP221" s="62"/>
      <c r="AQ221" s="62"/>
      <c r="AR221" s="62"/>
      <c r="AS221" s="62"/>
      <c r="AT221" s="62"/>
      <c r="AU221" s="62"/>
      <c r="AV221" s="101"/>
      <c r="AW221" s="101"/>
      <c r="AX221" s="101"/>
      <c r="AY221" s="101"/>
      <c r="AZ221" s="101"/>
      <c r="BA221" s="101"/>
      <c r="BB221" s="11"/>
      <c r="BC221" s="63"/>
      <c r="BD221" s="63"/>
      <c r="BE221" s="63"/>
      <c r="BF221" s="63"/>
      <c r="BG221" s="63"/>
      <c r="BH221" s="63"/>
      <c r="BI221" s="63"/>
      <c r="BJ221" s="63"/>
      <c r="BK221" s="63"/>
      <c r="BL221" s="63"/>
    </row>
    <row r="222">
      <c r="A222" s="66">
        <f t="shared" si="1"/>
        <v>-1</v>
      </c>
      <c r="B222" s="104"/>
      <c r="C222" s="52"/>
      <c r="D222" s="91"/>
      <c r="E222" s="91"/>
      <c r="F222" s="91"/>
      <c r="G222" s="91"/>
      <c r="H222" s="91"/>
      <c r="I222" s="91"/>
      <c r="J222" s="100"/>
      <c r="K222" s="100" t="str">
        <f>CONCATENATE(selected_set!$O222,selected_set!$P222)</f>
        <v/>
      </c>
      <c r="L222" s="105" t="str">
        <f>IF(selected_set!$A222 &gt;= 0,
if(selected_set!$Q222="article",CONCATENATE("@article{",selected_set!$K222,", 
 author = {",selected_set!$N222,"}, ","
 title = {{",selected_set!$M222,"}}, ","
 journal = {",selected_set!$R222,"}, ","
 year = {",selected_set!$P222,"}, ",
 if(T222="","",CONCATENATE("
 volume = {",selected_set!$T222,"}, ")),
 if(U222="","",CONCATENATE("
 number = {",selected_set!$U222,"}, ")),"
 pages = {",selected_set!$V222,"}, ",
 if(W222="","",CONCATENATE("
 address = {",selected_set!$W222,"}, ")),"
 doi = {",selected_set!$X222,"}, ","
 publisher = {",selected_set!$Y222,"}","
}
"),
if(selected_set!$Q222="inproceedings",CONCATENATE("@inproceedings{",selected_set!$K222,", 
 author = {",selected_set!$N222,"}, ","
 title = {{",selected_set!$M222,"}}, ","
 booktitle = {Proceedings of the ",selected_set!$T222," ",selected_set!$R222,"}, ","
 year = {",selected_set!$P222,"}, ",
 if(V222="","",CONCATENATE("
 pages = {",selected_set!$V222,"}, ")),"
 address = {",selected_set!$W222,"}, ","
 doi = {",selected_set!$X222,"}, ","
 publisher = {",selected_set!$Y222,"}","
}
"),
if(selected_set!$Q222="incollection",CONCATENATE("@incollection{",selected_set!$K222,", 
 author = {",selected_set!$N222,"}, ","
 title = {{",selected_set!$M222,"}}, ","
 booktitle = {Proceedings of the ",selected_set!$T222," ",selected_set!$R222,"}, ","
 year = {",selected_set!$P222,"}, ",
 if(V222="","",CONCATENATE("
 pages = {",selected_set!$V222,"}, ")),"
 address = {",selected_set!$W222,"}, ","
 doi = {",selected_set!$X222,"}, ",
 if(Z222="","",CONCATENATE("
 editor = {",selected_set!$Z222,"}, ")),"
 publisher = {",selected_set!$Y222,"}","
}
"),))),"")</f>
        <v/>
      </c>
      <c r="M222" s="63"/>
      <c r="N222" s="63"/>
      <c r="O222" s="91"/>
      <c r="P222" s="91"/>
      <c r="Q222" s="60"/>
      <c r="R222" s="59"/>
      <c r="S222" s="67"/>
      <c r="T222" s="57"/>
      <c r="U222" s="57"/>
      <c r="V222" s="57"/>
      <c r="W222" s="59"/>
      <c r="X222" s="59"/>
      <c r="Y222" s="106"/>
      <c r="Z222" s="59"/>
      <c r="AA222" s="60"/>
      <c r="AB222" s="60"/>
      <c r="AC222" s="60"/>
      <c r="AD222" s="60"/>
      <c r="AE222" s="60"/>
      <c r="AF222" s="60"/>
      <c r="AG222" s="60"/>
      <c r="AH222" s="61">
        <f t="shared" si="5"/>
        <v>0</v>
      </c>
      <c r="AI222" s="60"/>
      <c r="AJ222" s="65"/>
      <c r="AK222" s="65"/>
      <c r="AL222" s="62"/>
      <c r="AM222" s="62"/>
      <c r="AN222" s="62"/>
      <c r="AO222" s="62"/>
      <c r="AP222" s="62"/>
      <c r="AQ222" s="62"/>
      <c r="AR222" s="62"/>
      <c r="AS222" s="62"/>
      <c r="AT222" s="62"/>
      <c r="AU222" s="62"/>
      <c r="AV222" s="101"/>
      <c r="AW222" s="101"/>
      <c r="AX222" s="101"/>
      <c r="AY222" s="101"/>
      <c r="AZ222" s="101"/>
      <c r="BA222" s="101"/>
      <c r="BB222" s="11"/>
      <c r="BC222" s="63"/>
      <c r="BD222" s="63"/>
      <c r="BE222" s="63"/>
      <c r="BF222" s="63"/>
      <c r="BG222" s="63"/>
      <c r="BH222" s="63"/>
      <c r="BI222" s="63"/>
      <c r="BJ222" s="63"/>
      <c r="BK222" s="63"/>
      <c r="BL222" s="63"/>
    </row>
    <row r="223">
      <c r="A223" s="66">
        <f t="shared" si="1"/>
        <v>-1</v>
      </c>
      <c r="B223" s="104"/>
      <c r="C223" s="52"/>
      <c r="D223" s="91"/>
      <c r="E223" s="91"/>
      <c r="F223" s="91"/>
      <c r="G223" s="91"/>
      <c r="H223" s="91"/>
      <c r="I223" s="91"/>
      <c r="J223" s="100"/>
      <c r="K223" s="100" t="str">
        <f>CONCATENATE(selected_set!$O223,selected_set!$P223)</f>
        <v/>
      </c>
      <c r="L223" s="105" t="str">
        <f>IF(selected_set!$A223 &gt;= 0,
if(selected_set!$Q223="article",CONCATENATE("@article{",selected_set!$K223,", 
 author = {",selected_set!$N223,"}, ","
 title = {{",selected_set!$M223,"}}, ","
 journal = {",selected_set!$R223,"}, ","
 year = {",selected_set!$P223,"}, ",
 if(T223="","",CONCATENATE("
 volume = {",selected_set!$T223,"}, ")),
 if(U223="","",CONCATENATE("
 number = {",selected_set!$U223,"}, ")),"
 pages = {",selected_set!$V223,"}, ",
 if(W223="","",CONCATENATE("
 address = {",selected_set!$W223,"}, ")),"
 doi = {",selected_set!$X223,"}, ","
 publisher = {",selected_set!$Y223,"}","
}
"),
if(selected_set!$Q223="inproceedings",CONCATENATE("@inproceedings{",selected_set!$K223,", 
 author = {",selected_set!$N223,"}, ","
 title = {{",selected_set!$M223,"}}, ","
 booktitle = {Proceedings of the ",selected_set!$T223," ",selected_set!$R223,"}, ","
 year = {",selected_set!$P223,"}, ",
 if(V223="","",CONCATENATE("
 pages = {",selected_set!$V223,"}, ")),"
 address = {",selected_set!$W223,"}, ","
 doi = {",selected_set!$X223,"}, ","
 publisher = {",selected_set!$Y223,"}","
}
"),
if(selected_set!$Q223="incollection",CONCATENATE("@incollection{",selected_set!$K223,", 
 author = {",selected_set!$N223,"}, ","
 title = {{",selected_set!$M223,"}}, ","
 booktitle = {Proceedings of the ",selected_set!$T223," ",selected_set!$R223,"}, ","
 year = {",selected_set!$P223,"}, ",
 if(V223="","",CONCATENATE("
 pages = {",selected_set!$V223,"}, ")),"
 address = {",selected_set!$W223,"}, ","
 doi = {",selected_set!$X223,"}, ",
 if(Z223="","",CONCATENATE("
 editor = {",selected_set!$Z223,"}, ")),"
 publisher = {",selected_set!$Y223,"}","
}
"),))),"")</f>
        <v/>
      </c>
      <c r="M223" s="63"/>
      <c r="N223" s="63"/>
      <c r="O223" s="91"/>
      <c r="P223" s="91"/>
      <c r="Q223" s="60"/>
      <c r="R223" s="59"/>
      <c r="S223" s="67"/>
      <c r="T223" s="57"/>
      <c r="U223" s="57"/>
      <c r="V223" s="57"/>
      <c r="W223" s="59"/>
      <c r="X223" s="59"/>
      <c r="Y223" s="106"/>
      <c r="Z223" s="59"/>
      <c r="AA223" s="60"/>
      <c r="AB223" s="60"/>
      <c r="AC223" s="60"/>
      <c r="AD223" s="60"/>
      <c r="AE223" s="60"/>
      <c r="AF223" s="60"/>
      <c r="AG223" s="60"/>
      <c r="AH223" s="61">
        <f t="shared" si="5"/>
        <v>0</v>
      </c>
      <c r="AI223" s="60"/>
      <c r="AJ223" s="65"/>
      <c r="AK223" s="65"/>
      <c r="AL223" s="62"/>
      <c r="AM223" s="62"/>
      <c r="AN223" s="62"/>
      <c r="AO223" s="62"/>
      <c r="AP223" s="62"/>
      <c r="AQ223" s="62"/>
      <c r="AR223" s="62"/>
      <c r="AS223" s="62"/>
      <c r="AT223" s="62"/>
      <c r="AU223" s="62"/>
      <c r="AV223" s="101"/>
      <c r="AW223" s="101"/>
      <c r="AX223" s="101"/>
      <c r="AY223" s="101"/>
      <c r="AZ223" s="101"/>
      <c r="BA223" s="101"/>
      <c r="BB223" s="11"/>
      <c r="BC223" s="63"/>
      <c r="BD223" s="63"/>
      <c r="BE223" s="63"/>
      <c r="BF223" s="63"/>
      <c r="BG223" s="63"/>
      <c r="BH223" s="63"/>
      <c r="BI223" s="63"/>
      <c r="BJ223" s="63"/>
      <c r="BK223" s="63"/>
      <c r="BL223" s="63"/>
    </row>
    <row r="224">
      <c r="A224" s="66">
        <f t="shared" si="1"/>
        <v>-1</v>
      </c>
      <c r="B224" s="104"/>
      <c r="C224" s="52"/>
      <c r="D224" s="91"/>
      <c r="E224" s="91"/>
      <c r="F224" s="91"/>
      <c r="G224" s="91"/>
      <c r="H224" s="91"/>
      <c r="I224" s="91"/>
      <c r="J224" s="100"/>
      <c r="K224" s="100" t="str">
        <f>CONCATENATE(selected_set!$O224,selected_set!$P224)</f>
        <v/>
      </c>
      <c r="L224" s="105" t="str">
        <f>IF(selected_set!$A224 &gt;= 0,
if(selected_set!$Q224="article",CONCATENATE("@article{",selected_set!$K224,", 
 author = {",selected_set!$N224,"}, ","
 title = {{",selected_set!$M224,"}}, ","
 journal = {",selected_set!$R224,"}, ","
 year = {",selected_set!$P224,"}, ",
 if(T224="","",CONCATENATE("
 volume = {",selected_set!$T224,"}, ")),
 if(U224="","",CONCATENATE("
 number = {",selected_set!$U224,"}, ")),"
 pages = {",selected_set!$V224,"}, ",
 if(W224="","",CONCATENATE("
 address = {",selected_set!$W224,"}, ")),"
 doi = {",selected_set!$X224,"}, ","
 publisher = {",selected_set!$Y224,"}","
}
"),
if(selected_set!$Q224="inproceedings",CONCATENATE("@inproceedings{",selected_set!$K224,", 
 author = {",selected_set!$N224,"}, ","
 title = {{",selected_set!$M224,"}}, ","
 booktitle = {Proceedings of the ",selected_set!$T224," ",selected_set!$R224,"}, ","
 year = {",selected_set!$P224,"}, ",
 if(V224="","",CONCATENATE("
 pages = {",selected_set!$V224,"}, ")),"
 address = {",selected_set!$W224,"}, ","
 doi = {",selected_set!$X224,"}, ","
 publisher = {",selected_set!$Y224,"}","
}
"),
if(selected_set!$Q224="incollection",CONCATENATE("@incollection{",selected_set!$K224,", 
 author = {",selected_set!$N224,"}, ","
 title = {{",selected_set!$M224,"}}, ","
 booktitle = {Proceedings of the ",selected_set!$T224," ",selected_set!$R224,"}, ","
 year = {",selected_set!$P224,"}, ",
 if(V224="","",CONCATENATE("
 pages = {",selected_set!$V224,"}, ")),"
 address = {",selected_set!$W224,"}, ","
 doi = {",selected_set!$X224,"}, ",
 if(Z224="","",CONCATENATE("
 editor = {",selected_set!$Z224,"}, ")),"
 publisher = {",selected_set!$Y224,"}","
}
"),))),"")</f>
        <v/>
      </c>
      <c r="M224" s="63"/>
      <c r="N224" s="63"/>
      <c r="O224" s="91"/>
      <c r="P224" s="91"/>
      <c r="Q224" s="60"/>
      <c r="R224" s="59"/>
      <c r="S224" s="67"/>
      <c r="T224" s="57"/>
      <c r="U224" s="57"/>
      <c r="V224" s="57"/>
      <c r="W224" s="59"/>
      <c r="X224" s="59"/>
      <c r="Y224" s="106"/>
      <c r="Z224" s="59"/>
      <c r="AA224" s="60"/>
      <c r="AB224" s="60"/>
      <c r="AC224" s="60"/>
      <c r="AD224" s="60"/>
      <c r="AE224" s="60"/>
      <c r="AF224" s="60"/>
      <c r="AG224" s="60"/>
      <c r="AH224" s="61">
        <f t="shared" si="5"/>
        <v>0</v>
      </c>
      <c r="AI224" s="60"/>
      <c r="AJ224" s="65"/>
      <c r="AK224" s="65"/>
      <c r="AL224" s="62"/>
      <c r="AM224" s="62"/>
      <c r="AN224" s="62"/>
      <c r="AO224" s="62"/>
      <c r="AP224" s="62"/>
      <c r="AQ224" s="62"/>
      <c r="AR224" s="62"/>
      <c r="AS224" s="62"/>
      <c r="AT224" s="62"/>
      <c r="AU224" s="62"/>
      <c r="AV224" s="101"/>
      <c r="AW224" s="101"/>
      <c r="AX224" s="101"/>
      <c r="AY224" s="101"/>
      <c r="AZ224" s="101"/>
      <c r="BA224" s="101"/>
      <c r="BB224" s="11"/>
      <c r="BC224" s="63"/>
      <c r="BD224" s="63"/>
      <c r="BE224" s="63"/>
      <c r="BF224" s="63"/>
      <c r="BG224" s="63"/>
      <c r="BH224" s="63"/>
      <c r="BI224" s="63"/>
      <c r="BJ224" s="63"/>
      <c r="BK224" s="63"/>
      <c r="BL224" s="63"/>
    </row>
    <row r="225">
      <c r="A225" s="66">
        <f t="shared" si="1"/>
        <v>-1</v>
      </c>
      <c r="B225" s="104"/>
      <c r="C225" s="52"/>
      <c r="D225" s="91"/>
      <c r="E225" s="91"/>
      <c r="F225" s="91"/>
      <c r="G225" s="91"/>
      <c r="H225" s="91"/>
      <c r="I225" s="91"/>
      <c r="J225" s="100"/>
      <c r="K225" s="100" t="str">
        <f>CONCATENATE(selected_set!$O225,selected_set!$P225)</f>
        <v/>
      </c>
      <c r="L225" s="105" t="str">
        <f>IF(selected_set!$A225 &gt;= 0,
if(selected_set!$Q225="article",CONCATENATE("@article{",selected_set!$K225,", 
 author = {",selected_set!$N225,"}, ","
 title = {{",selected_set!$M225,"}}, ","
 journal = {",selected_set!$R225,"}, ","
 year = {",selected_set!$P225,"}, ",
 if(T225="","",CONCATENATE("
 volume = {",selected_set!$T225,"}, ")),
 if(U225="","",CONCATENATE("
 number = {",selected_set!$U225,"}, ")),"
 pages = {",selected_set!$V225,"}, ",
 if(W225="","",CONCATENATE("
 address = {",selected_set!$W225,"}, ")),"
 doi = {",selected_set!$X225,"}, ","
 publisher = {",selected_set!$Y225,"}","
}
"),
if(selected_set!$Q225="inproceedings",CONCATENATE("@inproceedings{",selected_set!$K225,", 
 author = {",selected_set!$N225,"}, ","
 title = {{",selected_set!$M225,"}}, ","
 booktitle = {Proceedings of the ",selected_set!$T225," ",selected_set!$R225,"}, ","
 year = {",selected_set!$P225,"}, ",
 if(V225="","",CONCATENATE("
 pages = {",selected_set!$V225,"}, ")),"
 address = {",selected_set!$W225,"}, ","
 doi = {",selected_set!$X225,"}, ","
 publisher = {",selected_set!$Y225,"}","
}
"),
if(selected_set!$Q225="incollection",CONCATENATE("@incollection{",selected_set!$K225,", 
 author = {",selected_set!$N225,"}, ","
 title = {{",selected_set!$M225,"}}, ","
 booktitle = {Proceedings of the ",selected_set!$T225," ",selected_set!$R225,"}, ","
 year = {",selected_set!$P225,"}, ",
 if(V225="","",CONCATENATE("
 pages = {",selected_set!$V225,"}, ")),"
 address = {",selected_set!$W225,"}, ","
 doi = {",selected_set!$X225,"}, ",
 if(Z225="","",CONCATENATE("
 editor = {",selected_set!$Z225,"}, ")),"
 publisher = {",selected_set!$Y225,"}","
}
"),))),"")</f>
        <v/>
      </c>
      <c r="M225" s="63"/>
      <c r="N225" s="63"/>
      <c r="O225" s="91"/>
      <c r="P225" s="91"/>
      <c r="Q225" s="60"/>
      <c r="R225" s="59"/>
      <c r="S225" s="67"/>
      <c r="T225" s="57"/>
      <c r="U225" s="57"/>
      <c r="V225" s="57"/>
      <c r="W225" s="59"/>
      <c r="X225" s="59"/>
      <c r="Y225" s="106"/>
      <c r="Z225" s="59"/>
      <c r="AA225" s="60"/>
      <c r="AB225" s="60"/>
      <c r="AC225" s="60"/>
      <c r="AD225" s="60"/>
      <c r="AE225" s="60"/>
      <c r="AF225" s="60"/>
      <c r="AG225" s="60"/>
      <c r="AH225" s="61">
        <f t="shared" si="5"/>
        <v>0</v>
      </c>
      <c r="AI225" s="60"/>
      <c r="AJ225" s="65"/>
      <c r="AK225" s="65"/>
      <c r="AL225" s="62"/>
      <c r="AM225" s="62"/>
      <c r="AN225" s="62"/>
      <c r="AO225" s="62"/>
      <c r="AP225" s="62"/>
      <c r="AQ225" s="62"/>
      <c r="AR225" s="62"/>
      <c r="AS225" s="62"/>
      <c r="AT225" s="62"/>
      <c r="AU225" s="62"/>
      <c r="AV225" s="101"/>
      <c r="AW225" s="101"/>
      <c r="AX225" s="101"/>
      <c r="AY225" s="101"/>
      <c r="AZ225" s="101"/>
      <c r="BA225" s="101"/>
      <c r="BB225" s="11"/>
      <c r="BC225" s="63"/>
      <c r="BD225" s="63"/>
      <c r="BE225" s="63"/>
      <c r="BF225" s="63"/>
      <c r="BG225" s="63"/>
      <c r="BH225" s="63"/>
      <c r="BI225" s="63"/>
      <c r="BJ225" s="63"/>
      <c r="BK225" s="63"/>
      <c r="BL225" s="63"/>
    </row>
    <row r="226">
      <c r="A226" s="66">
        <f t="shared" si="1"/>
        <v>-1</v>
      </c>
      <c r="B226" s="104"/>
      <c r="C226" s="52"/>
      <c r="D226" s="91"/>
      <c r="E226" s="91"/>
      <c r="F226" s="91"/>
      <c r="G226" s="91"/>
      <c r="H226" s="91"/>
      <c r="I226" s="91"/>
      <c r="J226" s="100"/>
      <c r="K226" s="100" t="str">
        <f>CONCATENATE(selected_set!$O226,selected_set!$P226)</f>
        <v/>
      </c>
      <c r="L226" s="105" t="str">
        <f>IF(selected_set!$A226 &gt;= 0,
if(selected_set!$Q226="article",CONCATENATE("@article{",selected_set!$K226,", 
 author = {",selected_set!$N226,"}, ","
 title = {{",selected_set!$M226,"}}, ","
 journal = {",selected_set!$R226,"}, ","
 year = {",selected_set!$P226,"}, ",
 if(T226="","",CONCATENATE("
 volume = {",selected_set!$T226,"}, ")),
 if(U226="","",CONCATENATE("
 number = {",selected_set!$U226,"}, ")),"
 pages = {",selected_set!$V226,"}, ",
 if(W226="","",CONCATENATE("
 address = {",selected_set!$W226,"}, ")),"
 doi = {",selected_set!$X226,"}, ","
 publisher = {",selected_set!$Y226,"}","
}
"),
if(selected_set!$Q226="inproceedings",CONCATENATE("@inproceedings{",selected_set!$K226,", 
 author = {",selected_set!$N226,"}, ","
 title = {{",selected_set!$M226,"}}, ","
 booktitle = {Proceedings of the ",selected_set!$T226," ",selected_set!$R226,"}, ","
 year = {",selected_set!$P226,"}, ",
 if(V226="","",CONCATENATE("
 pages = {",selected_set!$V226,"}, ")),"
 address = {",selected_set!$W226,"}, ","
 doi = {",selected_set!$X226,"}, ","
 publisher = {",selected_set!$Y226,"}","
}
"),
if(selected_set!$Q226="incollection",CONCATENATE("@incollection{",selected_set!$K226,", 
 author = {",selected_set!$N226,"}, ","
 title = {{",selected_set!$M226,"}}, ","
 booktitle = {Proceedings of the ",selected_set!$T226," ",selected_set!$R226,"}, ","
 year = {",selected_set!$P226,"}, ",
 if(V226="","",CONCATENATE("
 pages = {",selected_set!$V226,"}, ")),"
 address = {",selected_set!$W226,"}, ","
 doi = {",selected_set!$X226,"}, ",
 if(Z226="","",CONCATENATE("
 editor = {",selected_set!$Z226,"}, ")),"
 publisher = {",selected_set!$Y226,"}","
}
"),))),"")</f>
        <v/>
      </c>
      <c r="M226" s="63"/>
      <c r="N226" s="63"/>
      <c r="O226" s="91"/>
      <c r="P226" s="91"/>
      <c r="Q226" s="60"/>
      <c r="R226" s="59"/>
      <c r="S226" s="67"/>
      <c r="T226" s="57"/>
      <c r="U226" s="57"/>
      <c r="V226" s="57"/>
      <c r="W226" s="59"/>
      <c r="X226" s="59"/>
      <c r="Y226" s="106"/>
      <c r="Z226" s="59"/>
      <c r="AA226" s="60"/>
      <c r="AB226" s="60"/>
      <c r="AC226" s="60"/>
      <c r="AD226" s="60"/>
      <c r="AE226" s="60"/>
      <c r="AF226" s="60"/>
      <c r="AG226" s="60"/>
      <c r="AH226" s="61">
        <f t="shared" si="5"/>
        <v>0</v>
      </c>
      <c r="AI226" s="60"/>
      <c r="AJ226" s="65"/>
      <c r="AK226" s="65"/>
      <c r="AL226" s="62"/>
      <c r="AM226" s="62"/>
      <c r="AN226" s="62"/>
      <c r="AO226" s="62"/>
      <c r="AP226" s="62"/>
      <c r="AQ226" s="62"/>
      <c r="AR226" s="62"/>
      <c r="AS226" s="62"/>
      <c r="AT226" s="62"/>
      <c r="AU226" s="62"/>
      <c r="AV226" s="101"/>
      <c r="AW226" s="101"/>
      <c r="AX226" s="101"/>
      <c r="AY226" s="101"/>
      <c r="AZ226" s="101"/>
      <c r="BA226" s="101"/>
      <c r="BB226" s="11"/>
      <c r="BC226" s="63"/>
      <c r="BD226" s="63"/>
      <c r="BE226" s="63"/>
      <c r="BF226" s="63"/>
      <c r="BG226" s="63"/>
      <c r="BH226" s="63"/>
      <c r="BI226" s="63"/>
      <c r="BJ226" s="63"/>
      <c r="BK226" s="63"/>
      <c r="BL226" s="63"/>
    </row>
    <row r="227">
      <c r="A227" s="66">
        <f t="shared" si="1"/>
        <v>-1</v>
      </c>
      <c r="B227" s="104"/>
      <c r="C227" s="52"/>
      <c r="D227" s="91"/>
      <c r="E227" s="91"/>
      <c r="F227" s="91"/>
      <c r="G227" s="91"/>
      <c r="H227" s="91"/>
      <c r="I227" s="91"/>
      <c r="J227" s="100"/>
      <c r="K227" s="100" t="str">
        <f>CONCATENATE(selected_set!$O227,selected_set!$P227)</f>
        <v/>
      </c>
      <c r="L227" s="105" t="str">
        <f>IF(selected_set!$A227 &gt;= 0,
if(selected_set!$Q227="article",CONCATENATE("@article{",selected_set!$K227,", 
 author = {",selected_set!$N227,"}, ","
 title = {{",selected_set!$M227,"}}, ","
 journal = {",selected_set!$R227,"}, ","
 year = {",selected_set!$P227,"}, ",
 if(T227="","",CONCATENATE("
 volume = {",selected_set!$T227,"}, ")),
 if(U227="","",CONCATENATE("
 number = {",selected_set!$U227,"}, ")),"
 pages = {",selected_set!$V227,"}, ",
 if(W227="","",CONCATENATE("
 address = {",selected_set!$W227,"}, ")),"
 doi = {",selected_set!$X227,"}, ","
 publisher = {",selected_set!$Y227,"}","
}
"),
if(selected_set!$Q227="inproceedings",CONCATENATE("@inproceedings{",selected_set!$K227,", 
 author = {",selected_set!$N227,"}, ","
 title = {{",selected_set!$M227,"}}, ","
 booktitle = {Proceedings of the ",selected_set!$T227," ",selected_set!$R227,"}, ","
 year = {",selected_set!$P227,"}, ",
 if(V227="","",CONCATENATE("
 pages = {",selected_set!$V227,"}, ")),"
 address = {",selected_set!$W227,"}, ","
 doi = {",selected_set!$X227,"}, ","
 publisher = {",selected_set!$Y227,"}","
}
"),
if(selected_set!$Q227="incollection",CONCATENATE("@incollection{",selected_set!$K227,", 
 author = {",selected_set!$N227,"}, ","
 title = {{",selected_set!$M227,"}}, ","
 booktitle = {Proceedings of the ",selected_set!$T227," ",selected_set!$R227,"}, ","
 year = {",selected_set!$P227,"}, ",
 if(V227="","",CONCATENATE("
 pages = {",selected_set!$V227,"}, ")),"
 address = {",selected_set!$W227,"}, ","
 doi = {",selected_set!$X227,"}, ",
 if(Z227="","",CONCATENATE("
 editor = {",selected_set!$Z227,"}, ")),"
 publisher = {",selected_set!$Y227,"}","
}
"),))),"")</f>
        <v/>
      </c>
      <c r="M227" s="63"/>
      <c r="N227" s="63"/>
      <c r="O227" s="91"/>
      <c r="P227" s="91"/>
      <c r="Q227" s="60"/>
      <c r="R227" s="59"/>
      <c r="S227" s="67"/>
      <c r="T227" s="57"/>
      <c r="U227" s="57"/>
      <c r="V227" s="57"/>
      <c r="W227" s="59"/>
      <c r="X227" s="59"/>
      <c r="Y227" s="106"/>
      <c r="Z227" s="59"/>
      <c r="AA227" s="60"/>
      <c r="AB227" s="60"/>
      <c r="AC227" s="60"/>
      <c r="AD227" s="60"/>
      <c r="AE227" s="60"/>
      <c r="AF227" s="60"/>
      <c r="AG227" s="60"/>
      <c r="AH227" s="61">
        <f t="shared" si="5"/>
        <v>0</v>
      </c>
      <c r="AI227" s="60"/>
      <c r="AJ227" s="65"/>
      <c r="AK227" s="65"/>
      <c r="AL227" s="62"/>
      <c r="AM227" s="62"/>
      <c r="AN227" s="62"/>
      <c r="AO227" s="62"/>
      <c r="AP227" s="62"/>
      <c r="AQ227" s="62"/>
      <c r="AR227" s="62"/>
      <c r="AS227" s="62"/>
      <c r="AT227" s="62"/>
      <c r="AU227" s="62"/>
      <c r="AV227" s="101"/>
      <c r="AW227" s="101"/>
      <c r="AX227" s="101"/>
      <c r="AY227" s="101"/>
      <c r="AZ227" s="101"/>
      <c r="BA227" s="101"/>
      <c r="BB227" s="11"/>
      <c r="BC227" s="63"/>
      <c r="BD227" s="63"/>
      <c r="BE227" s="63"/>
      <c r="BF227" s="63"/>
      <c r="BG227" s="63"/>
      <c r="BH227" s="63"/>
      <c r="BI227" s="63"/>
      <c r="BJ227" s="63"/>
      <c r="BK227" s="63"/>
      <c r="BL227" s="63"/>
    </row>
    <row r="228">
      <c r="A228" s="66">
        <f t="shared" si="1"/>
        <v>-1</v>
      </c>
      <c r="B228" s="104"/>
      <c r="C228" s="52"/>
      <c r="D228" s="91"/>
      <c r="E228" s="91"/>
      <c r="F228" s="91"/>
      <c r="G228" s="91"/>
      <c r="H228" s="91"/>
      <c r="I228" s="91"/>
      <c r="J228" s="100"/>
      <c r="K228" s="100" t="str">
        <f>CONCATENATE(selected_set!$O228,selected_set!$P228)</f>
        <v/>
      </c>
      <c r="L228" s="105" t="str">
        <f>IF(selected_set!$A228 &gt;= 0,
if(selected_set!$Q228="article",CONCATENATE("@article{",selected_set!$K228,", 
 author = {",selected_set!$N228,"}, ","
 title = {{",selected_set!$M228,"}}, ","
 journal = {",selected_set!$R228,"}, ","
 year = {",selected_set!$P228,"}, ",
 if(T228="","",CONCATENATE("
 volume = {",selected_set!$T228,"}, ")),
 if(U228="","",CONCATENATE("
 number = {",selected_set!$U228,"}, ")),"
 pages = {",selected_set!$V228,"}, ",
 if(W228="","",CONCATENATE("
 address = {",selected_set!$W228,"}, ")),"
 doi = {",selected_set!$X228,"}, ","
 publisher = {",selected_set!$Y228,"}","
}
"),
if(selected_set!$Q228="inproceedings",CONCATENATE("@inproceedings{",selected_set!$K228,", 
 author = {",selected_set!$N228,"}, ","
 title = {{",selected_set!$M228,"}}, ","
 booktitle = {Proceedings of the ",selected_set!$T228," ",selected_set!$R228,"}, ","
 year = {",selected_set!$P228,"}, ",
 if(V228="","",CONCATENATE("
 pages = {",selected_set!$V228,"}, ")),"
 address = {",selected_set!$W228,"}, ","
 doi = {",selected_set!$X228,"}, ","
 publisher = {",selected_set!$Y228,"}","
}
"),
if(selected_set!$Q228="incollection",CONCATENATE("@incollection{",selected_set!$K228,", 
 author = {",selected_set!$N228,"}, ","
 title = {{",selected_set!$M228,"}}, ","
 booktitle = {Proceedings of the ",selected_set!$T228," ",selected_set!$R228,"}, ","
 year = {",selected_set!$P228,"}, ",
 if(V228="","",CONCATENATE("
 pages = {",selected_set!$V228,"}, ")),"
 address = {",selected_set!$W228,"}, ","
 doi = {",selected_set!$X228,"}, ",
 if(Z228="","",CONCATENATE("
 editor = {",selected_set!$Z228,"}, ")),"
 publisher = {",selected_set!$Y228,"}","
}
"),))),"")</f>
        <v/>
      </c>
      <c r="M228" s="63"/>
      <c r="N228" s="63"/>
      <c r="O228" s="91"/>
      <c r="P228" s="91"/>
      <c r="Q228" s="60"/>
      <c r="R228" s="59"/>
      <c r="S228" s="67"/>
      <c r="T228" s="57"/>
      <c r="U228" s="57"/>
      <c r="V228" s="57"/>
      <c r="W228" s="59"/>
      <c r="X228" s="59"/>
      <c r="Y228" s="106"/>
      <c r="Z228" s="59"/>
      <c r="AA228" s="60"/>
      <c r="AB228" s="60"/>
      <c r="AC228" s="60"/>
      <c r="AD228" s="60"/>
      <c r="AE228" s="60"/>
      <c r="AF228" s="60"/>
      <c r="AG228" s="60"/>
      <c r="AH228" s="61">
        <f t="shared" si="5"/>
        <v>0</v>
      </c>
      <c r="AI228" s="60"/>
      <c r="AJ228" s="65"/>
      <c r="AK228" s="65"/>
      <c r="AL228" s="62"/>
      <c r="AM228" s="62"/>
      <c r="AN228" s="62"/>
      <c r="AO228" s="62"/>
      <c r="AP228" s="62"/>
      <c r="AQ228" s="62"/>
      <c r="AR228" s="62"/>
      <c r="AS228" s="62"/>
      <c r="AT228" s="62"/>
      <c r="AU228" s="62"/>
      <c r="AV228" s="101"/>
      <c r="AW228" s="101"/>
      <c r="AX228" s="101"/>
      <c r="AY228" s="101"/>
      <c r="AZ228" s="101"/>
      <c r="BA228" s="101"/>
      <c r="BB228" s="11"/>
      <c r="BC228" s="63"/>
      <c r="BD228" s="63"/>
      <c r="BE228" s="63"/>
      <c r="BF228" s="63"/>
      <c r="BG228" s="63"/>
      <c r="BH228" s="63"/>
      <c r="BI228" s="63"/>
      <c r="BJ228" s="63"/>
      <c r="BK228" s="63"/>
      <c r="BL228" s="63"/>
    </row>
    <row r="229">
      <c r="A229" s="66">
        <f t="shared" si="1"/>
        <v>-1</v>
      </c>
      <c r="B229" s="104"/>
      <c r="C229" s="52"/>
      <c r="D229" s="91"/>
      <c r="E229" s="91"/>
      <c r="F229" s="91"/>
      <c r="G229" s="91"/>
      <c r="H229" s="91"/>
      <c r="I229" s="91"/>
      <c r="J229" s="100"/>
      <c r="K229" s="100" t="str">
        <f>CONCATENATE(selected_set!$O229,selected_set!$P229)</f>
        <v/>
      </c>
      <c r="L229" s="105" t="str">
        <f>IF(selected_set!$A229 &gt;= 0,
if(selected_set!$Q229="article",CONCATENATE("@article{",selected_set!$K229,", 
 author = {",selected_set!$N229,"}, ","
 title = {{",selected_set!$M229,"}}, ","
 journal = {",selected_set!$R229,"}, ","
 year = {",selected_set!$P229,"}, ",
 if(T229="","",CONCATENATE("
 volume = {",selected_set!$T229,"}, ")),
 if(U229="","",CONCATENATE("
 number = {",selected_set!$U229,"}, ")),"
 pages = {",selected_set!$V229,"}, ",
 if(W229="","",CONCATENATE("
 address = {",selected_set!$W229,"}, ")),"
 doi = {",selected_set!$X229,"}, ","
 publisher = {",selected_set!$Y229,"}","
}
"),
if(selected_set!$Q229="inproceedings",CONCATENATE("@inproceedings{",selected_set!$K229,", 
 author = {",selected_set!$N229,"}, ","
 title = {{",selected_set!$M229,"}}, ","
 booktitle = {Proceedings of the ",selected_set!$T229," ",selected_set!$R229,"}, ","
 year = {",selected_set!$P229,"}, ",
 if(V229="","",CONCATENATE("
 pages = {",selected_set!$V229,"}, ")),"
 address = {",selected_set!$W229,"}, ","
 doi = {",selected_set!$X229,"}, ","
 publisher = {",selected_set!$Y229,"}","
}
"),
if(selected_set!$Q229="incollection",CONCATENATE("@incollection{",selected_set!$K229,", 
 author = {",selected_set!$N229,"}, ","
 title = {{",selected_set!$M229,"}}, ","
 booktitle = {Proceedings of the ",selected_set!$T229," ",selected_set!$R229,"}, ","
 year = {",selected_set!$P229,"}, ",
 if(V229="","",CONCATENATE("
 pages = {",selected_set!$V229,"}, ")),"
 address = {",selected_set!$W229,"}, ","
 doi = {",selected_set!$X229,"}, ",
 if(Z229="","",CONCATENATE("
 editor = {",selected_set!$Z229,"}, ")),"
 publisher = {",selected_set!$Y229,"}","
}
"),))),"")</f>
        <v/>
      </c>
      <c r="M229" s="63"/>
      <c r="N229" s="63"/>
      <c r="O229" s="91"/>
      <c r="P229" s="91"/>
      <c r="Q229" s="60"/>
      <c r="R229" s="59"/>
      <c r="S229" s="67"/>
      <c r="T229" s="57"/>
      <c r="U229" s="57"/>
      <c r="V229" s="57"/>
      <c r="W229" s="59"/>
      <c r="X229" s="59"/>
      <c r="Y229" s="106"/>
      <c r="Z229" s="59"/>
      <c r="AA229" s="60"/>
      <c r="AB229" s="60"/>
      <c r="AC229" s="60"/>
      <c r="AD229" s="60"/>
      <c r="AE229" s="60"/>
      <c r="AF229" s="60"/>
      <c r="AG229" s="60"/>
      <c r="AH229" s="61">
        <f t="shared" si="5"/>
        <v>0</v>
      </c>
      <c r="AI229" s="60"/>
      <c r="AJ229" s="65"/>
      <c r="AK229" s="65"/>
      <c r="AL229" s="62"/>
      <c r="AM229" s="62"/>
      <c r="AN229" s="62"/>
      <c r="AO229" s="62"/>
      <c r="AP229" s="62"/>
      <c r="AQ229" s="62"/>
      <c r="AR229" s="62"/>
      <c r="AS229" s="62"/>
      <c r="AT229" s="62"/>
      <c r="AU229" s="62"/>
      <c r="AV229" s="101"/>
      <c r="AW229" s="101"/>
      <c r="AX229" s="101"/>
      <c r="AY229" s="101"/>
      <c r="AZ229" s="101"/>
      <c r="BA229" s="101"/>
      <c r="BB229" s="11"/>
      <c r="BC229" s="63"/>
      <c r="BD229" s="63"/>
      <c r="BE229" s="63"/>
      <c r="BF229" s="63"/>
      <c r="BG229" s="63"/>
      <c r="BH229" s="63"/>
      <c r="BI229" s="63"/>
      <c r="BJ229" s="63"/>
      <c r="BK229" s="63"/>
      <c r="BL229" s="63"/>
    </row>
    <row r="230">
      <c r="A230" s="66">
        <f t="shared" si="1"/>
        <v>-1</v>
      </c>
      <c r="B230" s="104"/>
      <c r="C230" s="52"/>
      <c r="D230" s="91"/>
      <c r="E230" s="91"/>
      <c r="F230" s="91"/>
      <c r="G230" s="91"/>
      <c r="H230" s="91"/>
      <c r="I230" s="91"/>
      <c r="J230" s="100"/>
      <c r="K230" s="100" t="str">
        <f>CONCATENATE(selected_set!$O230,selected_set!$P230)</f>
        <v/>
      </c>
      <c r="L230" s="105" t="str">
        <f>IF(selected_set!$A230 &gt;= 0,
if(selected_set!$Q230="article",CONCATENATE("@article{",selected_set!$K230,", 
 author = {",selected_set!$N230,"}, ","
 title = {{",selected_set!$M230,"}}, ","
 journal = {",selected_set!$R230,"}, ","
 year = {",selected_set!$P230,"}, ",
 if(T230="","",CONCATENATE("
 volume = {",selected_set!$T230,"}, ")),
 if(U230="","",CONCATENATE("
 number = {",selected_set!$U230,"}, ")),"
 pages = {",selected_set!$V230,"}, ",
 if(W230="","",CONCATENATE("
 address = {",selected_set!$W230,"}, ")),"
 doi = {",selected_set!$X230,"}, ","
 publisher = {",selected_set!$Y230,"}","
}
"),
if(selected_set!$Q230="inproceedings",CONCATENATE("@inproceedings{",selected_set!$K230,", 
 author = {",selected_set!$N230,"}, ","
 title = {{",selected_set!$M230,"}}, ","
 booktitle = {Proceedings of the ",selected_set!$T230," ",selected_set!$R230,"}, ","
 year = {",selected_set!$P230,"}, ",
 if(V230="","",CONCATENATE("
 pages = {",selected_set!$V230,"}, ")),"
 address = {",selected_set!$W230,"}, ","
 doi = {",selected_set!$X230,"}, ","
 publisher = {",selected_set!$Y230,"}","
}
"),
if(selected_set!$Q230="incollection",CONCATENATE("@incollection{",selected_set!$K230,", 
 author = {",selected_set!$N230,"}, ","
 title = {{",selected_set!$M230,"}}, ","
 booktitle = {Proceedings of the ",selected_set!$T230," ",selected_set!$R230,"}, ","
 year = {",selected_set!$P230,"}, ",
 if(V230="","",CONCATENATE("
 pages = {",selected_set!$V230,"}, ")),"
 address = {",selected_set!$W230,"}, ","
 doi = {",selected_set!$X230,"}, ",
 if(Z230="","",CONCATENATE("
 editor = {",selected_set!$Z230,"}, ")),"
 publisher = {",selected_set!$Y230,"}","
}
"),))),"")</f>
        <v/>
      </c>
      <c r="M230" s="63"/>
      <c r="N230" s="63"/>
      <c r="O230" s="91"/>
      <c r="P230" s="91"/>
      <c r="Q230" s="60"/>
      <c r="R230" s="59"/>
      <c r="S230" s="67"/>
      <c r="T230" s="57"/>
      <c r="U230" s="57"/>
      <c r="V230" s="57"/>
      <c r="W230" s="59"/>
      <c r="X230" s="59"/>
      <c r="Y230" s="106"/>
      <c r="Z230" s="59"/>
      <c r="AA230" s="60"/>
      <c r="AB230" s="60"/>
      <c r="AC230" s="60"/>
      <c r="AD230" s="60"/>
      <c r="AE230" s="60"/>
      <c r="AF230" s="60"/>
      <c r="AG230" s="60"/>
      <c r="AH230" s="61">
        <f t="shared" si="5"/>
        <v>0</v>
      </c>
      <c r="AI230" s="60"/>
      <c r="AJ230" s="49"/>
      <c r="AK230" s="49"/>
      <c r="AL230" s="62"/>
      <c r="AM230" s="62"/>
      <c r="AN230" s="62"/>
      <c r="AO230" s="62"/>
      <c r="AP230" s="62"/>
      <c r="AQ230" s="62"/>
      <c r="AR230" s="62"/>
      <c r="AS230" s="62"/>
      <c r="AT230" s="62"/>
      <c r="AU230" s="62"/>
      <c r="AV230" s="101"/>
      <c r="AW230" s="101"/>
      <c r="AX230" s="101"/>
      <c r="AY230" s="101"/>
      <c r="AZ230" s="101"/>
      <c r="BA230" s="101"/>
      <c r="BB230" s="11"/>
      <c r="BC230" s="63"/>
      <c r="BD230" s="63"/>
      <c r="BE230" s="63"/>
      <c r="BF230" s="63"/>
      <c r="BG230" s="63"/>
      <c r="BH230" s="63"/>
      <c r="BI230" s="63"/>
      <c r="BJ230" s="63"/>
      <c r="BK230" s="63"/>
      <c r="BL230" s="63"/>
    </row>
    <row r="231">
      <c r="A231" s="66">
        <f t="shared" si="1"/>
        <v>-1</v>
      </c>
      <c r="B231" s="104"/>
      <c r="C231" s="52"/>
      <c r="D231" s="91"/>
      <c r="E231" s="91"/>
      <c r="F231" s="91"/>
      <c r="G231" s="91"/>
      <c r="H231" s="91"/>
      <c r="I231" s="91"/>
      <c r="J231" s="100"/>
      <c r="K231" s="100" t="str">
        <f>CONCATENATE(selected_set!$O231,selected_set!$P231)</f>
        <v/>
      </c>
      <c r="L231" s="105" t="str">
        <f>IF(selected_set!$A231 &gt;= 0,
if(selected_set!$Q231="article",CONCATENATE("@article{",selected_set!$K231,", 
 author = {",selected_set!$N231,"}, ","
 title = {{",selected_set!$M231,"}}, ","
 journal = {",selected_set!$R231,"}, ","
 year = {",selected_set!$P231,"}, ",
 if(T231="","",CONCATENATE("
 volume = {",selected_set!$T231,"}, ")),
 if(U231="","",CONCATENATE("
 number = {",selected_set!$U231,"}, ")),"
 pages = {",selected_set!$V231,"}, ",
 if(W231="","",CONCATENATE("
 address = {",selected_set!$W231,"}, ")),"
 doi = {",selected_set!$X231,"}, ","
 publisher = {",selected_set!$Y231,"}","
}
"),
if(selected_set!$Q231="inproceedings",CONCATENATE("@inproceedings{",selected_set!$K231,", 
 author = {",selected_set!$N231,"}, ","
 title = {{",selected_set!$M231,"}}, ","
 booktitle = {Proceedings of the ",selected_set!$T231," ",selected_set!$R231,"}, ","
 year = {",selected_set!$P231,"}, ",
 if(V231="","",CONCATENATE("
 pages = {",selected_set!$V231,"}, ")),"
 address = {",selected_set!$W231,"}, ","
 doi = {",selected_set!$X231,"}, ","
 publisher = {",selected_set!$Y231,"}","
}
"),
if(selected_set!$Q231="incollection",CONCATENATE("@incollection{",selected_set!$K231,", 
 author = {",selected_set!$N231,"}, ","
 title = {{",selected_set!$M231,"}}, ","
 booktitle = {Proceedings of the ",selected_set!$T231," ",selected_set!$R231,"}, ","
 year = {",selected_set!$P231,"}, ",
 if(V231="","",CONCATENATE("
 pages = {",selected_set!$V231,"}, ")),"
 address = {",selected_set!$W231,"}, ","
 doi = {",selected_set!$X231,"}, ",
 if(Z231="","",CONCATENATE("
 editor = {",selected_set!$Z231,"}, ")),"
 publisher = {",selected_set!$Y231,"}","
}
"),))),"")</f>
        <v/>
      </c>
      <c r="M231" s="63"/>
      <c r="N231" s="63"/>
      <c r="O231" s="91"/>
      <c r="P231" s="91"/>
      <c r="Q231" s="60"/>
      <c r="R231" s="59"/>
      <c r="S231" s="67"/>
      <c r="T231" s="57"/>
      <c r="U231" s="57"/>
      <c r="V231" s="57"/>
      <c r="W231" s="59"/>
      <c r="X231" s="59"/>
      <c r="Y231" s="106"/>
      <c r="Z231" s="59"/>
      <c r="AA231" s="60"/>
      <c r="AB231" s="60"/>
      <c r="AC231" s="60"/>
      <c r="AD231" s="60"/>
      <c r="AE231" s="60"/>
      <c r="AF231" s="60"/>
      <c r="AG231" s="60"/>
      <c r="AH231" s="61">
        <f t="shared" si="5"/>
        <v>0</v>
      </c>
      <c r="AI231" s="60"/>
      <c r="AJ231" s="49"/>
      <c r="AK231" s="65"/>
      <c r="AL231" s="62"/>
      <c r="AM231" s="62"/>
      <c r="AN231" s="62"/>
      <c r="AO231" s="62"/>
      <c r="AP231" s="62"/>
      <c r="AQ231" s="62"/>
      <c r="AR231" s="62"/>
      <c r="AS231" s="62"/>
      <c r="AT231" s="62"/>
      <c r="AU231" s="62"/>
      <c r="AV231" s="101"/>
      <c r="AW231" s="101"/>
      <c r="AX231" s="101"/>
      <c r="AY231" s="101"/>
      <c r="AZ231" s="101"/>
      <c r="BA231" s="101"/>
      <c r="BB231" s="11"/>
      <c r="BC231" s="63"/>
      <c r="BD231" s="63"/>
      <c r="BE231" s="63"/>
      <c r="BF231" s="63"/>
      <c r="BG231" s="63"/>
      <c r="BH231" s="63"/>
      <c r="BI231" s="63"/>
      <c r="BJ231" s="63"/>
      <c r="BK231" s="63"/>
      <c r="BL231" s="63"/>
    </row>
    <row r="232">
      <c r="A232" s="66">
        <f t="shared" si="1"/>
        <v>-1</v>
      </c>
      <c r="B232" s="104"/>
      <c r="C232" s="52"/>
      <c r="D232" s="91"/>
      <c r="E232" s="91"/>
      <c r="F232" s="91"/>
      <c r="G232" s="91"/>
      <c r="H232" s="91"/>
      <c r="I232" s="91"/>
      <c r="J232" s="100"/>
      <c r="K232" s="100" t="str">
        <f>CONCATENATE(selected_set!$O232,selected_set!$P232)</f>
        <v/>
      </c>
      <c r="L232" s="105" t="str">
        <f>IF(selected_set!$A232 &gt;= 0,
if(selected_set!$Q232="article",CONCATENATE("@article{",selected_set!$K232,", 
 author = {",selected_set!$N232,"}, ","
 title = {{",selected_set!$M232,"}}, ","
 journal = {",selected_set!$R232,"}, ","
 year = {",selected_set!$P232,"}, ",
 if(T232="","",CONCATENATE("
 volume = {",selected_set!$T232,"}, ")),
 if(U232="","",CONCATENATE("
 number = {",selected_set!$U232,"}, ")),"
 pages = {",selected_set!$V232,"}, ",
 if(W232="","",CONCATENATE("
 address = {",selected_set!$W232,"}, ")),"
 doi = {",selected_set!$X232,"}, ","
 publisher = {",selected_set!$Y232,"}","
}
"),
if(selected_set!$Q232="inproceedings",CONCATENATE("@inproceedings{",selected_set!$K232,", 
 author = {",selected_set!$N232,"}, ","
 title = {{",selected_set!$M232,"}}, ","
 booktitle = {Proceedings of the ",selected_set!$T232," ",selected_set!$R232,"}, ","
 year = {",selected_set!$P232,"}, ",
 if(V232="","",CONCATENATE("
 pages = {",selected_set!$V232,"}, ")),"
 address = {",selected_set!$W232,"}, ","
 doi = {",selected_set!$X232,"}, ","
 publisher = {",selected_set!$Y232,"}","
}
"),
if(selected_set!$Q232="incollection",CONCATENATE("@incollection{",selected_set!$K232,", 
 author = {",selected_set!$N232,"}, ","
 title = {{",selected_set!$M232,"}}, ","
 booktitle = {Proceedings of the ",selected_set!$T232," ",selected_set!$R232,"}, ","
 year = {",selected_set!$P232,"}, ",
 if(V232="","",CONCATENATE("
 pages = {",selected_set!$V232,"}, ")),"
 address = {",selected_set!$W232,"}, ","
 doi = {",selected_set!$X232,"}, ",
 if(Z232="","",CONCATENATE("
 editor = {",selected_set!$Z232,"}, ")),"
 publisher = {",selected_set!$Y232,"}","
}
"),))),"")</f>
        <v/>
      </c>
      <c r="M232" s="63"/>
      <c r="N232" s="63"/>
      <c r="O232" s="91"/>
      <c r="P232" s="91"/>
      <c r="Q232" s="60"/>
      <c r="R232" s="59"/>
      <c r="S232" s="67"/>
      <c r="T232" s="57"/>
      <c r="U232" s="57"/>
      <c r="V232" s="57"/>
      <c r="W232" s="59"/>
      <c r="X232" s="59"/>
      <c r="Y232" s="106"/>
      <c r="Z232" s="59"/>
      <c r="AA232" s="60"/>
      <c r="AB232" s="60"/>
      <c r="AC232" s="60"/>
      <c r="AD232" s="60"/>
      <c r="AE232" s="60"/>
      <c r="AF232" s="60"/>
      <c r="AG232" s="60"/>
      <c r="AH232" s="61">
        <f t="shared" si="5"/>
        <v>0</v>
      </c>
      <c r="AI232" s="60"/>
      <c r="AJ232" s="49"/>
      <c r="AK232" s="65"/>
      <c r="AL232" s="62"/>
      <c r="AM232" s="62"/>
      <c r="AN232" s="62"/>
      <c r="AO232" s="62"/>
      <c r="AP232" s="62"/>
      <c r="AQ232" s="62"/>
      <c r="AR232" s="62"/>
      <c r="AS232" s="62"/>
      <c r="AT232" s="62"/>
      <c r="AU232" s="62"/>
      <c r="AV232" s="101"/>
      <c r="AW232" s="101"/>
      <c r="AX232" s="101"/>
      <c r="AY232" s="101"/>
      <c r="AZ232" s="101"/>
      <c r="BA232" s="101"/>
      <c r="BB232" s="11"/>
      <c r="BC232" s="63"/>
      <c r="BD232" s="63"/>
      <c r="BE232" s="63"/>
      <c r="BF232" s="63"/>
      <c r="BG232" s="63"/>
      <c r="BH232" s="63"/>
      <c r="BI232" s="63"/>
      <c r="BJ232" s="63"/>
      <c r="BK232" s="63"/>
      <c r="BL232" s="63"/>
    </row>
    <row r="233">
      <c r="A233" s="66">
        <f t="shared" si="1"/>
        <v>-1</v>
      </c>
      <c r="B233" s="104"/>
      <c r="C233" s="52"/>
      <c r="D233" s="91"/>
      <c r="E233" s="91"/>
      <c r="F233" s="91"/>
      <c r="G233" s="91"/>
      <c r="H233" s="91"/>
      <c r="I233" s="91"/>
      <c r="J233" s="100"/>
      <c r="K233" s="100" t="str">
        <f>CONCATENATE(selected_set!$O233,selected_set!$P233)</f>
        <v/>
      </c>
      <c r="L233" s="105" t="str">
        <f>IF(selected_set!$A233 &gt;= 0,
if(selected_set!$Q233="article",CONCATENATE("@article{",selected_set!$K233,", 
 author = {",selected_set!$N233,"}, ","
 title = {{",selected_set!$M233,"}}, ","
 journal = {",selected_set!$R233,"}, ","
 year = {",selected_set!$P233,"}, ",
 if(T233="","",CONCATENATE("
 volume = {",selected_set!$T233,"}, ")),
 if(U233="","",CONCATENATE("
 number = {",selected_set!$U233,"}, ")),"
 pages = {",selected_set!$V233,"}, ",
 if(W233="","",CONCATENATE("
 address = {",selected_set!$W233,"}, ")),"
 doi = {",selected_set!$X233,"}, ","
 publisher = {",selected_set!$Y233,"}","
}
"),
if(selected_set!$Q233="inproceedings",CONCATENATE("@inproceedings{",selected_set!$K233,", 
 author = {",selected_set!$N233,"}, ","
 title = {{",selected_set!$M233,"}}, ","
 booktitle = {Proceedings of the ",selected_set!$T233," ",selected_set!$R233,"}, ","
 year = {",selected_set!$P233,"}, ",
 if(V233="","",CONCATENATE("
 pages = {",selected_set!$V233,"}, ")),"
 address = {",selected_set!$W233,"}, ","
 doi = {",selected_set!$X233,"}, ","
 publisher = {",selected_set!$Y233,"}","
}
"),
if(selected_set!$Q233="incollection",CONCATENATE("@incollection{",selected_set!$K233,", 
 author = {",selected_set!$N233,"}, ","
 title = {{",selected_set!$M233,"}}, ","
 booktitle = {Proceedings of the ",selected_set!$T233," ",selected_set!$R233,"}, ","
 year = {",selected_set!$P233,"}, ",
 if(V233="","",CONCATENATE("
 pages = {",selected_set!$V233,"}, ")),"
 address = {",selected_set!$W233,"}, ","
 doi = {",selected_set!$X233,"}, ",
 if(Z233="","",CONCATENATE("
 editor = {",selected_set!$Z233,"}, ")),"
 publisher = {",selected_set!$Y233,"}","
}
"),))),"")</f>
        <v/>
      </c>
      <c r="M233" s="63"/>
      <c r="N233" s="63"/>
      <c r="O233" s="91"/>
      <c r="P233" s="91"/>
      <c r="Q233" s="60"/>
      <c r="R233" s="59"/>
      <c r="S233" s="67"/>
      <c r="T233" s="57"/>
      <c r="U233" s="57"/>
      <c r="V233" s="57"/>
      <c r="W233" s="59"/>
      <c r="X233" s="59"/>
      <c r="Y233" s="106"/>
      <c r="Z233" s="59"/>
      <c r="AA233" s="60"/>
      <c r="AB233" s="60"/>
      <c r="AC233" s="60"/>
      <c r="AD233" s="60"/>
      <c r="AE233" s="60"/>
      <c r="AF233" s="60"/>
      <c r="AG233" s="60"/>
      <c r="AH233" s="61">
        <f t="shared" si="5"/>
        <v>0</v>
      </c>
      <c r="AI233" s="60"/>
      <c r="AJ233" s="65"/>
      <c r="AK233" s="65"/>
      <c r="AL233" s="62"/>
      <c r="AM233" s="62"/>
      <c r="AN233" s="62"/>
      <c r="AO233" s="62"/>
      <c r="AP233" s="62"/>
      <c r="AQ233" s="62"/>
      <c r="AR233" s="62"/>
      <c r="AS233" s="62"/>
      <c r="AT233" s="62"/>
      <c r="AU233" s="62"/>
      <c r="AV233" s="101"/>
      <c r="AW233" s="101"/>
      <c r="AX233" s="101"/>
      <c r="AY233" s="101"/>
      <c r="AZ233" s="101"/>
      <c r="BA233" s="101"/>
      <c r="BB233" s="11"/>
      <c r="BC233" s="63"/>
      <c r="BD233" s="63"/>
      <c r="BE233" s="63"/>
      <c r="BF233" s="63"/>
      <c r="BG233" s="63"/>
      <c r="BH233" s="63"/>
      <c r="BI233" s="63"/>
      <c r="BJ233" s="63"/>
      <c r="BK233" s="63"/>
      <c r="BL233" s="63"/>
    </row>
    <row r="234">
      <c r="A234" s="66">
        <f t="shared" si="1"/>
        <v>-1</v>
      </c>
      <c r="B234" s="104"/>
      <c r="C234" s="52"/>
      <c r="D234" s="91"/>
      <c r="E234" s="91"/>
      <c r="F234" s="91"/>
      <c r="G234" s="91"/>
      <c r="H234" s="91"/>
      <c r="I234" s="91"/>
      <c r="J234" s="100"/>
      <c r="K234" s="100" t="str">
        <f>CONCATENATE(selected_set!$O234,selected_set!$P234)</f>
        <v/>
      </c>
      <c r="L234" s="105" t="str">
        <f>IF(selected_set!$A234 &gt;= 0,
if(selected_set!$Q234="article",CONCATENATE("@article{",selected_set!$K234,", 
 author = {",selected_set!$N234,"}, ","
 title = {{",selected_set!$M234,"}}, ","
 journal = {",selected_set!$R234,"}, ","
 year = {",selected_set!$P234,"}, ",
 if(T234="","",CONCATENATE("
 volume = {",selected_set!$T234,"}, ")),
 if(U234="","",CONCATENATE("
 number = {",selected_set!$U234,"}, ")),"
 pages = {",selected_set!$V234,"}, ",
 if(W234="","",CONCATENATE("
 address = {",selected_set!$W234,"}, ")),"
 doi = {",selected_set!$X234,"}, ","
 publisher = {",selected_set!$Y234,"}","
}
"),
if(selected_set!$Q234="inproceedings",CONCATENATE("@inproceedings{",selected_set!$K234,", 
 author = {",selected_set!$N234,"}, ","
 title = {{",selected_set!$M234,"}}, ","
 booktitle = {Proceedings of the ",selected_set!$T234," ",selected_set!$R234,"}, ","
 year = {",selected_set!$P234,"}, ",
 if(V234="","",CONCATENATE("
 pages = {",selected_set!$V234,"}, ")),"
 address = {",selected_set!$W234,"}, ","
 doi = {",selected_set!$X234,"}, ","
 publisher = {",selected_set!$Y234,"}","
}
"),
if(selected_set!$Q234="incollection",CONCATENATE("@incollection{",selected_set!$K234,", 
 author = {",selected_set!$N234,"}, ","
 title = {{",selected_set!$M234,"}}, ","
 booktitle = {Proceedings of the ",selected_set!$T234," ",selected_set!$R234,"}, ","
 year = {",selected_set!$P234,"}, ",
 if(V234="","",CONCATENATE("
 pages = {",selected_set!$V234,"}, ")),"
 address = {",selected_set!$W234,"}, ","
 doi = {",selected_set!$X234,"}, ",
 if(Z234="","",CONCATENATE("
 editor = {",selected_set!$Z234,"}, ")),"
 publisher = {",selected_set!$Y234,"}","
}
"),))),"")</f>
        <v/>
      </c>
      <c r="M234" s="63"/>
      <c r="N234" s="63"/>
      <c r="O234" s="91"/>
      <c r="P234" s="91"/>
      <c r="Q234" s="60"/>
      <c r="R234" s="59"/>
      <c r="S234" s="67"/>
      <c r="T234" s="57"/>
      <c r="U234" s="57"/>
      <c r="V234" s="57"/>
      <c r="W234" s="59"/>
      <c r="X234" s="59"/>
      <c r="Y234" s="106"/>
      <c r="Z234" s="59"/>
      <c r="AA234" s="60"/>
      <c r="AB234" s="60"/>
      <c r="AC234" s="60"/>
      <c r="AD234" s="60"/>
      <c r="AE234" s="60"/>
      <c r="AF234" s="60"/>
      <c r="AG234" s="60"/>
      <c r="AH234" s="61">
        <f t="shared" si="5"/>
        <v>0</v>
      </c>
      <c r="AI234" s="60"/>
      <c r="AJ234" s="65"/>
      <c r="AK234" s="65"/>
      <c r="AL234" s="62"/>
      <c r="AM234" s="62"/>
      <c r="AN234" s="62"/>
      <c r="AO234" s="62"/>
      <c r="AP234" s="62"/>
      <c r="AQ234" s="62"/>
      <c r="AR234" s="62"/>
      <c r="AS234" s="62"/>
      <c r="AT234" s="62"/>
      <c r="AU234" s="62"/>
      <c r="AV234" s="101"/>
      <c r="AW234" s="101"/>
      <c r="AX234" s="101"/>
      <c r="AY234" s="101"/>
      <c r="AZ234" s="101"/>
      <c r="BA234" s="101"/>
      <c r="BB234" s="11"/>
      <c r="BC234" s="63"/>
      <c r="BD234" s="63"/>
      <c r="BE234" s="63"/>
      <c r="BF234" s="63"/>
      <c r="BG234" s="63"/>
      <c r="BH234" s="63"/>
      <c r="BI234" s="63"/>
      <c r="BJ234" s="63"/>
      <c r="BK234" s="63"/>
      <c r="BL234" s="63"/>
    </row>
    <row r="235">
      <c r="A235" s="66">
        <f t="shared" si="1"/>
        <v>-1</v>
      </c>
      <c r="B235" s="104"/>
      <c r="C235" s="52"/>
      <c r="D235" s="91"/>
      <c r="E235" s="91"/>
      <c r="F235" s="91"/>
      <c r="G235" s="91"/>
      <c r="H235" s="91"/>
      <c r="I235" s="91"/>
      <c r="J235" s="100"/>
      <c r="K235" s="100" t="str">
        <f>CONCATENATE(selected_set!$O235,selected_set!$P235)</f>
        <v/>
      </c>
      <c r="L235" s="105" t="str">
        <f>IF(selected_set!$A235 &gt;= 0,
if(selected_set!$Q235="article",CONCATENATE("@article{",selected_set!$K235,", 
 author = {",selected_set!$N235,"}, ","
 title = {{",selected_set!$M235,"}}, ","
 journal = {",selected_set!$R235,"}, ","
 year = {",selected_set!$P235,"}, ",
 if(T235="","",CONCATENATE("
 volume = {",selected_set!$T235,"}, ")),
 if(U235="","",CONCATENATE("
 number = {",selected_set!$U235,"}, ")),"
 pages = {",selected_set!$V235,"}, ",
 if(W235="","",CONCATENATE("
 address = {",selected_set!$W235,"}, ")),"
 doi = {",selected_set!$X235,"}, ","
 publisher = {",selected_set!$Y235,"}","
}
"),
if(selected_set!$Q235="inproceedings",CONCATENATE("@inproceedings{",selected_set!$K235,", 
 author = {",selected_set!$N235,"}, ","
 title = {{",selected_set!$M235,"}}, ","
 booktitle = {Proceedings of the ",selected_set!$T235," ",selected_set!$R235,"}, ","
 year = {",selected_set!$P235,"}, ",
 if(V235="","",CONCATENATE("
 pages = {",selected_set!$V235,"}, ")),"
 address = {",selected_set!$W235,"}, ","
 doi = {",selected_set!$X235,"}, ","
 publisher = {",selected_set!$Y235,"}","
}
"),
if(selected_set!$Q235="incollection",CONCATENATE("@incollection{",selected_set!$K235,", 
 author = {",selected_set!$N235,"}, ","
 title = {{",selected_set!$M235,"}}, ","
 booktitle = {Proceedings of the ",selected_set!$T235," ",selected_set!$R235,"}, ","
 year = {",selected_set!$P235,"}, ",
 if(V235="","",CONCATENATE("
 pages = {",selected_set!$V235,"}, ")),"
 address = {",selected_set!$W235,"}, ","
 doi = {",selected_set!$X235,"}, ",
 if(Z235="","",CONCATENATE("
 editor = {",selected_set!$Z235,"}, ")),"
 publisher = {",selected_set!$Y235,"}","
}
"),))),"")</f>
        <v/>
      </c>
      <c r="M235" s="63"/>
      <c r="N235" s="63"/>
      <c r="O235" s="91"/>
      <c r="P235" s="91"/>
      <c r="Q235" s="60"/>
      <c r="R235" s="59"/>
      <c r="S235" s="67"/>
      <c r="T235" s="57"/>
      <c r="U235" s="57"/>
      <c r="V235" s="57"/>
      <c r="W235" s="59"/>
      <c r="X235" s="59"/>
      <c r="Y235" s="106"/>
      <c r="Z235" s="59"/>
      <c r="AA235" s="60"/>
      <c r="AB235" s="60"/>
      <c r="AC235" s="60"/>
      <c r="AD235" s="60"/>
      <c r="AE235" s="60"/>
      <c r="AF235" s="60"/>
      <c r="AG235" s="60"/>
      <c r="AH235" s="61">
        <f t="shared" si="5"/>
        <v>0</v>
      </c>
      <c r="AI235" s="60"/>
      <c r="AJ235" s="65"/>
      <c r="AK235" s="65"/>
      <c r="AL235" s="62"/>
      <c r="AM235" s="62"/>
      <c r="AN235" s="62"/>
      <c r="AO235" s="62"/>
      <c r="AP235" s="62"/>
      <c r="AQ235" s="62"/>
      <c r="AR235" s="62"/>
      <c r="AS235" s="62"/>
      <c r="AT235" s="62"/>
      <c r="AU235" s="62"/>
      <c r="AV235" s="101"/>
      <c r="AW235" s="101"/>
      <c r="AX235" s="101"/>
      <c r="AY235" s="101"/>
      <c r="AZ235" s="101"/>
      <c r="BA235" s="101"/>
      <c r="BB235" s="11"/>
      <c r="BC235" s="63"/>
      <c r="BD235" s="63"/>
      <c r="BE235" s="63"/>
      <c r="BF235" s="63"/>
      <c r="BG235" s="63"/>
      <c r="BH235" s="63"/>
      <c r="BI235" s="63"/>
      <c r="BJ235" s="63"/>
      <c r="BK235" s="63"/>
      <c r="BL235" s="63"/>
    </row>
    <row r="236">
      <c r="A236" s="66">
        <f t="shared" si="1"/>
        <v>-1</v>
      </c>
      <c r="B236" s="104"/>
      <c r="C236" s="52"/>
      <c r="D236" s="91"/>
      <c r="E236" s="91"/>
      <c r="F236" s="91"/>
      <c r="G236" s="91"/>
      <c r="H236" s="91"/>
      <c r="I236" s="91"/>
      <c r="J236" s="100"/>
      <c r="K236" s="100" t="str">
        <f>CONCATENATE(selected_set!$O236,selected_set!$P236)</f>
        <v/>
      </c>
      <c r="L236" s="105" t="str">
        <f>IF(selected_set!$A236 &gt;= 0,
if(selected_set!$Q236="article",CONCATENATE("@article{",selected_set!$K236,", 
 author = {",selected_set!$N236,"}, ","
 title = {{",selected_set!$M236,"}}, ","
 journal = {",selected_set!$R236,"}, ","
 year = {",selected_set!$P236,"}, ",
 if(T236="","",CONCATENATE("
 volume = {",selected_set!$T236,"}, ")),
 if(U236="","",CONCATENATE("
 number = {",selected_set!$U236,"}, ")),"
 pages = {",selected_set!$V236,"}, ",
 if(W236="","",CONCATENATE("
 address = {",selected_set!$W236,"}, ")),"
 doi = {",selected_set!$X236,"}, ","
 publisher = {",selected_set!$Y236,"}","
}
"),
if(selected_set!$Q236="inproceedings",CONCATENATE("@inproceedings{",selected_set!$K236,", 
 author = {",selected_set!$N236,"}, ","
 title = {{",selected_set!$M236,"}}, ","
 booktitle = {Proceedings of the ",selected_set!$T236," ",selected_set!$R236,"}, ","
 year = {",selected_set!$P236,"}, ",
 if(V236="","",CONCATENATE("
 pages = {",selected_set!$V236,"}, ")),"
 address = {",selected_set!$W236,"}, ","
 doi = {",selected_set!$X236,"}, ","
 publisher = {",selected_set!$Y236,"}","
}
"),
if(selected_set!$Q236="incollection",CONCATENATE("@incollection{",selected_set!$K236,", 
 author = {",selected_set!$N236,"}, ","
 title = {{",selected_set!$M236,"}}, ","
 booktitle = {Proceedings of the ",selected_set!$T236," ",selected_set!$R236,"}, ","
 year = {",selected_set!$P236,"}, ",
 if(V236="","",CONCATENATE("
 pages = {",selected_set!$V236,"}, ")),"
 address = {",selected_set!$W236,"}, ","
 doi = {",selected_set!$X236,"}, ",
 if(Z236="","",CONCATENATE("
 editor = {",selected_set!$Z236,"}, ")),"
 publisher = {",selected_set!$Y236,"}","
}
"),))),"")</f>
        <v/>
      </c>
      <c r="M236" s="63"/>
      <c r="N236" s="63"/>
      <c r="O236" s="91"/>
      <c r="P236" s="91"/>
      <c r="Q236" s="60"/>
      <c r="R236" s="59"/>
      <c r="S236" s="67"/>
      <c r="T236" s="57"/>
      <c r="U236" s="57"/>
      <c r="V236" s="57"/>
      <c r="W236" s="59"/>
      <c r="X236" s="59"/>
      <c r="Y236" s="106"/>
      <c r="Z236" s="59"/>
      <c r="AA236" s="60"/>
      <c r="AB236" s="60"/>
      <c r="AC236" s="60"/>
      <c r="AD236" s="60"/>
      <c r="AE236" s="60"/>
      <c r="AF236" s="60"/>
      <c r="AG236" s="60"/>
      <c r="AH236" s="61">
        <f t="shared" si="5"/>
        <v>0</v>
      </c>
      <c r="AI236" s="60"/>
      <c r="AJ236" s="65"/>
      <c r="AK236" s="65"/>
      <c r="AL236" s="62"/>
      <c r="AM236" s="62"/>
      <c r="AN236" s="62"/>
      <c r="AO236" s="62"/>
      <c r="AP236" s="62"/>
      <c r="AQ236" s="62"/>
      <c r="AR236" s="62"/>
      <c r="AS236" s="62"/>
      <c r="AT236" s="62"/>
      <c r="AU236" s="62"/>
      <c r="AV236" s="101"/>
      <c r="AW236" s="101"/>
      <c r="AX236" s="101"/>
      <c r="AY236" s="101"/>
      <c r="AZ236" s="101"/>
      <c r="BA236" s="101"/>
      <c r="BB236" s="11"/>
      <c r="BC236" s="63"/>
      <c r="BD236" s="63"/>
      <c r="BE236" s="63"/>
      <c r="BF236" s="63"/>
      <c r="BG236" s="63"/>
      <c r="BH236" s="63"/>
      <c r="BI236" s="63"/>
      <c r="BJ236" s="63"/>
      <c r="BK236" s="63"/>
      <c r="BL236" s="63"/>
    </row>
    <row r="237">
      <c r="A237" s="66">
        <f t="shared" si="1"/>
        <v>-1</v>
      </c>
      <c r="B237" s="104"/>
      <c r="C237" s="52"/>
      <c r="D237" s="91"/>
      <c r="E237" s="91"/>
      <c r="F237" s="91"/>
      <c r="G237" s="91"/>
      <c r="H237" s="91"/>
      <c r="I237" s="91"/>
      <c r="J237" s="100"/>
      <c r="K237" s="100" t="str">
        <f>CONCATENATE(selected_set!$O237,selected_set!$P237)</f>
        <v/>
      </c>
      <c r="L237" s="105" t="str">
        <f>IF(selected_set!$A237 &gt;= 0,
if(selected_set!$Q237="article",CONCATENATE("@article{",selected_set!$K237,", 
 author = {",selected_set!$N237,"}, ","
 title = {{",selected_set!$M237,"}}, ","
 journal = {",selected_set!$R237,"}, ","
 year = {",selected_set!$P237,"}, ",
 if(T237="","",CONCATENATE("
 volume = {",selected_set!$T237,"}, ")),
 if(U237="","",CONCATENATE("
 number = {",selected_set!$U237,"}, ")),"
 pages = {",selected_set!$V237,"}, ",
 if(W237="","",CONCATENATE("
 address = {",selected_set!$W237,"}, ")),"
 doi = {",selected_set!$X237,"}, ","
 publisher = {",selected_set!$Y237,"}","
}
"),
if(selected_set!$Q237="inproceedings",CONCATENATE("@inproceedings{",selected_set!$K237,", 
 author = {",selected_set!$N237,"}, ","
 title = {{",selected_set!$M237,"}}, ","
 booktitle = {Proceedings of the ",selected_set!$T237," ",selected_set!$R237,"}, ","
 year = {",selected_set!$P237,"}, ",
 if(V237="","",CONCATENATE("
 pages = {",selected_set!$V237,"}, ")),"
 address = {",selected_set!$W237,"}, ","
 doi = {",selected_set!$X237,"}, ","
 publisher = {",selected_set!$Y237,"}","
}
"),
if(selected_set!$Q237="incollection",CONCATENATE("@incollection{",selected_set!$K237,", 
 author = {",selected_set!$N237,"}, ","
 title = {{",selected_set!$M237,"}}, ","
 booktitle = {Proceedings of the ",selected_set!$T237," ",selected_set!$R237,"}, ","
 year = {",selected_set!$P237,"}, ",
 if(V237="","",CONCATENATE("
 pages = {",selected_set!$V237,"}, ")),"
 address = {",selected_set!$W237,"}, ","
 doi = {",selected_set!$X237,"}, ",
 if(Z237="","",CONCATENATE("
 editor = {",selected_set!$Z237,"}, ")),"
 publisher = {",selected_set!$Y237,"}","
}
"),))),"")</f>
        <v/>
      </c>
      <c r="M237" s="63"/>
      <c r="N237" s="63"/>
      <c r="O237" s="91"/>
      <c r="P237" s="91"/>
      <c r="Q237" s="60"/>
      <c r="R237" s="59"/>
      <c r="S237" s="67"/>
      <c r="T237" s="57"/>
      <c r="U237" s="57"/>
      <c r="V237" s="57"/>
      <c r="W237" s="59"/>
      <c r="X237" s="59"/>
      <c r="Y237" s="106"/>
      <c r="Z237" s="59"/>
      <c r="AA237" s="60"/>
      <c r="AB237" s="60"/>
      <c r="AC237" s="60"/>
      <c r="AD237" s="60"/>
      <c r="AE237" s="60"/>
      <c r="AF237" s="60"/>
      <c r="AG237" s="60"/>
      <c r="AH237" s="61">
        <f t="shared" si="5"/>
        <v>0</v>
      </c>
      <c r="AI237" s="60"/>
      <c r="AJ237" s="65"/>
      <c r="AK237" s="65"/>
      <c r="AL237" s="62"/>
      <c r="AM237" s="62"/>
      <c r="AN237" s="62"/>
      <c r="AO237" s="62"/>
      <c r="AP237" s="62"/>
      <c r="AQ237" s="62"/>
      <c r="AR237" s="62"/>
      <c r="AS237" s="62"/>
      <c r="AT237" s="62"/>
      <c r="AU237" s="62"/>
      <c r="AV237" s="101"/>
      <c r="AW237" s="101"/>
      <c r="AX237" s="101"/>
      <c r="AY237" s="101"/>
      <c r="AZ237" s="101"/>
      <c r="BA237" s="101"/>
      <c r="BB237" s="11"/>
      <c r="BC237" s="63"/>
      <c r="BD237" s="63"/>
      <c r="BE237" s="63"/>
      <c r="BF237" s="63"/>
      <c r="BG237" s="63"/>
      <c r="BH237" s="63"/>
      <c r="BI237" s="63"/>
      <c r="BJ237" s="63"/>
      <c r="BK237" s="63"/>
      <c r="BL237" s="63"/>
    </row>
    <row r="238">
      <c r="A238" s="66">
        <f t="shared" si="1"/>
        <v>-1</v>
      </c>
      <c r="B238" s="104"/>
      <c r="C238" s="52"/>
      <c r="D238" s="91"/>
      <c r="E238" s="91"/>
      <c r="F238" s="91"/>
      <c r="G238" s="91"/>
      <c r="H238" s="91"/>
      <c r="I238" s="91"/>
      <c r="J238" s="100"/>
      <c r="K238" s="100" t="str">
        <f>CONCATENATE(selected_set!$O238,selected_set!$P238)</f>
        <v/>
      </c>
      <c r="L238" s="105" t="str">
        <f>IF(selected_set!$A238 &gt;= 0,
if(selected_set!$Q238="article",CONCATENATE("@article{",selected_set!$K238,", 
 author = {",selected_set!$N238,"}, ","
 title = {{",selected_set!$M238,"}}, ","
 journal = {",selected_set!$R238,"}, ","
 year = {",selected_set!$P238,"}, ",
 if(T238="","",CONCATENATE("
 volume = {",selected_set!$T238,"}, ")),
 if(U238="","",CONCATENATE("
 number = {",selected_set!$U238,"}, ")),"
 pages = {",selected_set!$V238,"}, ",
 if(W238="","",CONCATENATE("
 address = {",selected_set!$W238,"}, ")),"
 doi = {",selected_set!$X238,"}, ","
 publisher = {",selected_set!$Y238,"}","
}
"),
if(selected_set!$Q238="inproceedings",CONCATENATE("@inproceedings{",selected_set!$K238,", 
 author = {",selected_set!$N238,"}, ","
 title = {{",selected_set!$M238,"}}, ","
 booktitle = {Proceedings of the ",selected_set!$T238," ",selected_set!$R238,"}, ","
 year = {",selected_set!$P238,"}, ",
 if(V238="","",CONCATENATE("
 pages = {",selected_set!$V238,"}, ")),"
 address = {",selected_set!$W238,"}, ","
 doi = {",selected_set!$X238,"}, ","
 publisher = {",selected_set!$Y238,"}","
}
"),
if(selected_set!$Q238="incollection",CONCATENATE("@incollection{",selected_set!$K238,", 
 author = {",selected_set!$N238,"}, ","
 title = {{",selected_set!$M238,"}}, ","
 booktitle = {Proceedings of the ",selected_set!$T238," ",selected_set!$R238,"}, ","
 year = {",selected_set!$P238,"}, ",
 if(V238="","",CONCATENATE("
 pages = {",selected_set!$V238,"}, ")),"
 address = {",selected_set!$W238,"}, ","
 doi = {",selected_set!$X238,"}, ",
 if(Z238="","",CONCATENATE("
 editor = {",selected_set!$Z238,"}, ")),"
 publisher = {",selected_set!$Y238,"}","
}
"),))),"")</f>
        <v/>
      </c>
      <c r="M238" s="63"/>
      <c r="N238" s="63"/>
      <c r="O238" s="91"/>
      <c r="P238" s="91"/>
      <c r="Q238" s="60"/>
      <c r="R238" s="59"/>
      <c r="S238" s="67"/>
      <c r="T238" s="57"/>
      <c r="U238" s="57"/>
      <c r="V238" s="57"/>
      <c r="W238" s="59"/>
      <c r="X238" s="59"/>
      <c r="Y238" s="106"/>
      <c r="Z238" s="59"/>
      <c r="AA238" s="60"/>
      <c r="AB238" s="60"/>
      <c r="AC238" s="60"/>
      <c r="AD238" s="60"/>
      <c r="AE238" s="60"/>
      <c r="AF238" s="60"/>
      <c r="AG238" s="60"/>
      <c r="AH238" s="61">
        <f t="shared" si="5"/>
        <v>0</v>
      </c>
      <c r="AI238" s="60"/>
      <c r="AJ238" s="65"/>
      <c r="AK238" s="65"/>
      <c r="AL238" s="62"/>
      <c r="AM238" s="62"/>
      <c r="AN238" s="62"/>
      <c r="AO238" s="62"/>
      <c r="AP238" s="62"/>
      <c r="AQ238" s="62"/>
      <c r="AR238" s="62"/>
      <c r="AS238" s="62"/>
      <c r="AT238" s="62"/>
      <c r="AU238" s="62"/>
      <c r="AV238" s="101"/>
      <c r="AW238" s="101"/>
      <c r="AX238" s="101"/>
      <c r="AY238" s="101"/>
      <c r="AZ238" s="101"/>
      <c r="BA238" s="101"/>
      <c r="BB238" s="11"/>
      <c r="BC238" s="63"/>
      <c r="BD238" s="63"/>
      <c r="BE238" s="63"/>
      <c r="BF238" s="63"/>
      <c r="BG238" s="63"/>
      <c r="BH238" s="63"/>
      <c r="BI238" s="63"/>
      <c r="BJ238" s="63"/>
      <c r="BK238" s="63"/>
      <c r="BL238" s="63"/>
    </row>
    <row r="239">
      <c r="A239" s="66">
        <f t="shared" si="1"/>
        <v>-1</v>
      </c>
      <c r="B239" s="104"/>
      <c r="C239" s="52"/>
      <c r="D239" s="91"/>
      <c r="E239" s="91"/>
      <c r="F239" s="91"/>
      <c r="G239" s="91"/>
      <c r="H239" s="91"/>
      <c r="I239" s="91"/>
      <c r="J239" s="100"/>
      <c r="K239" s="100" t="str">
        <f>CONCATENATE(selected_set!$O239,selected_set!$P239)</f>
        <v/>
      </c>
      <c r="L239" s="105" t="str">
        <f>IF(selected_set!$A239 &gt;= 0,
if(selected_set!$Q239="article",CONCATENATE("@article{",selected_set!$K239,", 
 author = {",selected_set!$N239,"}, ","
 title = {{",selected_set!$M239,"}}, ","
 journal = {",selected_set!$R239,"}, ","
 year = {",selected_set!$P239,"}, ",
 if(T239="","",CONCATENATE("
 volume = {",selected_set!$T239,"}, ")),
 if(U239="","",CONCATENATE("
 number = {",selected_set!$U239,"}, ")),"
 pages = {",selected_set!$V239,"}, ",
 if(W239="","",CONCATENATE("
 address = {",selected_set!$W239,"}, ")),"
 doi = {",selected_set!$X239,"}, ","
 publisher = {",selected_set!$Y239,"}","
}
"),
if(selected_set!$Q239="inproceedings",CONCATENATE("@inproceedings{",selected_set!$K239,", 
 author = {",selected_set!$N239,"}, ","
 title = {{",selected_set!$M239,"}}, ","
 booktitle = {Proceedings of the ",selected_set!$T239," ",selected_set!$R239,"}, ","
 year = {",selected_set!$P239,"}, ",
 if(V239="","",CONCATENATE("
 pages = {",selected_set!$V239,"}, ")),"
 address = {",selected_set!$W239,"}, ","
 doi = {",selected_set!$X239,"}, ","
 publisher = {",selected_set!$Y239,"}","
}
"),
if(selected_set!$Q239="incollection",CONCATENATE("@incollection{",selected_set!$K239,", 
 author = {",selected_set!$N239,"}, ","
 title = {{",selected_set!$M239,"}}, ","
 booktitle = {Proceedings of the ",selected_set!$T239," ",selected_set!$R239,"}, ","
 year = {",selected_set!$P239,"}, ",
 if(V239="","",CONCATENATE("
 pages = {",selected_set!$V239,"}, ")),"
 address = {",selected_set!$W239,"}, ","
 doi = {",selected_set!$X239,"}, ",
 if(Z239="","",CONCATENATE("
 editor = {",selected_set!$Z239,"}, ")),"
 publisher = {",selected_set!$Y239,"}","
}
"),))),"")</f>
        <v/>
      </c>
      <c r="M239" s="63"/>
      <c r="N239" s="63"/>
      <c r="O239" s="91"/>
      <c r="P239" s="91"/>
      <c r="Q239" s="60"/>
      <c r="R239" s="59"/>
      <c r="S239" s="67"/>
      <c r="T239" s="57"/>
      <c r="U239" s="57"/>
      <c r="V239" s="57"/>
      <c r="W239" s="59"/>
      <c r="X239" s="59"/>
      <c r="Y239" s="106"/>
      <c r="Z239" s="59"/>
      <c r="AA239" s="60"/>
      <c r="AB239" s="60"/>
      <c r="AC239" s="60"/>
      <c r="AD239" s="60"/>
      <c r="AE239" s="60"/>
      <c r="AF239" s="60"/>
      <c r="AG239" s="60"/>
      <c r="AH239" s="61">
        <f t="shared" si="5"/>
        <v>0</v>
      </c>
      <c r="AI239" s="60"/>
      <c r="AJ239" s="65"/>
      <c r="AK239" s="65"/>
      <c r="AL239" s="62"/>
      <c r="AM239" s="62"/>
      <c r="AN239" s="62"/>
      <c r="AO239" s="62"/>
      <c r="AP239" s="62"/>
      <c r="AQ239" s="62"/>
      <c r="AR239" s="62"/>
      <c r="AS239" s="62"/>
      <c r="AT239" s="62"/>
      <c r="AU239" s="62"/>
      <c r="AV239" s="101"/>
      <c r="AW239" s="101"/>
      <c r="AX239" s="101"/>
      <c r="AY239" s="101"/>
      <c r="AZ239" s="101"/>
      <c r="BA239" s="101"/>
      <c r="BB239" s="11"/>
      <c r="BC239" s="63"/>
      <c r="BD239" s="63"/>
      <c r="BE239" s="63"/>
      <c r="BF239" s="63"/>
      <c r="BG239" s="63"/>
      <c r="BH239" s="63"/>
      <c r="BI239" s="63"/>
      <c r="BJ239" s="63"/>
      <c r="BK239" s="63"/>
      <c r="BL239" s="63"/>
    </row>
    <row r="240">
      <c r="A240" s="66">
        <f t="shared" si="1"/>
        <v>-1</v>
      </c>
      <c r="B240" s="104"/>
      <c r="C240" s="52"/>
      <c r="D240" s="91"/>
      <c r="E240" s="91"/>
      <c r="F240" s="91"/>
      <c r="G240" s="91"/>
      <c r="H240" s="91"/>
      <c r="I240" s="91"/>
      <c r="J240" s="100"/>
      <c r="K240" s="100" t="str">
        <f>CONCATENATE(selected_set!$O240,selected_set!$P240)</f>
        <v/>
      </c>
      <c r="L240" s="105" t="str">
        <f>IF(selected_set!$A240 &gt;= 0,
if(selected_set!$Q240="article",CONCATENATE("@article{",selected_set!$K240,", 
 author = {",selected_set!$N240,"}, ","
 title = {{",selected_set!$M240,"}}, ","
 journal = {",selected_set!$R240,"}, ","
 year = {",selected_set!$P240,"}, ",
 if(T240="","",CONCATENATE("
 volume = {",selected_set!$T240,"}, ")),
 if(U240="","",CONCATENATE("
 number = {",selected_set!$U240,"}, ")),"
 pages = {",selected_set!$V240,"}, ",
 if(W240="","",CONCATENATE("
 address = {",selected_set!$W240,"}, ")),"
 doi = {",selected_set!$X240,"}, ","
 publisher = {",selected_set!$Y240,"}","
}
"),
if(selected_set!$Q240="inproceedings",CONCATENATE("@inproceedings{",selected_set!$K240,", 
 author = {",selected_set!$N240,"}, ","
 title = {{",selected_set!$M240,"}}, ","
 booktitle = {Proceedings of the ",selected_set!$T240," ",selected_set!$R240,"}, ","
 year = {",selected_set!$P240,"}, ",
 if(V240="","",CONCATENATE("
 pages = {",selected_set!$V240,"}, ")),"
 address = {",selected_set!$W240,"}, ","
 doi = {",selected_set!$X240,"}, ","
 publisher = {",selected_set!$Y240,"}","
}
"),
if(selected_set!$Q240="incollection",CONCATENATE("@incollection{",selected_set!$K240,", 
 author = {",selected_set!$N240,"}, ","
 title = {{",selected_set!$M240,"}}, ","
 booktitle = {Proceedings of the ",selected_set!$T240," ",selected_set!$R240,"}, ","
 year = {",selected_set!$P240,"}, ",
 if(V240="","",CONCATENATE("
 pages = {",selected_set!$V240,"}, ")),"
 address = {",selected_set!$W240,"}, ","
 doi = {",selected_set!$X240,"}, ",
 if(Z240="","",CONCATENATE("
 editor = {",selected_set!$Z240,"}, ")),"
 publisher = {",selected_set!$Y240,"}","
}
"),))),"")</f>
        <v/>
      </c>
      <c r="M240" s="63"/>
      <c r="N240" s="63"/>
      <c r="O240" s="91"/>
      <c r="P240" s="91"/>
      <c r="Q240" s="60"/>
      <c r="R240" s="59"/>
      <c r="S240" s="67"/>
      <c r="T240" s="57"/>
      <c r="U240" s="57"/>
      <c r="V240" s="57"/>
      <c r="W240" s="59"/>
      <c r="X240" s="59"/>
      <c r="Y240" s="106"/>
      <c r="Z240" s="59"/>
      <c r="AA240" s="60"/>
      <c r="AB240" s="60"/>
      <c r="AC240" s="60"/>
      <c r="AD240" s="60"/>
      <c r="AE240" s="60"/>
      <c r="AF240" s="60"/>
      <c r="AG240" s="60"/>
      <c r="AH240" s="61">
        <f t="shared" si="5"/>
        <v>0</v>
      </c>
      <c r="AI240" s="60"/>
      <c r="AJ240" s="65"/>
      <c r="AK240" s="65"/>
      <c r="AL240" s="62"/>
      <c r="AM240" s="62"/>
      <c r="AN240" s="62"/>
      <c r="AO240" s="62"/>
      <c r="AP240" s="62"/>
      <c r="AQ240" s="62"/>
      <c r="AR240" s="62"/>
      <c r="AS240" s="62"/>
      <c r="AT240" s="62"/>
      <c r="AU240" s="62"/>
      <c r="AV240" s="101"/>
      <c r="AW240" s="101"/>
      <c r="AX240" s="101"/>
      <c r="AY240" s="101"/>
      <c r="AZ240" s="101"/>
      <c r="BA240" s="101"/>
      <c r="BB240" s="11"/>
      <c r="BC240" s="63"/>
      <c r="BD240" s="63"/>
      <c r="BE240" s="63"/>
      <c r="BF240" s="63"/>
      <c r="BG240" s="63"/>
      <c r="BH240" s="63"/>
      <c r="BI240" s="63"/>
      <c r="BJ240" s="63"/>
      <c r="BK240" s="63"/>
      <c r="BL240" s="63"/>
    </row>
    <row r="241">
      <c r="A241" s="66">
        <f t="shared" si="1"/>
        <v>-1</v>
      </c>
      <c r="B241" s="104"/>
      <c r="C241" s="52"/>
      <c r="D241" s="91"/>
      <c r="E241" s="91"/>
      <c r="F241" s="91"/>
      <c r="G241" s="91"/>
      <c r="H241" s="91"/>
      <c r="I241" s="91"/>
      <c r="J241" s="100"/>
      <c r="K241" s="100" t="str">
        <f>CONCATENATE(selected_set!$O241,selected_set!$P241)</f>
        <v/>
      </c>
      <c r="L241" s="105" t="str">
        <f>IF(selected_set!$A241 &gt;= 0,
if(selected_set!$Q241="article",CONCATENATE("@article{",selected_set!$K241,", 
 author = {",selected_set!$N241,"}, ","
 title = {{",selected_set!$M241,"}}, ","
 journal = {",selected_set!$R241,"}, ","
 year = {",selected_set!$P241,"}, ",
 if(T241="","",CONCATENATE("
 volume = {",selected_set!$T241,"}, ")),
 if(U241="","",CONCATENATE("
 number = {",selected_set!$U241,"}, ")),"
 pages = {",selected_set!$V241,"}, ",
 if(W241="","",CONCATENATE("
 address = {",selected_set!$W241,"}, ")),"
 doi = {",selected_set!$X241,"}, ","
 publisher = {",selected_set!$Y241,"}","
}
"),
if(selected_set!$Q241="inproceedings",CONCATENATE("@inproceedings{",selected_set!$K241,", 
 author = {",selected_set!$N241,"}, ","
 title = {{",selected_set!$M241,"}}, ","
 booktitle = {Proceedings of the ",selected_set!$T241," ",selected_set!$R241,"}, ","
 year = {",selected_set!$P241,"}, ",
 if(V241="","",CONCATENATE("
 pages = {",selected_set!$V241,"}, ")),"
 address = {",selected_set!$W241,"}, ","
 doi = {",selected_set!$X241,"}, ","
 publisher = {",selected_set!$Y241,"}","
}
"),
if(selected_set!$Q241="incollection",CONCATENATE("@incollection{",selected_set!$K241,", 
 author = {",selected_set!$N241,"}, ","
 title = {{",selected_set!$M241,"}}, ","
 booktitle = {Proceedings of the ",selected_set!$T241," ",selected_set!$R241,"}, ","
 year = {",selected_set!$P241,"}, ",
 if(V241="","",CONCATENATE("
 pages = {",selected_set!$V241,"}, ")),"
 address = {",selected_set!$W241,"}, ","
 doi = {",selected_set!$X241,"}, ",
 if(Z241="","",CONCATENATE("
 editor = {",selected_set!$Z241,"}, ")),"
 publisher = {",selected_set!$Y241,"}","
}
"),))),"")</f>
        <v/>
      </c>
      <c r="M241" s="63"/>
      <c r="N241" s="63"/>
      <c r="O241" s="91"/>
      <c r="P241" s="91"/>
      <c r="Q241" s="60"/>
      <c r="R241" s="59"/>
      <c r="S241" s="67"/>
      <c r="T241" s="57"/>
      <c r="U241" s="57"/>
      <c r="V241" s="57"/>
      <c r="W241" s="59"/>
      <c r="X241" s="59"/>
      <c r="Y241" s="106"/>
      <c r="Z241" s="59"/>
      <c r="AA241" s="60"/>
      <c r="AB241" s="60"/>
      <c r="AC241" s="60"/>
      <c r="AD241" s="60"/>
      <c r="AE241" s="60"/>
      <c r="AF241" s="60"/>
      <c r="AG241" s="60"/>
      <c r="AH241" s="61">
        <f t="shared" si="5"/>
        <v>0</v>
      </c>
      <c r="AI241" s="60"/>
      <c r="AJ241" s="65"/>
      <c r="AK241" s="65"/>
      <c r="AL241" s="62"/>
      <c r="AM241" s="62"/>
      <c r="AN241" s="62"/>
      <c r="AO241" s="62"/>
      <c r="AP241" s="62"/>
      <c r="AQ241" s="62"/>
      <c r="AR241" s="62"/>
      <c r="AS241" s="62"/>
      <c r="AT241" s="62"/>
      <c r="AU241" s="62"/>
      <c r="AV241" s="101"/>
      <c r="AW241" s="101"/>
      <c r="AX241" s="101"/>
      <c r="AY241" s="101"/>
      <c r="AZ241" s="101"/>
      <c r="BA241" s="101"/>
      <c r="BB241" s="11"/>
      <c r="BC241" s="63"/>
      <c r="BD241" s="63"/>
      <c r="BE241" s="63"/>
      <c r="BF241" s="63"/>
      <c r="BG241" s="63"/>
      <c r="BH241" s="63"/>
      <c r="BI241" s="63"/>
      <c r="BJ241" s="63"/>
      <c r="BK241" s="63"/>
      <c r="BL241" s="63"/>
    </row>
    <row r="242">
      <c r="A242" s="66">
        <f t="shared" si="1"/>
        <v>-1</v>
      </c>
      <c r="B242" s="104"/>
      <c r="C242" s="52"/>
      <c r="D242" s="91"/>
      <c r="E242" s="91"/>
      <c r="F242" s="91"/>
      <c r="G242" s="91"/>
      <c r="H242" s="91"/>
      <c r="I242" s="91"/>
      <c r="J242" s="100"/>
      <c r="K242" s="100" t="str">
        <f>CONCATENATE(selected_set!$O242,selected_set!$P242)</f>
        <v/>
      </c>
      <c r="L242" s="105" t="str">
        <f>IF(selected_set!$A242 &gt;= 0,
if(selected_set!$Q242="article",CONCATENATE("@article{",selected_set!$K242,", 
 author = {",selected_set!$N242,"}, ","
 title = {{",selected_set!$M242,"}}, ","
 journal = {",selected_set!$R242,"}, ","
 year = {",selected_set!$P242,"}, ",
 if(T242="","",CONCATENATE("
 volume = {",selected_set!$T242,"}, ")),
 if(U242="","",CONCATENATE("
 number = {",selected_set!$U242,"}, ")),"
 pages = {",selected_set!$V242,"}, ",
 if(W242="","",CONCATENATE("
 address = {",selected_set!$W242,"}, ")),"
 doi = {",selected_set!$X242,"}, ","
 publisher = {",selected_set!$Y242,"}","
}
"),
if(selected_set!$Q242="inproceedings",CONCATENATE("@inproceedings{",selected_set!$K242,", 
 author = {",selected_set!$N242,"}, ","
 title = {{",selected_set!$M242,"}}, ","
 booktitle = {Proceedings of the ",selected_set!$T242," ",selected_set!$R242,"}, ","
 year = {",selected_set!$P242,"}, ",
 if(V242="","",CONCATENATE("
 pages = {",selected_set!$V242,"}, ")),"
 address = {",selected_set!$W242,"}, ","
 doi = {",selected_set!$X242,"}, ","
 publisher = {",selected_set!$Y242,"}","
}
"),
if(selected_set!$Q242="incollection",CONCATENATE("@incollection{",selected_set!$K242,", 
 author = {",selected_set!$N242,"}, ","
 title = {{",selected_set!$M242,"}}, ","
 booktitle = {Proceedings of the ",selected_set!$T242," ",selected_set!$R242,"}, ","
 year = {",selected_set!$P242,"}, ",
 if(V242="","",CONCATENATE("
 pages = {",selected_set!$V242,"}, ")),"
 address = {",selected_set!$W242,"}, ","
 doi = {",selected_set!$X242,"}, ",
 if(Z242="","",CONCATENATE("
 editor = {",selected_set!$Z242,"}, ")),"
 publisher = {",selected_set!$Y242,"}","
}
"),))),"")</f>
        <v/>
      </c>
      <c r="M242" s="63"/>
      <c r="N242" s="63"/>
      <c r="O242" s="91"/>
      <c r="P242" s="91"/>
      <c r="Q242" s="60"/>
      <c r="R242" s="59"/>
      <c r="S242" s="67"/>
      <c r="T242" s="57"/>
      <c r="U242" s="57"/>
      <c r="V242" s="57"/>
      <c r="W242" s="59"/>
      <c r="X242" s="59"/>
      <c r="Y242" s="106"/>
      <c r="Z242" s="59"/>
      <c r="AA242" s="60"/>
      <c r="AB242" s="60"/>
      <c r="AC242" s="60"/>
      <c r="AD242" s="60"/>
      <c r="AE242" s="60"/>
      <c r="AF242" s="60"/>
      <c r="AG242" s="60"/>
      <c r="AH242" s="61">
        <f t="shared" si="5"/>
        <v>0</v>
      </c>
      <c r="AI242" s="60"/>
      <c r="AJ242" s="65"/>
      <c r="AK242" s="65"/>
      <c r="AL242" s="62"/>
      <c r="AM242" s="62"/>
      <c r="AN242" s="62"/>
      <c r="AO242" s="62"/>
      <c r="AP242" s="62"/>
      <c r="AQ242" s="62"/>
      <c r="AR242" s="62"/>
      <c r="AS242" s="62"/>
      <c r="AT242" s="62"/>
      <c r="AU242" s="62"/>
      <c r="AV242" s="101"/>
      <c r="AW242" s="101"/>
      <c r="AX242" s="101"/>
      <c r="AY242" s="101"/>
      <c r="AZ242" s="101"/>
      <c r="BA242" s="101"/>
      <c r="BB242" s="11"/>
      <c r="BC242" s="63"/>
      <c r="BD242" s="63"/>
      <c r="BE242" s="63"/>
      <c r="BF242" s="63"/>
      <c r="BG242" s="63"/>
      <c r="BH242" s="63"/>
      <c r="BI242" s="63"/>
      <c r="BJ242" s="63"/>
      <c r="BK242" s="63"/>
      <c r="BL242" s="63"/>
    </row>
    <row r="243">
      <c r="A243" s="66">
        <f t="shared" si="1"/>
        <v>-1</v>
      </c>
      <c r="B243" s="104"/>
      <c r="C243" s="52"/>
      <c r="D243" s="91"/>
      <c r="E243" s="91"/>
      <c r="F243" s="91"/>
      <c r="G243" s="91"/>
      <c r="H243" s="91"/>
      <c r="I243" s="91"/>
      <c r="J243" s="100"/>
      <c r="K243" s="100" t="str">
        <f>CONCATENATE(selected_set!$O243,selected_set!$P243)</f>
        <v/>
      </c>
      <c r="L243" s="105" t="str">
        <f>IF(selected_set!$A243 &gt;= 0,
if(selected_set!$Q243="article",CONCATENATE("@article{",selected_set!$K243,", 
 author = {",selected_set!$N243,"}, ","
 title = {{",selected_set!$M243,"}}, ","
 journal = {",selected_set!$R243,"}, ","
 year = {",selected_set!$P243,"}, ",
 if(T243="","",CONCATENATE("
 volume = {",selected_set!$T243,"}, ")),
 if(U243="","",CONCATENATE("
 number = {",selected_set!$U243,"}, ")),"
 pages = {",selected_set!$V243,"}, ",
 if(W243="","",CONCATENATE("
 address = {",selected_set!$W243,"}, ")),"
 doi = {",selected_set!$X243,"}, ","
 publisher = {",selected_set!$Y243,"}","
}
"),
if(selected_set!$Q243="inproceedings",CONCATENATE("@inproceedings{",selected_set!$K243,", 
 author = {",selected_set!$N243,"}, ","
 title = {{",selected_set!$M243,"}}, ","
 booktitle = {Proceedings of the ",selected_set!$T243," ",selected_set!$R243,"}, ","
 year = {",selected_set!$P243,"}, ",
 if(V243="","",CONCATENATE("
 pages = {",selected_set!$V243,"}, ")),"
 address = {",selected_set!$W243,"}, ","
 doi = {",selected_set!$X243,"}, ","
 publisher = {",selected_set!$Y243,"}","
}
"),
if(selected_set!$Q243="incollection",CONCATENATE("@incollection{",selected_set!$K243,", 
 author = {",selected_set!$N243,"}, ","
 title = {{",selected_set!$M243,"}}, ","
 booktitle = {Proceedings of the ",selected_set!$T243," ",selected_set!$R243,"}, ","
 year = {",selected_set!$P243,"}, ",
 if(V243="","",CONCATENATE("
 pages = {",selected_set!$V243,"}, ")),"
 address = {",selected_set!$W243,"}, ","
 doi = {",selected_set!$X243,"}, ",
 if(Z243="","",CONCATENATE("
 editor = {",selected_set!$Z243,"}, ")),"
 publisher = {",selected_set!$Y243,"}","
}
"),))),"")</f>
        <v/>
      </c>
      <c r="M243" s="63"/>
      <c r="N243" s="63"/>
      <c r="O243" s="91"/>
      <c r="P243" s="91"/>
      <c r="Q243" s="60"/>
      <c r="R243" s="59"/>
      <c r="S243" s="67"/>
      <c r="T243" s="57"/>
      <c r="U243" s="57"/>
      <c r="V243" s="57"/>
      <c r="W243" s="59"/>
      <c r="X243" s="59"/>
      <c r="Y243" s="106"/>
      <c r="Z243" s="59"/>
      <c r="AA243" s="60"/>
      <c r="AB243" s="60"/>
      <c r="AC243" s="60"/>
      <c r="AD243" s="60"/>
      <c r="AE243" s="60"/>
      <c r="AF243" s="60"/>
      <c r="AG243" s="60"/>
      <c r="AH243" s="61">
        <f t="shared" si="5"/>
        <v>0</v>
      </c>
      <c r="AI243" s="60"/>
      <c r="AJ243" s="65"/>
      <c r="AK243" s="65"/>
      <c r="AL243" s="62"/>
      <c r="AM243" s="62"/>
      <c r="AN243" s="62"/>
      <c r="AO243" s="62"/>
      <c r="AP243" s="62"/>
      <c r="AQ243" s="62"/>
      <c r="AR243" s="62"/>
      <c r="AS243" s="62"/>
      <c r="AT243" s="62"/>
      <c r="AU243" s="62"/>
      <c r="AV243" s="101"/>
      <c r="AW243" s="101"/>
      <c r="AX243" s="101"/>
      <c r="AY243" s="101"/>
      <c r="AZ243" s="101"/>
      <c r="BA243" s="101"/>
      <c r="BB243" s="11"/>
      <c r="BC243" s="63"/>
      <c r="BD243" s="63"/>
      <c r="BE243" s="63"/>
      <c r="BF243" s="63"/>
      <c r="BG243" s="63"/>
      <c r="BH243" s="63"/>
      <c r="BI243" s="63"/>
      <c r="BJ243" s="63"/>
      <c r="BK243" s="63"/>
      <c r="BL243" s="63"/>
    </row>
    <row r="244">
      <c r="A244" s="66">
        <f t="shared" si="1"/>
        <v>-1</v>
      </c>
      <c r="B244" s="104"/>
      <c r="C244" s="52"/>
      <c r="D244" s="91"/>
      <c r="E244" s="91"/>
      <c r="F244" s="91"/>
      <c r="G244" s="91"/>
      <c r="H244" s="91"/>
      <c r="I244" s="91"/>
      <c r="J244" s="100"/>
      <c r="K244" s="100" t="str">
        <f>CONCATENATE(selected_set!$O244,selected_set!$P244)</f>
        <v/>
      </c>
      <c r="L244" s="105" t="str">
        <f>IF(selected_set!$A244 &gt;= 0,
if(selected_set!$Q244="article",CONCATENATE("@article{",selected_set!$K244,", 
 author = {",selected_set!$N244,"}, ","
 title = {{",selected_set!$M244,"}}, ","
 journal = {",selected_set!$R244,"}, ","
 year = {",selected_set!$P244,"}, ",
 if(T244="","",CONCATENATE("
 volume = {",selected_set!$T244,"}, ")),
 if(U244="","",CONCATENATE("
 number = {",selected_set!$U244,"}, ")),"
 pages = {",selected_set!$V244,"}, ",
 if(W244="","",CONCATENATE("
 address = {",selected_set!$W244,"}, ")),"
 doi = {",selected_set!$X244,"}, ","
 publisher = {",selected_set!$Y244,"}","
}
"),
if(selected_set!$Q244="inproceedings",CONCATENATE("@inproceedings{",selected_set!$K244,", 
 author = {",selected_set!$N244,"}, ","
 title = {{",selected_set!$M244,"}}, ","
 booktitle = {Proceedings of the ",selected_set!$T244," ",selected_set!$R244,"}, ","
 year = {",selected_set!$P244,"}, ",
 if(V244="","",CONCATENATE("
 pages = {",selected_set!$V244,"}, ")),"
 address = {",selected_set!$W244,"}, ","
 doi = {",selected_set!$X244,"}, ","
 publisher = {",selected_set!$Y244,"}","
}
"),
if(selected_set!$Q244="incollection",CONCATENATE("@incollection{",selected_set!$K244,", 
 author = {",selected_set!$N244,"}, ","
 title = {{",selected_set!$M244,"}}, ","
 booktitle = {Proceedings of the ",selected_set!$T244," ",selected_set!$R244,"}, ","
 year = {",selected_set!$P244,"}, ",
 if(V244="","",CONCATENATE("
 pages = {",selected_set!$V244,"}, ")),"
 address = {",selected_set!$W244,"}, ","
 doi = {",selected_set!$X244,"}, ",
 if(Z244="","",CONCATENATE("
 editor = {",selected_set!$Z244,"}, ")),"
 publisher = {",selected_set!$Y244,"}","
}
"),))),"")</f>
        <v/>
      </c>
      <c r="M244" s="63"/>
      <c r="N244" s="63"/>
      <c r="O244" s="91"/>
      <c r="P244" s="91"/>
      <c r="Q244" s="60"/>
      <c r="R244" s="59"/>
      <c r="S244" s="67"/>
      <c r="T244" s="57"/>
      <c r="U244" s="57"/>
      <c r="V244" s="57"/>
      <c r="W244" s="59"/>
      <c r="X244" s="59"/>
      <c r="Y244" s="106"/>
      <c r="Z244" s="59"/>
      <c r="AA244" s="60"/>
      <c r="AB244" s="60"/>
      <c r="AC244" s="60"/>
      <c r="AD244" s="60"/>
      <c r="AE244" s="60"/>
      <c r="AF244" s="60"/>
      <c r="AG244" s="60"/>
      <c r="AH244" s="61">
        <f t="shared" si="5"/>
        <v>0</v>
      </c>
      <c r="AI244" s="60"/>
      <c r="AJ244" s="65"/>
      <c r="AK244" s="65"/>
      <c r="AL244" s="62"/>
      <c r="AM244" s="62"/>
      <c r="AN244" s="62"/>
      <c r="AO244" s="62"/>
      <c r="AP244" s="62"/>
      <c r="AQ244" s="62"/>
      <c r="AR244" s="62"/>
      <c r="AS244" s="62"/>
      <c r="AT244" s="62"/>
      <c r="AU244" s="62"/>
      <c r="AV244" s="101"/>
      <c r="AW244" s="101"/>
      <c r="AX244" s="101"/>
      <c r="AY244" s="101"/>
      <c r="AZ244" s="101"/>
      <c r="BA244" s="101"/>
      <c r="BB244" s="11"/>
      <c r="BC244" s="63"/>
      <c r="BD244" s="63"/>
      <c r="BE244" s="63"/>
      <c r="BF244" s="63"/>
      <c r="BG244" s="63"/>
      <c r="BH244" s="63"/>
      <c r="BI244" s="63"/>
      <c r="BJ244" s="63"/>
      <c r="BK244" s="63"/>
      <c r="BL244" s="63"/>
    </row>
    <row r="245">
      <c r="A245" s="66">
        <f t="shared" si="1"/>
        <v>-1</v>
      </c>
      <c r="B245" s="104"/>
      <c r="C245" s="52"/>
      <c r="D245" s="91"/>
      <c r="E245" s="91"/>
      <c r="F245" s="91"/>
      <c r="G245" s="91"/>
      <c r="H245" s="91"/>
      <c r="I245" s="91"/>
      <c r="J245" s="100"/>
      <c r="K245" s="100" t="str">
        <f>CONCATENATE(selected_set!$O245,selected_set!$P245)</f>
        <v/>
      </c>
      <c r="L245" s="105" t="str">
        <f>IF(selected_set!$A245 &gt;= 0,
if(selected_set!$Q245="article",CONCATENATE("@article{",selected_set!$K245,", 
 author = {",selected_set!$N245,"}, ","
 title = {{",selected_set!$M245,"}}, ","
 journal = {",selected_set!$R245,"}, ","
 year = {",selected_set!$P245,"}, ",
 if(T245="","",CONCATENATE("
 volume = {",selected_set!$T245,"}, ")),
 if(U245="","",CONCATENATE("
 number = {",selected_set!$U245,"}, ")),"
 pages = {",selected_set!$V245,"}, ",
 if(W245="","",CONCATENATE("
 address = {",selected_set!$W245,"}, ")),"
 doi = {",selected_set!$X245,"}, ","
 publisher = {",selected_set!$Y245,"}","
}
"),
if(selected_set!$Q245="inproceedings",CONCATENATE("@inproceedings{",selected_set!$K245,", 
 author = {",selected_set!$N245,"}, ","
 title = {{",selected_set!$M245,"}}, ","
 booktitle = {Proceedings of the ",selected_set!$T245," ",selected_set!$R245,"}, ","
 year = {",selected_set!$P245,"}, ",
 if(V245="","",CONCATENATE("
 pages = {",selected_set!$V245,"}, ")),"
 address = {",selected_set!$W245,"}, ","
 doi = {",selected_set!$X245,"}, ","
 publisher = {",selected_set!$Y245,"}","
}
"),
if(selected_set!$Q245="incollection",CONCATENATE("@incollection{",selected_set!$K245,", 
 author = {",selected_set!$N245,"}, ","
 title = {{",selected_set!$M245,"}}, ","
 booktitle = {Proceedings of the ",selected_set!$T245," ",selected_set!$R245,"}, ","
 year = {",selected_set!$P245,"}, ",
 if(V245="","",CONCATENATE("
 pages = {",selected_set!$V245,"}, ")),"
 address = {",selected_set!$W245,"}, ","
 doi = {",selected_set!$X245,"}, ",
 if(Z245="","",CONCATENATE("
 editor = {",selected_set!$Z245,"}, ")),"
 publisher = {",selected_set!$Y245,"}","
}
"),))),"")</f>
        <v/>
      </c>
      <c r="M245" s="63"/>
      <c r="N245" s="63"/>
      <c r="O245" s="91"/>
      <c r="P245" s="91"/>
      <c r="Q245" s="60"/>
      <c r="R245" s="59"/>
      <c r="S245" s="67"/>
      <c r="T245" s="57"/>
      <c r="U245" s="57"/>
      <c r="V245" s="57"/>
      <c r="W245" s="59"/>
      <c r="X245" s="59"/>
      <c r="Y245" s="106"/>
      <c r="Z245" s="59"/>
      <c r="AA245" s="60"/>
      <c r="AB245" s="60"/>
      <c r="AC245" s="60"/>
      <c r="AD245" s="60"/>
      <c r="AE245" s="60"/>
      <c r="AF245" s="60"/>
      <c r="AG245" s="60"/>
      <c r="AH245" s="61">
        <f t="shared" si="5"/>
        <v>0</v>
      </c>
      <c r="AI245" s="60"/>
      <c r="AJ245" s="65"/>
      <c r="AK245" s="65"/>
      <c r="AL245" s="62"/>
      <c r="AM245" s="62"/>
      <c r="AN245" s="62"/>
      <c r="AO245" s="62"/>
      <c r="AP245" s="62"/>
      <c r="AQ245" s="62"/>
      <c r="AR245" s="62"/>
      <c r="AS245" s="62"/>
      <c r="AT245" s="62"/>
      <c r="AU245" s="62"/>
      <c r="AV245" s="101"/>
      <c r="AW245" s="101"/>
      <c r="AX245" s="101"/>
      <c r="AY245" s="101"/>
      <c r="AZ245" s="101"/>
      <c r="BA245" s="101"/>
      <c r="BB245" s="11"/>
      <c r="BC245" s="63"/>
      <c r="BD245" s="63"/>
      <c r="BE245" s="63"/>
      <c r="BF245" s="63"/>
      <c r="BG245" s="63"/>
      <c r="BH245" s="63"/>
      <c r="BI245" s="63"/>
      <c r="BJ245" s="63"/>
      <c r="BK245" s="63"/>
      <c r="BL245" s="63"/>
    </row>
    <row r="246">
      <c r="A246" s="66">
        <f t="shared" si="1"/>
        <v>-1</v>
      </c>
      <c r="B246" s="104"/>
      <c r="C246" s="52"/>
      <c r="D246" s="91"/>
      <c r="E246" s="91"/>
      <c r="F246" s="91"/>
      <c r="G246" s="91"/>
      <c r="H246" s="91"/>
      <c r="I246" s="91"/>
      <c r="J246" s="100"/>
      <c r="K246" s="100" t="str">
        <f>CONCATENATE(selected_set!$O246,selected_set!$P246)</f>
        <v/>
      </c>
      <c r="L246" s="105" t="str">
        <f>IF(selected_set!$A246 &gt;= 0,
if(selected_set!$Q246="article",CONCATENATE("@article{",selected_set!$K246,", 
 author = {",selected_set!$N246,"}, ","
 title = {{",selected_set!$M246,"}}, ","
 journal = {",selected_set!$R246,"}, ","
 year = {",selected_set!$P246,"}, ",
 if(T246="","",CONCATENATE("
 volume = {",selected_set!$T246,"}, ")),
 if(U246="","",CONCATENATE("
 number = {",selected_set!$U246,"}, ")),"
 pages = {",selected_set!$V246,"}, ",
 if(W246="","",CONCATENATE("
 address = {",selected_set!$W246,"}, ")),"
 doi = {",selected_set!$X246,"}, ","
 publisher = {",selected_set!$Y246,"}","
}
"),
if(selected_set!$Q246="inproceedings",CONCATENATE("@inproceedings{",selected_set!$K246,", 
 author = {",selected_set!$N246,"}, ","
 title = {{",selected_set!$M246,"}}, ","
 booktitle = {Proceedings of the ",selected_set!$T246," ",selected_set!$R246,"}, ","
 year = {",selected_set!$P246,"}, ",
 if(V246="","",CONCATENATE("
 pages = {",selected_set!$V246,"}, ")),"
 address = {",selected_set!$W246,"}, ","
 doi = {",selected_set!$X246,"}, ","
 publisher = {",selected_set!$Y246,"}","
}
"),
if(selected_set!$Q246="incollection",CONCATENATE("@incollection{",selected_set!$K246,", 
 author = {",selected_set!$N246,"}, ","
 title = {{",selected_set!$M246,"}}, ","
 booktitle = {Proceedings of the ",selected_set!$T246," ",selected_set!$R246,"}, ","
 year = {",selected_set!$P246,"}, ",
 if(V246="","",CONCATENATE("
 pages = {",selected_set!$V246,"}, ")),"
 address = {",selected_set!$W246,"}, ","
 doi = {",selected_set!$X246,"}, ",
 if(Z246="","",CONCATENATE("
 editor = {",selected_set!$Z246,"}, ")),"
 publisher = {",selected_set!$Y246,"}","
}
"),))),"")</f>
        <v/>
      </c>
      <c r="M246" s="63"/>
      <c r="N246" s="63"/>
      <c r="O246" s="91"/>
      <c r="P246" s="91"/>
      <c r="Q246" s="60"/>
      <c r="R246" s="59"/>
      <c r="S246" s="67"/>
      <c r="T246" s="57"/>
      <c r="U246" s="57"/>
      <c r="V246" s="57"/>
      <c r="W246" s="59"/>
      <c r="X246" s="59"/>
      <c r="Y246" s="106"/>
      <c r="Z246" s="59"/>
      <c r="AA246" s="60"/>
      <c r="AB246" s="60"/>
      <c r="AC246" s="60"/>
      <c r="AD246" s="60"/>
      <c r="AE246" s="60"/>
      <c r="AF246" s="60"/>
      <c r="AG246" s="60"/>
      <c r="AH246" s="61">
        <f t="shared" si="5"/>
        <v>0</v>
      </c>
      <c r="AI246" s="60"/>
      <c r="AJ246" s="65"/>
      <c r="AK246" s="65"/>
      <c r="AL246" s="62"/>
      <c r="AM246" s="62"/>
      <c r="AN246" s="62"/>
      <c r="AO246" s="62"/>
      <c r="AP246" s="62"/>
      <c r="AQ246" s="62"/>
      <c r="AR246" s="62"/>
      <c r="AS246" s="62"/>
      <c r="AT246" s="62"/>
      <c r="AU246" s="62"/>
      <c r="AV246" s="101"/>
      <c r="AW246" s="101"/>
      <c r="AX246" s="101"/>
      <c r="AY246" s="101"/>
      <c r="AZ246" s="101"/>
      <c r="BA246" s="101"/>
      <c r="BB246" s="11"/>
      <c r="BC246" s="63"/>
      <c r="BD246" s="63"/>
      <c r="BE246" s="63"/>
      <c r="BF246" s="63"/>
      <c r="BG246" s="63"/>
      <c r="BH246" s="63"/>
      <c r="BI246" s="63"/>
      <c r="BJ246" s="63"/>
      <c r="BK246" s="63"/>
      <c r="BL246" s="63"/>
    </row>
    <row r="247">
      <c r="A247" s="66">
        <f t="shared" si="1"/>
        <v>-1</v>
      </c>
      <c r="B247" s="104"/>
      <c r="C247" s="52"/>
      <c r="D247" s="91"/>
      <c r="E247" s="91"/>
      <c r="F247" s="91"/>
      <c r="G247" s="91"/>
      <c r="H247" s="91"/>
      <c r="I247" s="91"/>
      <c r="J247" s="100"/>
      <c r="K247" s="100" t="str">
        <f>CONCATENATE(selected_set!$O247,selected_set!$P247)</f>
        <v/>
      </c>
      <c r="L247" s="105" t="str">
        <f>IF(selected_set!$A247 &gt;= 0,
if(selected_set!$Q247="article",CONCATENATE("@article{",selected_set!$K247,", 
 author = {",selected_set!$N247,"}, ","
 title = {{",selected_set!$M247,"}}, ","
 journal = {",selected_set!$R247,"}, ","
 year = {",selected_set!$P247,"}, ",
 if(T247="","",CONCATENATE("
 volume = {",selected_set!$T247,"}, ")),
 if(U247="","",CONCATENATE("
 number = {",selected_set!$U247,"}, ")),"
 pages = {",selected_set!$V247,"}, ",
 if(W247="","",CONCATENATE("
 address = {",selected_set!$W247,"}, ")),"
 doi = {",selected_set!$X247,"}, ","
 publisher = {",selected_set!$Y247,"}","
}
"),
if(selected_set!$Q247="inproceedings",CONCATENATE("@inproceedings{",selected_set!$K247,", 
 author = {",selected_set!$N247,"}, ","
 title = {{",selected_set!$M247,"}}, ","
 booktitle = {Proceedings of the ",selected_set!$T247," ",selected_set!$R247,"}, ","
 year = {",selected_set!$P247,"}, ",
 if(V247="","",CONCATENATE("
 pages = {",selected_set!$V247,"}, ")),"
 address = {",selected_set!$W247,"}, ","
 doi = {",selected_set!$X247,"}, ","
 publisher = {",selected_set!$Y247,"}","
}
"),
if(selected_set!$Q247="incollection",CONCATENATE("@incollection{",selected_set!$K247,", 
 author = {",selected_set!$N247,"}, ","
 title = {{",selected_set!$M247,"}}, ","
 booktitle = {Proceedings of the ",selected_set!$T247," ",selected_set!$R247,"}, ","
 year = {",selected_set!$P247,"}, ",
 if(V247="","",CONCATENATE("
 pages = {",selected_set!$V247,"}, ")),"
 address = {",selected_set!$W247,"}, ","
 doi = {",selected_set!$X247,"}, ",
 if(Z247="","",CONCATENATE("
 editor = {",selected_set!$Z247,"}, ")),"
 publisher = {",selected_set!$Y247,"}","
}
"),))),"")</f>
        <v/>
      </c>
      <c r="M247" s="63"/>
      <c r="N247" s="63"/>
      <c r="O247" s="91"/>
      <c r="P247" s="91"/>
      <c r="Q247" s="60"/>
      <c r="R247" s="59"/>
      <c r="S247" s="67"/>
      <c r="T247" s="57"/>
      <c r="U247" s="57"/>
      <c r="V247" s="57"/>
      <c r="W247" s="59"/>
      <c r="X247" s="59"/>
      <c r="Y247" s="106"/>
      <c r="Z247" s="59"/>
      <c r="AA247" s="60"/>
      <c r="AB247" s="60"/>
      <c r="AC247" s="60"/>
      <c r="AD247" s="60"/>
      <c r="AE247" s="60"/>
      <c r="AF247" s="60"/>
      <c r="AG247" s="60"/>
      <c r="AH247" s="61">
        <f t="shared" si="5"/>
        <v>0</v>
      </c>
      <c r="AI247" s="60"/>
      <c r="AJ247" s="65"/>
      <c r="AK247" s="65"/>
      <c r="AL247" s="62"/>
      <c r="AM247" s="62"/>
      <c r="AN247" s="62"/>
      <c r="AO247" s="62"/>
      <c r="AP247" s="62"/>
      <c r="AQ247" s="62"/>
      <c r="AR247" s="62"/>
      <c r="AS247" s="62"/>
      <c r="AT247" s="62"/>
      <c r="AU247" s="62"/>
      <c r="AV247" s="101"/>
      <c r="AW247" s="101"/>
      <c r="AX247" s="101"/>
      <c r="AY247" s="101"/>
      <c r="AZ247" s="101"/>
      <c r="BA247" s="101"/>
      <c r="BB247" s="11"/>
      <c r="BC247" s="63"/>
      <c r="BD247" s="63"/>
      <c r="BE247" s="63"/>
      <c r="BF247" s="63"/>
      <c r="BG247" s="63"/>
      <c r="BH247" s="63"/>
      <c r="BI247" s="63"/>
      <c r="BJ247" s="63"/>
      <c r="BK247" s="63"/>
      <c r="BL247" s="63"/>
    </row>
    <row r="248">
      <c r="A248" s="66">
        <f t="shared" si="1"/>
        <v>-1</v>
      </c>
      <c r="B248" s="104"/>
      <c r="C248" s="52"/>
      <c r="D248" s="91"/>
      <c r="E248" s="91"/>
      <c r="F248" s="91"/>
      <c r="G248" s="91"/>
      <c r="H248" s="91"/>
      <c r="I248" s="91"/>
      <c r="J248" s="100"/>
      <c r="K248" s="100" t="str">
        <f>CONCATENATE(selected_set!$O248,selected_set!$P248)</f>
        <v/>
      </c>
      <c r="L248" s="105" t="str">
        <f>IF(selected_set!$A248 &gt;= 0,
if(selected_set!$Q248="article",CONCATENATE("@article{",selected_set!$K248,", 
 author = {",selected_set!$N248,"}, ","
 title = {{",selected_set!$M248,"}}, ","
 journal = {",selected_set!$R248,"}, ","
 year = {",selected_set!$P248,"}, ",
 if(T248="","",CONCATENATE("
 volume = {",selected_set!$T248,"}, ")),
 if(U248="","",CONCATENATE("
 number = {",selected_set!$U248,"}, ")),"
 pages = {",selected_set!$V248,"}, ",
 if(W248="","",CONCATENATE("
 address = {",selected_set!$W248,"}, ")),"
 doi = {",selected_set!$X248,"}, ","
 publisher = {",selected_set!$Y248,"}","
}
"),
if(selected_set!$Q248="inproceedings",CONCATENATE("@inproceedings{",selected_set!$K248,", 
 author = {",selected_set!$N248,"}, ","
 title = {{",selected_set!$M248,"}}, ","
 booktitle = {Proceedings of the ",selected_set!$T248," ",selected_set!$R248,"}, ","
 year = {",selected_set!$P248,"}, ",
 if(V248="","",CONCATENATE("
 pages = {",selected_set!$V248,"}, ")),"
 address = {",selected_set!$W248,"}, ","
 doi = {",selected_set!$X248,"}, ","
 publisher = {",selected_set!$Y248,"}","
}
"),
if(selected_set!$Q248="incollection",CONCATENATE("@incollection{",selected_set!$K248,", 
 author = {",selected_set!$N248,"}, ","
 title = {{",selected_set!$M248,"}}, ","
 booktitle = {Proceedings of the ",selected_set!$T248," ",selected_set!$R248,"}, ","
 year = {",selected_set!$P248,"}, ",
 if(V248="","",CONCATENATE("
 pages = {",selected_set!$V248,"}, ")),"
 address = {",selected_set!$W248,"}, ","
 doi = {",selected_set!$X248,"}, ",
 if(Z248="","",CONCATENATE("
 editor = {",selected_set!$Z248,"}, ")),"
 publisher = {",selected_set!$Y248,"}","
}
"),))),"")</f>
        <v/>
      </c>
      <c r="M248" s="63"/>
      <c r="N248" s="63"/>
      <c r="O248" s="91"/>
      <c r="P248" s="91"/>
      <c r="Q248" s="60"/>
      <c r="R248" s="59"/>
      <c r="S248" s="67"/>
      <c r="T248" s="57"/>
      <c r="U248" s="57"/>
      <c r="V248" s="57"/>
      <c r="W248" s="59"/>
      <c r="X248" s="59"/>
      <c r="Y248" s="106"/>
      <c r="Z248" s="59"/>
      <c r="AA248" s="60"/>
      <c r="AB248" s="60"/>
      <c r="AC248" s="60"/>
      <c r="AD248" s="60"/>
      <c r="AE248" s="60"/>
      <c r="AF248" s="60"/>
      <c r="AG248" s="60"/>
      <c r="AH248" s="61">
        <f t="shared" si="5"/>
        <v>0</v>
      </c>
      <c r="AI248" s="60"/>
      <c r="AJ248" s="65"/>
      <c r="AK248" s="65"/>
      <c r="AL248" s="62"/>
      <c r="AM248" s="62"/>
      <c r="AN248" s="62"/>
      <c r="AO248" s="62"/>
      <c r="AP248" s="62"/>
      <c r="AQ248" s="62"/>
      <c r="AR248" s="62"/>
      <c r="AS248" s="62"/>
      <c r="AT248" s="62"/>
      <c r="AU248" s="62"/>
      <c r="AV248" s="101"/>
      <c r="AW248" s="101"/>
      <c r="AX248" s="101"/>
      <c r="AY248" s="101"/>
      <c r="AZ248" s="101"/>
      <c r="BA248" s="101"/>
      <c r="BB248" s="11"/>
      <c r="BC248" s="63"/>
      <c r="BD248" s="63"/>
      <c r="BE248" s="63"/>
      <c r="BF248" s="63"/>
      <c r="BG248" s="63"/>
      <c r="BH248" s="63"/>
      <c r="BI248" s="63"/>
      <c r="BJ248" s="63"/>
      <c r="BK248" s="63"/>
      <c r="BL248" s="63"/>
    </row>
    <row r="249">
      <c r="A249" s="66">
        <f t="shared" si="1"/>
        <v>-1</v>
      </c>
      <c r="B249" s="104"/>
      <c r="C249" s="52"/>
      <c r="D249" s="91"/>
      <c r="E249" s="91"/>
      <c r="F249" s="91"/>
      <c r="G249" s="91"/>
      <c r="H249" s="91"/>
      <c r="I249" s="91"/>
      <c r="J249" s="100"/>
      <c r="K249" s="100" t="str">
        <f>CONCATENATE(selected_set!$O249,selected_set!$P249)</f>
        <v/>
      </c>
      <c r="L249" s="105" t="str">
        <f>IF(selected_set!$A249 &gt;= 0,
if(selected_set!$Q249="article",CONCATENATE("@article{",selected_set!$K249,", 
 author = {",selected_set!$N249,"}, ","
 title = {{",selected_set!$M249,"}}, ","
 journal = {",selected_set!$R249,"}, ","
 year = {",selected_set!$P249,"}, ",
 if(T249="","",CONCATENATE("
 volume = {",selected_set!$T249,"}, ")),
 if(U249="","",CONCATENATE("
 number = {",selected_set!$U249,"}, ")),"
 pages = {",selected_set!$V249,"}, ",
 if(W249="","",CONCATENATE("
 address = {",selected_set!$W249,"}, ")),"
 doi = {",selected_set!$X249,"}, ","
 publisher = {",selected_set!$Y249,"}","
}
"),
if(selected_set!$Q249="inproceedings",CONCATENATE("@inproceedings{",selected_set!$K249,", 
 author = {",selected_set!$N249,"}, ","
 title = {{",selected_set!$M249,"}}, ","
 booktitle = {Proceedings of the ",selected_set!$T249," ",selected_set!$R249,"}, ","
 year = {",selected_set!$P249,"}, ",
 if(V249="","",CONCATENATE("
 pages = {",selected_set!$V249,"}, ")),"
 address = {",selected_set!$W249,"}, ","
 doi = {",selected_set!$X249,"}, ","
 publisher = {",selected_set!$Y249,"}","
}
"),
if(selected_set!$Q249="incollection",CONCATENATE("@incollection{",selected_set!$K249,", 
 author = {",selected_set!$N249,"}, ","
 title = {{",selected_set!$M249,"}}, ","
 booktitle = {Proceedings of the ",selected_set!$T249," ",selected_set!$R249,"}, ","
 year = {",selected_set!$P249,"}, ",
 if(V249="","",CONCATENATE("
 pages = {",selected_set!$V249,"}, ")),"
 address = {",selected_set!$W249,"}, ","
 doi = {",selected_set!$X249,"}, ",
 if(Z249="","",CONCATENATE("
 editor = {",selected_set!$Z249,"}, ")),"
 publisher = {",selected_set!$Y249,"}","
}
"),))),"")</f>
        <v/>
      </c>
      <c r="M249" s="63"/>
      <c r="N249" s="63"/>
      <c r="O249" s="91"/>
      <c r="P249" s="91"/>
      <c r="Q249" s="60"/>
      <c r="R249" s="59"/>
      <c r="S249" s="67"/>
      <c r="T249" s="57"/>
      <c r="U249" s="57"/>
      <c r="V249" s="57"/>
      <c r="W249" s="59"/>
      <c r="X249" s="59"/>
      <c r="Y249" s="106"/>
      <c r="Z249" s="59"/>
      <c r="AA249" s="60"/>
      <c r="AB249" s="60"/>
      <c r="AC249" s="60"/>
      <c r="AD249" s="60"/>
      <c r="AE249" s="60"/>
      <c r="AF249" s="60"/>
      <c r="AG249" s="60"/>
      <c r="AH249" s="61">
        <f t="shared" si="5"/>
        <v>0</v>
      </c>
      <c r="AI249" s="60"/>
      <c r="AJ249" s="65"/>
      <c r="AK249" s="65"/>
      <c r="AL249" s="62"/>
      <c r="AM249" s="62"/>
      <c r="AN249" s="62"/>
      <c r="AO249" s="62"/>
      <c r="AP249" s="62"/>
      <c r="AQ249" s="62"/>
      <c r="AR249" s="62"/>
      <c r="AS249" s="62"/>
      <c r="AT249" s="62"/>
      <c r="AU249" s="62"/>
      <c r="AV249" s="101"/>
      <c r="AW249" s="101"/>
      <c r="AX249" s="101"/>
      <c r="AY249" s="101"/>
      <c r="AZ249" s="101"/>
      <c r="BA249" s="101"/>
      <c r="BB249" s="11"/>
      <c r="BC249" s="63"/>
      <c r="BD249" s="63"/>
      <c r="BE249" s="63"/>
      <c r="BF249" s="63"/>
      <c r="BG249" s="63"/>
      <c r="BH249" s="63"/>
      <c r="BI249" s="63"/>
      <c r="BJ249" s="63"/>
      <c r="BK249" s="63"/>
      <c r="BL249" s="63"/>
    </row>
    <row r="250">
      <c r="A250" s="66">
        <f t="shared" si="1"/>
        <v>-1</v>
      </c>
      <c r="B250" s="104"/>
      <c r="C250" s="52"/>
      <c r="D250" s="91"/>
      <c r="E250" s="91"/>
      <c r="F250" s="91"/>
      <c r="G250" s="91"/>
      <c r="H250" s="91"/>
      <c r="I250" s="91"/>
      <c r="J250" s="100"/>
      <c r="K250" s="100" t="str">
        <f>CONCATENATE(selected_set!$O250,selected_set!$P250)</f>
        <v/>
      </c>
      <c r="L250" s="105" t="str">
        <f>IF(selected_set!$A250 &gt;= 0,
if(selected_set!$Q250="article",CONCATENATE("@article{",selected_set!$K250,", 
 author = {",selected_set!$N250,"}, ","
 title = {{",selected_set!$M250,"}}, ","
 journal = {",selected_set!$R250,"}, ","
 year = {",selected_set!$P250,"}, ",
 if(T250="","",CONCATENATE("
 volume = {",selected_set!$T250,"}, ")),
 if(U250="","",CONCATENATE("
 number = {",selected_set!$U250,"}, ")),"
 pages = {",selected_set!$V250,"}, ",
 if(W250="","",CONCATENATE("
 address = {",selected_set!$W250,"}, ")),"
 doi = {",selected_set!$X250,"}, ","
 publisher = {",selected_set!$Y250,"}","
}
"),
if(selected_set!$Q250="inproceedings",CONCATENATE("@inproceedings{",selected_set!$K250,", 
 author = {",selected_set!$N250,"}, ","
 title = {{",selected_set!$M250,"}}, ","
 booktitle = {Proceedings of the ",selected_set!$T250," ",selected_set!$R250,"}, ","
 year = {",selected_set!$P250,"}, ",
 if(V250="","",CONCATENATE("
 pages = {",selected_set!$V250,"}, ")),"
 address = {",selected_set!$W250,"}, ","
 doi = {",selected_set!$X250,"}, ","
 publisher = {",selected_set!$Y250,"}","
}
"),
if(selected_set!$Q250="incollection",CONCATENATE("@incollection{",selected_set!$K250,", 
 author = {",selected_set!$N250,"}, ","
 title = {{",selected_set!$M250,"}}, ","
 booktitle = {Proceedings of the ",selected_set!$T250," ",selected_set!$R250,"}, ","
 year = {",selected_set!$P250,"}, ",
 if(V250="","",CONCATENATE("
 pages = {",selected_set!$V250,"}, ")),"
 address = {",selected_set!$W250,"}, ","
 doi = {",selected_set!$X250,"}, ",
 if(Z250="","",CONCATENATE("
 editor = {",selected_set!$Z250,"}, ")),"
 publisher = {",selected_set!$Y250,"}","
}
"),))),"")</f>
        <v/>
      </c>
      <c r="M250" s="63"/>
      <c r="N250" s="63"/>
      <c r="O250" s="91"/>
      <c r="P250" s="91"/>
      <c r="Q250" s="60"/>
      <c r="R250" s="59"/>
      <c r="S250" s="67"/>
      <c r="T250" s="57"/>
      <c r="U250" s="57"/>
      <c r="V250" s="57"/>
      <c r="W250" s="59"/>
      <c r="X250" s="59"/>
      <c r="Y250" s="106"/>
      <c r="Z250" s="59"/>
      <c r="AA250" s="60"/>
      <c r="AB250" s="60"/>
      <c r="AC250" s="60"/>
      <c r="AD250" s="60"/>
      <c r="AE250" s="60"/>
      <c r="AF250" s="60"/>
      <c r="AG250" s="60"/>
      <c r="AH250" s="61">
        <f t="shared" si="5"/>
        <v>0</v>
      </c>
      <c r="AI250" s="60"/>
      <c r="AJ250" s="65"/>
      <c r="AK250" s="65"/>
      <c r="AL250" s="62"/>
      <c r="AM250" s="62"/>
      <c r="AN250" s="62"/>
      <c r="AO250" s="62"/>
      <c r="AP250" s="62"/>
      <c r="AQ250" s="62"/>
      <c r="AR250" s="62"/>
      <c r="AS250" s="62"/>
      <c r="AT250" s="62"/>
      <c r="AU250" s="62"/>
      <c r="AV250" s="101"/>
      <c r="AW250" s="101"/>
      <c r="AX250" s="101"/>
      <c r="AY250" s="101"/>
      <c r="AZ250" s="101"/>
      <c r="BA250" s="101"/>
      <c r="BB250" s="11"/>
      <c r="BC250" s="63"/>
      <c r="BD250" s="63"/>
      <c r="BE250" s="63"/>
      <c r="BF250" s="63"/>
      <c r="BG250" s="63"/>
      <c r="BH250" s="63"/>
      <c r="BI250" s="63"/>
      <c r="BJ250" s="63"/>
      <c r="BK250" s="63"/>
      <c r="BL250" s="63"/>
    </row>
    <row r="251">
      <c r="A251" s="66">
        <f t="shared" si="1"/>
        <v>-1</v>
      </c>
      <c r="B251" s="104"/>
      <c r="C251" s="52"/>
      <c r="D251" s="91"/>
      <c r="E251" s="91"/>
      <c r="F251" s="91"/>
      <c r="G251" s="91"/>
      <c r="H251" s="91"/>
      <c r="I251" s="91"/>
      <c r="J251" s="100"/>
      <c r="K251" s="100" t="str">
        <f>CONCATENATE(selected_set!$O251,selected_set!$P251)</f>
        <v/>
      </c>
      <c r="L251" s="105" t="str">
        <f>IF(selected_set!$A251 &gt;= 0,
if(selected_set!$Q251="article",CONCATENATE("@article{",selected_set!$K251,", 
 author = {",selected_set!$N251,"}, ","
 title = {{",selected_set!$M251,"}}, ","
 journal = {",selected_set!$R251,"}, ","
 year = {",selected_set!$P251,"}, ",
 if(T251="","",CONCATENATE("
 volume = {",selected_set!$T251,"}, ")),
 if(U251="","",CONCATENATE("
 number = {",selected_set!$U251,"}, ")),"
 pages = {",selected_set!$V251,"}, ",
 if(W251="","",CONCATENATE("
 address = {",selected_set!$W251,"}, ")),"
 doi = {",selected_set!$X251,"}, ","
 publisher = {",selected_set!$Y251,"}","
}
"),
if(selected_set!$Q251="inproceedings",CONCATENATE("@inproceedings{",selected_set!$K251,", 
 author = {",selected_set!$N251,"}, ","
 title = {{",selected_set!$M251,"}}, ","
 booktitle = {Proceedings of the ",selected_set!$T251," ",selected_set!$R251,"}, ","
 year = {",selected_set!$P251,"}, ",
 if(V251="","",CONCATENATE("
 pages = {",selected_set!$V251,"}, ")),"
 address = {",selected_set!$W251,"}, ","
 doi = {",selected_set!$X251,"}, ","
 publisher = {",selected_set!$Y251,"}","
}
"),
if(selected_set!$Q251="incollection",CONCATENATE("@incollection{",selected_set!$K251,", 
 author = {",selected_set!$N251,"}, ","
 title = {{",selected_set!$M251,"}}, ","
 booktitle = {Proceedings of the ",selected_set!$T251," ",selected_set!$R251,"}, ","
 year = {",selected_set!$P251,"}, ",
 if(V251="","",CONCATENATE("
 pages = {",selected_set!$V251,"}, ")),"
 address = {",selected_set!$W251,"}, ","
 doi = {",selected_set!$X251,"}, ",
 if(Z251="","",CONCATENATE("
 editor = {",selected_set!$Z251,"}, ")),"
 publisher = {",selected_set!$Y251,"}","
}
"),))),"")</f>
        <v/>
      </c>
      <c r="M251" s="63"/>
      <c r="N251" s="63"/>
      <c r="O251" s="91"/>
      <c r="P251" s="91"/>
      <c r="Q251" s="60"/>
      <c r="R251" s="59"/>
      <c r="S251" s="67"/>
      <c r="T251" s="57"/>
      <c r="U251" s="57"/>
      <c r="V251" s="57"/>
      <c r="W251" s="59"/>
      <c r="X251" s="59"/>
      <c r="Y251" s="106"/>
      <c r="Z251" s="59"/>
      <c r="AA251" s="60"/>
      <c r="AB251" s="60"/>
      <c r="AC251" s="60"/>
      <c r="AD251" s="60"/>
      <c r="AE251" s="60"/>
      <c r="AF251" s="60"/>
      <c r="AG251" s="60"/>
      <c r="AH251" s="61">
        <f t="shared" si="5"/>
        <v>0</v>
      </c>
      <c r="AI251" s="60"/>
      <c r="AJ251" s="65"/>
      <c r="AK251" s="65"/>
      <c r="AL251" s="62"/>
      <c r="AM251" s="62"/>
      <c r="AN251" s="62"/>
      <c r="AO251" s="62"/>
      <c r="AP251" s="62"/>
      <c r="AQ251" s="62"/>
      <c r="AR251" s="62"/>
      <c r="AS251" s="62"/>
      <c r="AT251" s="62"/>
      <c r="AU251" s="62"/>
      <c r="AV251" s="101"/>
      <c r="AW251" s="101"/>
      <c r="AX251" s="101"/>
      <c r="AY251" s="101"/>
      <c r="AZ251" s="101"/>
      <c r="BA251" s="101"/>
      <c r="BB251" s="11"/>
      <c r="BC251" s="63"/>
      <c r="BD251" s="63"/>
      <c r="BE251" s="63"/>
      <c r="BF251" s="63"/>
      <c r="BG251" s="63"/>
      <c r="BH251" s="63"/>
      <c r="BI251" s="63"/>
      <c r="BJ251" s="63"/>
      <c r="BK251" s="63"/>
      <c r="BL251" s="63"/>
    </row>
    <row r="252">
      <c r="A252" s="66">
        <f t="shared" si="1"/>
        <v>-1</v>
      </c>
      <c r="B252" s="104"/>
      <c r="C252" s="52"/>
      <c r="D252" s="91"/>
      <c r="E252" s="91"/>
      <c r="F252" s="91"/>
      <c r="G252" s="91"/>
      <c r="H252" s="91"/>
      <c r="I252" s="91"/>
      <c r="J252" s="100"/>
      <c r="K252" s="100" t="str">
        <f>CONCATENATE(selected_set!$O252,selected_set!$P252)</f>
        <v/>
      </c>
      <c r="L252" s="105" t="str">
        <f>IF(selected_set!$A252 &gt;= 0,
if(selected_set!$Q252="article",CONCATENATE("@article{",selected_set!$K252,", 
 author = {",selected_set!$N252,"}, ","
 title = {{",selected_set!$M252,"}}, ","
 journal = {",selected_set!$R252,"}, ","
 year = {",selected_set!$P252,"}, ",
 if(T252="","",CONCATENATE("
 volume = {",selected_set!$T252,"}, ")),
 if(U252="","",CONCATENATE("
 number = {",selected_set!$U252,"}, ")),"
 pages = {",selected_set!$V252,"}, ",
 if(W252="","",CONCATENATE("
 address = {",selected_set!$W252,"}, ")),"
 doi = {",selected_set!$X252,"}, ","
 publisher = {",selected_set!$Y252,"}","
}
"),
if(selected_set!$Q252="inproceedings",CONCATENATE("@inproceedings{",selected_set!$K252,", 
 author = {",selected_set!$N252,"}, ","
 title = {{",selected_set!$M252,"}}, ","
 booktitle = {Proceedings of the ",selected_set!$T252," ",selected_set!$R252,"}, ","
 year = {",selected_set!$P252,"}, ",
 if(V252="","",CONCATENATE("
 pages = {",selected_set!$V252,"}, ")),"
 address = {",selected_set!$W252,"}, ","
 doi = {",selected_set!$X252,"}, ","
 publisher = {",selected_set!$Y252,"}","
}
"),
if(selected_set!$Q252="incollection",CONCATENATE("@incollection{",selected_set!$K252,", 
 author = {",selected_set!$N252,"}, ","
 title = {{",selected_set!$M252,"}}, ","
 booktitle = {Proceedings of the ",selected_set!$T252," ",selected_set!$R252,"}, ","
 year = {",selected_set!$P252,"}, ",
 if(V252="","",CONCATENATE("
 pages = {",selected_set!$V252,"}, ")),"
 address = {",selected_set!$W252,"}, ","
 doi = {",selected_set!$X252,"}, ",
 if(Z252="","",CONCATENATE("
 editor = {",selected_set!$Z252,"}, ")),"
 publisher = {",selected_set!$Y252,"}","
}
"),))),"")</f>
        <v/>
      </c>
      <c r="M252" s="63"/>
      <c r="N252" s="63"/>
      <c r="O252" s="91"/>
      <c r="P252" s="91"/>
      <c r="Q252" s="60"/>
      <c r="R252" s="59"/>
      <c r="S252" s="67"/>
      <c r="T252" s="57"/>
      <c r="U252" s="57"/>
      <c r="V252" s="57"/>
      <c r="W252" s="59"/>
      <c r="X252" s="59"/>
      <c r="Y252" s="106"/>
      <c r="Z252" s="59"/>
      <c r="AA252" s="60"/>
      <c r="AB252" s="60"/>
      <c r="AC252" s="60"/>
      <c r="AD252" s="60"/>
      <c r="AE252" s="60"/>
      <c r="AF252" s="60"/>
      <c r="AG252" s="60"/>
      <c r="AH252" s="61">
        <f t="shared" si="5"/>
        <v>0</v>
      </c>
      <c r="AI252" s="60"/>
      <c r="AJ252" s="65"/>
      <c r="AK252" s="65"/>
      <c r="AL252" s="62"/>
      <c r="AM252" s="62"/>
      <c r="AN252" s="62"/>
      <c r="AO252" s="62"/>
      <c r="AP252" s="62"/>
      <c r="AQ252" s="62"/>
      <c r="AR252" s="62"/>
      <c r="AS252" s="62"/>
      <c r="AT252" s="62"/>
      <c r="AU252" s="62"/>
      <c r="AV252" s="101"/>
      <c r="AW252" s="101"/>
      <c r="AX252" s="101"/>
      <c r="AY252" s="101"/>
      <c r="AZ252" s="101"/>
      <c r="BA252" s="101"/>
      <c r="BB252" s="11"/>
      <c r="BC252" s="63"/>
      <c r="BD252" s="63"/>
      <c r="BE252" s="63"/>
      <c r="BF252" s="63"/>
      <c r="BG252" s="63"/>
      <c r="BH252" s="63"/>
      <c r="BI252" s="63"/>
      <c r="BJ252" s="63"/>
      <c r="BK252" s="63"/>
      <c r="BL252" s="63"/>
    </row>
    <row r="253">
      <c r="A253" s="66">
        <f t="shared" si="1"/>
        <v>-1</v>
      </c>
      <c r="B253" s="104"/>
      <c r="C253" s="52"/>
      <c r="D253" s="91"/>
      <c r="E253" s="91"/>
      <c r="F253" s="91"/>
      <c r="G253" s="91"/>
      <c r="H253" s="91"/>
      <c r="I253" s="91"/>
      <c r="J253" s="100"/>
      <c r="K253" s="100" t="str">
        <f>CONCATENATE(selected_set!$O253,selected_set!$P253)</f>
        <v/>
      </c>
      <c r="L253" s="105" t="str">
        <f>IF(selected_set!$A253 &gt;= 0,
if(selected_set!$Q253="article",CONCATENATE("@article{",selected_set!$K253,", 
 author = {",selected_set!$N253,"}, ","
 title = {{",selected_set!$M253,"}}, ","
 journal = {",selected_set!$R253,"}, ","
 year = {",selected_set!$P253,"}, ",
 if(T253="","",CONCATENATE("
 volume = {",selected_set!$T253,"}, ")),
 if(U253="","",CONCATENATE("
 number = {",selected_set!$U253,"}, ")),"
 pages = {",selected_set!$V253,"}, ",
 if(W253="","",CONCATENATE("
 address = {",selected_set!$W253,"}, ")),"
 doi = {",selected_set!$X253,"}, ","
 publisher = {",selected_set!$Y253,"}","
}
"),
if(selected_set!$Q253="inproceedings",CONCATENATE("@inproceedings{",selected_set!$K253,", 
 author = {",selected_set!$N253,"}, ","
 title = {{",selected_set!$M253,"}}, ","
 booktitle = {Proceedings of the ",selected_set!$T253," ",selected_set!$R253,"}, ","
 year = {",selected_set!$P253,"}, ",
 if(V253="","",CONCATENATE("
 pages = {",selected_set!$V253,"}, ")),"
 address = {",selected_set!$W253,"}, ","
 doi = {",selected_set!$X253,"}, ","
 publisher = {",selected_set!$Y253,"}","
}
"),
if(selected_set!$Q253="incollection",CONCATENATE("@incollection{",selected_set!$K253,", 
 author = {",selected_set!$N253,"}, ","
 title = {{",selected_set!$M253,"}}, ","
 booktitle = {Proceedings of the ",selected_set!$T253," ",selected_set!$R253,"}, ","
 year = {",selected_set!$P253,"}, ",
 if(V253="","",CONCATENATE("
 pages = {",selected_set!$V253,"}, ")),"
 address = {",selected_set!$W253,"}, ","
 doi = {",selected_set!$X253,"}, ",
 if(Z253="","",CONCATENATE("
 editor = {",selected_set!$Z253,"}, ")),"
 publisher = {",selected_set!$Y253,"}","
}
"),))),"")</f>
        <v/>
      </c>
      <c r="M253" s="63"/>
      <c r="N253" s="63"/>
      <c r="O253" s="91"/>
      <c r="P253" s="91"/>
      <c r="Q253" s="60"/>
      <c r="R253" s="59"/>
      <c r="S253" s="67"/>
      <c r="T253" s="57"/>
      <c r="U253" s="57"/>
      <c r="V253" s="57"/>
      <c r="W253" s="59"/>
      <c r="X253" s="59"/>
      <c r="Y253" s="106"/>
      <c r="Z253" s="59"/>
      <c r="AA253" s="60"/>
      <c r="AB253" s="60"/>
      <c r="AC253" s="60"/>
      <c r="AD253" s="60"/>
      <c r="AE253" s="60"/>
      <c r="AF253" s="60"/>
      <c r="AG253" s="60"/>
      <c r="AH253" s="61">
        <f t="shared" si="5"/>
        <v>0</v>
      </c>
      <c r="AI253" s="60"/>
      <c r="AJ253" s="65"/>
      <c r="AK253" s="65"/>
      <c r="AL253" s="62"/>
      <c r="AM253" s="62"/>
      <c r="AN253" s="62"/>
      <c r="AO253" s="62"/>
      <c r="AP253" s="62"/>
      <c r="AQ253" s="62"/>
      <c r="AR253" s="62"/>
      <c r="AS253" s="62"/>
      <c r="AT253" s="62"/>
      <c r="AU253" s="62"/>
      <c r="AV253" s="101"/>
      <c r="AW253" s="101"/>
      <c r="AX253" s="101"/>
      <c r="AY253" s="101"/>
      <c r="AZ253" s="101"/>
      <c r="BA253" s="101"/>
      <c r="BB253" s="11"/>
      <c r="BC253" s="63"/>
      <c r="BD253" s="63"/>
      <c r="BE253" s="63"/>
      <c r="BF253" s="63"/>
      <c r="BG253" s="63"/>
      <c r="BH253" s="63"/>
      <c r="BI253" s="63"/>
      <c r="BJ253" s="63"/>
      <c r="BK253" s="63"/>
      <c r="BL253" s="63"/>
    </row>
    <row r="254">
      <c r="A254" s="66">
        <f t="shared" si="1"/>
        <v>-1</v>
      </c>
      <c r="B254" s="104"/>
      <c r="C254" s="52"/>
      <c r="D254" s="91"/>
      <c r="E254" s="91"/>
      <c r="F254" s="91"/>
      <c r="G254" s="91"/>
      <c r="H254" s="91"/>
      <c r="I254" s="91"/>
      <c r="J254" s="100"/>
      <c r="K254" s="100" t="str">
        <f>CONCATENATE(selected_set!$O254,selected_set!$P254)</f>
        <v/>
      </c>
      <c r="L254" s="105" t="str">
        <f>IF(selected_set!$A254 &gt;= 0,
if(selected_set!$Q254="article",CONCATENATE("@article{",selected_set!$K254,", 
 author = {",selected_set!$N254,"}, ","
 title = {{",selected_set!$M254,"}}, ","
 journal = {",selected_set!$R254,"}, ","
 year = {",selected_set!$P254,"}, ",
 if(T254="","",CONCATENATE("
 volume = {",selected_set!$T254,"}, ")),
 if(U254="","",CONCATENATE("
 number = {",selected_set!$U254,"}, ")),"
 pages = {",selected_set!$V254,"}, ",
 if(W254="","",CONCATENATE("
 address = {",selected_set!$W254,"}, ")),"
 doi = {",selected_set!$X254,"}, ","
 publisher = {",selected_set!$Y254,"}","
}
"),
if(selected_set!$Q254="inproceedings",CONCATENATE("@inproceedings{",selected_set!$K254,", 
 author = {",selected_set!$N254,"}, ","
 title = {{",selected_set!$M254,"}}, ","
 booktitle = {Proceedings of the ",selected_set!$T254," ",selected_set!$R254,"}, ","
 year = {",selected_set!$P254,"}, ",
 if(V254="","",CONCATENATE("
 pages = {",selected_set!$V254,"}, ")),"
 address = {",selected_set!$W254,"}, ","
 doi = {",selected_set!$X254,"}, ","
 publisher = {",selected_set!$Y254,"}","
}
"),
if(selected_set!$Q254="incollection",CONCATENATE("@incollection{",selected_set!$K254,", 
 author = {",selected_set!$N254,"}, ","
 title = {{",selected_set!$M254,"}}, ","
 booktitle = {Proceedings of the ",selected_set!$T254," ",selected_set!$R254,"}, ","
 year = {",selected_set!$P254,"}, ",
 if(V254="","",CONCATENATE("
 pages = {",selected_set!$V254,"}, ")),"
 address = {",selected_set!$W254,"}, ","
 doi = {",selected_set!$X254,"}, ",
 if(Z254="","",CONCATENATE("
 editor = {",selected_set!$Z254,"}, ")),"
 publisher = {",selected_set!$Y254,"}","
}
"),))),"")</f>
        <v/>
      </c>
      <c r="M254" s="63"/>
      <c r="N254" s="63"/>
      <c r="O254" s="91"/>
      <c r="P254" s="91"/>
      <c r="Q254" s="60"/>
      <c r="R254" s="59"/>
      <c r="S254" s="67"/>
      <c r="T254" s="57"/>
      <c r="U254" s="57"/>
      <c r="V254" s="57"/>
      <c r="W254" s="59"/>
      <c r="X254" s="59"/>
      <c r="Y254" s="106"/>
      <c r="Z254" s="59"/>
      <c r="AA254" s="60"/>
      <c r="AB254" s="60"/>
      <c r="AC254" s="60"/>
      <c r="AD254" s="60"/>
      <c r="AE254" s="60"/>
      <c r="AF254" s="60"/>
      <c r="AG254" s="60"/>
      <c r="AH254" s="61">
        <f t="shared" si="5"/>
        <v>0</v>
      </c>
      <c r="AI254" s="60"/>
      <c r="AJ254" s="65"/>
      <c r="AK254" s="65"/>
      <c r="AL254" s="62"/>
      <c r="AM254" s="62"/>
      <c r="AN254" s="62"/>
      <c r="AO254" s="62"/>
      <c r="AP254" s="62"/>
      <c r="AQ254" s="62"/>
      <c r="AR254" s="62"/>
      <c r="AS254" s="62"/>
      <c r="AT254" s="62"/>
      <c r="AU254" s="62"/>
      <c r="AV254" s="101"/>
      <c r="AW254" s="101"/>
      <c r="AX254" s="101"/>
      <c r="AY254" s="101"/>
      <c r="AZ254" s="101"/>
      <c r="BA254" s="101"/>
      <c r="BB254" s="11"/>
      <c r="BC254" s="63"/>
      <c r="BD254" s="63"/>
      <c r="BE254" s="63"/>
      <c r="BF254" s="63"/>
      <c r="BG254" s="63"/>
      <c r="BH254" s="63"/>
      <c r="BI254" s="63"/>
      <c r="BJ254" s="63"/>
      <c r="BK254" s="63"/>
      <c r="BL254" s="63"/>
    </row>
    <row r="255">
      <c r="A255" s="66">
        <f t="shared" si="1"/>
        <v>-1</v>
      </c>
      <c r="B255" s="104"/>
      <c r="C255" s="52"/>
      <c r="D255" s="91"/>
      <c r="E255" s="91"/>
      <c r="F255" s="91"/>
      <c r="G255" s="91"/>
      <c r="H255" s="91"/>
      <c r="I255" s="91"/>
      <c r="J255" s="100"/>
      <c r="K255" s="100" t="str">
        <f>CONCATENATE(selected_set!$O255,selected_set!$P255)</f>
        <v/>
      </c>
      <c r="L255" s="105" t="str">
        <f>IF(selected_set!$A255 &gt;= 0,
if(selected_set!$Q255="article",CONCATENATE("@article{",selected_set!$K255,", 
 author = {",selected_set!$N255,"}, ","
 title = {{",selected_set!$M255,"}}, ","
 journal = {",selected_set!$R255,"}, ","
 year = {",selected_set!$P255,"}, ",
 if(T255="","",CONCATENATE("
 volume = {",selected_set!$T255,"}, ")),
 if(U255="","",CONCATENATE("
 number = {",selected_set!$U255,"}, ")),"
 pages = {",selected_set!$V255,"}, ",
 if(W255="","",CONCATENATE("
 address = {",selected_set!$W255,"}, ")),"
 doi = {",selected_set!$X255,"}, ","
 publisher = {",selected_set!$Y255,"}","
}
"),
if(selected_set!$Q255="inproceedings",CONCATENATE("@inproceedings{",selected_set!$K255,", 
 author = {",selected_set!$N255,"}, ","
 title = {{",selected_set!$M255,"}}, ","
 booktitle = {Proceedings of the ",selected_set!$T255," ",selected_set!$R255,"}, ","
 year = {",selected_set!$P255,"}, ",
 if(V255="","",CONCATENATE("
 pages = {",selected_set!$V255,"}, ")),"
 address = {",selected_set!$W255,"}, ","
 doi = {",selected_set!$X255,"}, ","
 publisher = {",selected_set!$Y255,"}","
}
"),
if(selected_set!$Q255="incollection",CONCATENATE("@incollection{",selected_set!$K255,", 
 author = {",selected_set!$N255,"}, ","
 title = {{",selected_set!$M255,"}}, ","
 booktitle = {Proceedings of the ",selected_set!$T255," ",selected_set!$R255,"}, ","
 year = {",selected_set!$P255,"}, ",
 if(V255="","",CONCATENATE("
 pages = {",selected_set!$V255,"}, ")),"
 address = {",selected_set!$W255,"}, ","
 doi = {",selected_set!$X255,"}, ",
 if(Z255="","",CONCATENATE("
 editor = {",selected_set!$Z255,"}, ")),"
 publisher = {",selected_set!$Y255,"}","
}
"),))),"")</f>
        <v/>
      </c>
      <c r="M255" s="63"/>
      <c r="N255" s="63"/>
      <c r="O255" s="91"/>
      <c r="P255" s="91"/>
      <c r="Q255" s="60"/>
      <c r="R255" s="59"/>
      <c r="S255" s="67"/>
      <c r="T255" s="57"/>
      <c r="U255" s="57"/>
      <c r="V255" s="57"/>
      <c r="W255" s="59"/>
      <c r="X255" s="59"/>
      <c r="Y255" s="106"/>
      <c r="Z255" s="59"/>
      <c r="AA255" s="60"/>
      <c r="AB255" s="60"/>
      <c r="AC255" s="60"/>
      <c r="AD255" s="60"/>
      <c r="AE255" s="60"/>
      <c r="AF255" s="60"/>
      <c r="AG255" s="60"/>
      <c r="AH255" s="61">
        <f t="shared" si="5"/>
        <v>0</v>
      </c>
      <c r="AI255" s="60"/>
      <c r="AJ255" s="65"/>
      <c r="AK255" s="65"/>
      <c r="AL255" s="62"/>
      <c r="AM255" s="62"/>
      <c r="AN255" s="62"/>
      <c r="AO255" s="62"/>
      <c r="AP255" s="62"/>
      <c r="AQ255" s="62"/>
      <c r="AR255" s="62"/>
      <c r="AS255" s="62"/>
      <c r="AT255" s="62"/>
      <c r="AU255" s="62"/>
      <c r="AV255" s="101"/>
      <c r="AW255" s="101"/>
      <c r="AX255" s="101"/>
      <c r="AY255" s="101"/>
      <c r="AZ255" s="101"/>
      <c r="BA255" s="101"/>
      <c r="BB255" s="11"/>
      <c r="BC255" s="63"/>
      <c r="BD255" s="63"/>
      <c r="BE255" s="63"/>
      <c r="BF255" s="63"/>
      <c r="BG255" s="63"/>
      <c r="BH255" s="63"/>
      <c r="BI255" s="63"/>
      <c r="BJ255" s="63"/>
      <c r="BK255" s="63"/>
      <c r="BL255" s="63"/>
    </row>
    <row r="256">
      <c r="A256" s="66">
        <f t="shared" si="1"/>
        <v>-1</v>
      </c>
      <c r="B256" s="53"/>
      <c r="C256" s="52"/>
      <c r="D256" s="91"/>
      <c r="E256" s="91"/>
      <c r="F256" s="91"/>
      <c r="G256" s="91"/>
      <c r="H256" s="91"/>
      <c r="I256" s="91"/>
      <c r="J256" s="100"/>
      <c r="K256" s="100" t="str">
        <f>CONCATENATE(selected_set!$O256,selected_set!$P256)</f>
        <v/>
      </c>
      <c r="L256" s="105" t="str">
        <f>IF(selected_set!$A256 &gt;= 0,
if(selected_set!$Q256="article",CONCATENATE("@article{",selected_set!$K256,", 
 author = {",selected_set!$N256,"}, ","
 title = {{",selected_set!$M256,"}}, ","
 journal = {",selected_set!$R256,"}, ","
 year = {",selected_set!$P256,"}, ",
 if(T256="","",CONCATENATE("
 volume = {",selected_set!$T256,"}, ")),
 if(U256="","",CONCATENATE("
 number = {",selected_set!$U256,"}, ")),"
 pages = {",selected_set!$V256,"}, ",
 if(W256="","",CONCATENATE("
 address = {",selected_set!$W256,"}, ")),"
 doi = {",selected_set!$X256,"}, ","
 publisher = {",selected_set!$Y256,"}","
}
"),
if(selected_set!$Q256="inproceedings",CONCATENATE("@inproceedings{",selected_set!$K256,", 
 author = {",selected_set!$N256,"}, ","
 title = {{",selected_set!$M256,"}}, ","
 booktitle = {Proceedings of the ",selected_set!$T256," ",selected_set!$R256,"}, ","
 year = {",selected_set!$P256,"}, ",
 if(V256="","",CONCATENATE("
 pages = {",selected_set!$V256,"}, ")),"
 address = {",selected_set!$W256,"}, ","
 doi = {",selected_set!$X256,"}, ","
 publisher = {",selected_set!$Y256,"}","
}
"),
if(selected_set!$Q256="incollection",CONCATENATE("@incollection{",selected_set!$K256,", 
 author = {",selected_set!$N256,"}, ","
 title = {{",selected_set!$M256,"}}, ","
 booktitle = {Proceedings of the ",selected_set!$T256," ",selected_set!$R256,"}, ","
 year = {",selected_set!$P256,"}, ",
 if(V256="","",CONCATENATE("
 pages = {",selected_set!$V256,"}, ")),"
 address = {",selected_set!$W256,"}, ","
 doi = {",selected_set!$X256,"}, ",
 if(Z256="","",CONCATENATE("
 editor = {",selected_set!$Z256,"}, ")),"
 publisher = {",selected_set!$Y256,"}","
}
"),))),"")</f>
        <v/>
      </c>
      <c r="M256" s="63"/>
      <c r="N256" s="63"/>
      <c r="O256" s="91"/>
      <c r="P256" s="91"/>
      <c r="Q256" s="41"/>
      <c r="R256" s="59"/>
      <c r="S256" s="67"/>
      <c r="T256" s="57"/>
      <c r="U256" s="57"/>
      <c r="V256" s="57"/>
      <c r="W256" s="59"/>
      <c r="X256" s="59"/>
      <c r="Y256" s="106"/>
      <c r="Z256" s="59"/>
      <c r="AA256" s="60"/>
      <c r="AB256" s="60"/>
      <c r="AC256" s="60"/>
      <c r="AD256" s="60"/>
      <c r="AE256" s="60"/>
      <c r="AF256" s="60"/>
      <c r="AG256" s="60"/>
      <c r="AH256" s="61">
        <f t="shared" si="5"/>
        <v>0</v>
      </c>
      <c r="AI256" s="60"/>
      <c r="AJ256" s="65"/>
      <c r="AK256" s="65"/>
      <c r="AL256" s="62"/>
      <c r="AM256" s="62"/>
      <c r="AN256" s="62"/>
      <c r="AO256" s="62"/>
      <c r="AP256" s="62"/>
      <c r="AQ256" s="62"/>
      <c r="AR256" s="62"/>
      <c r="AS256" s="62"/>
      <c r="AT256" s="62"/>
      <c r="AU256" s="62"/>
      <c r="AV256" s="101"/>
      <c r="AW256" s="101"/>
      <c r="AX256" s="101"/>
      <c r="AY256" s="101"/>
      <c r="AZ256" s="101"/>
      <c r="BA256" s="101"/>
      <c r="BB256" s="11"/>
      <c r="BC256" s="63"/>
      <c r="BD256" s="63"/>
      <c r="BE256" s="63"/>
      <c r="BF256" s="63"/>
      <c r="BG256" s="63"/>
      <c r="BH256" s="63"/>
      <c r="BI256" s="63"/>
      <c r="BJ256" s="63"/>
      <c r="BK256" s="63"/>
      <c r="BL256" s="63"/>
    </row>
  </sheetData>
  <autoFilter ref="$A$2:$BC$256">
    <sortState ref="A2:BC256">
      <sortCondition descending="1" ref="P2:P256"/>
      <sortCondition ref="K2:K256"/>
    </sortState>
  </autoFilter>
  <customSheetViews>
    <customSheetView guid="{3DBE5C96-BF12-452F-BC41-C8EBD86590A9}" filter="1" showAutoFilter="1">
      <autoFilter ref="$A$1:$BL$256">
        <filterColumn colId="5">
          <filters>
            <filter val="yes"/>
            <filter val="I3"/>
          </filters>
        </filterColumn>
      </autoFilter>
    </customSheetView>
    <customSheetView guid="{33CF9AA7-A8FC-4F88-A26D-F20EE0AF02AD}" filter="1" showAutoFilter="1">
      <autoFilter ref="$A$1:$BL$256">
        <filterColumn colId="2">
          <filters blank="1">
            <filter val="Rev. E"/>
            <filter val="Rev. F"/>
            <filter val="Reviewer"/>
            <filter val="Rev. D"/>
          </filters>
        </filterColumn>
      </autoFilter>
    </customSheetView>
    <customSheetView guid="{47B263F4-7B3B-42F0-98A5-842775DFA2AE}" filter="1" showAutoFilter="1">
      <autoFilter ref="$A$1:$BL$256">
        <filterColumn colId="8">
          <filters blank="1">
            <filter val="4"/>
            <filter val="Round"/>
            <filter val="e1"/>
          </filters>
        </filterColumn>
        <filterColumn colId="2">
          <filters blank="1">
            <filter val="Rev. E"/>
            <filter val="Rev. F"/>
            <filter val="Reviewer"/>
            <filter val="Rev. D"/>
          </filters>
        </filterColumn>
      </autoFilter>
    </customSheetView>
    <customSheetView guid="{9010828D-AACC-4F05-A490-24BB139CFFCE}" filter="1" showAutoFilter="1">
      <autoFilter ref="$A$1:$BL$256">
        <filterColumn colId="8">
          <filters blank="1">
            <filter val="4"/>
            <filter val="Round"/>
            <filter val="e1"/>
          </filters>
        </filterColumn>
      </autoFilter>
    </customSheetView>
  </customSheetViews>
  <mergeCells count="1">
    <mergeCell ref="A2:B2"/>
  </mergeCells>
  <conditionalFormatting sqref="A3:BL256">
    <cfRule type="expression" dxfId="0" priority="1">
      <formula>AND($B3="S")</formula>
    </cfRule>
  </conditionalFormatting>
  <conditionalFormatting sqref="A1">
    <cfRule type="notContainsBlanks" dxfId="1" priority="2">
      <formula>LEN(TRIM(A1))&gt;0</formula>
    </cfRule>
  </conditionalFormatting>
  <conditionalFormatting sqref="A3:BL256">
    <cfRule type="expression" dxfId="1" priority="3">
      <formula>NOT($AI3="")</formula>
    </cfRule>
  </conditionalFormatting>
  <conditionalFormatting sqref="A3:BL256">
    <cfRule type="expression" dxfId="2" priority="4">
      <formula>AND($B3="R")</formula>
    </cfRule>
  </conditionalFormatting>
  <dataValidations>
    <dataValidation type="list" allowBlank="1" sqref="Y3:Y256">
      <formula1>Configurations!$AC$2:$AC$29</formula1>
    </dataValidation>
    <dataValidation type="list" allowBlank="1" sqref="AA3:AG256">
      <formula1>Configurations!$W$2:$W$4</formula1>
    </dataValidation>
    <dataValidation type="list" allowBlank="1" sqref="AY3:AY256">
      <formula1>Configurations!$K$2:$K$13</formula1>
    </dataValidation>
    <dataValidation type="list" allowBlank="1" sqref="BA3:BA256">
      <formula1>Configurations!$O$2:$O$13</formula1>
    </dataValidation>
    <dataValidation type="list" allowBlank="1" sqref="AX3:AX256">
      <formula1>Configurations!$I$2:$I$13</formula1>
    </dataValidation>
    <dataValidation type="list" allowBlank="1" sqref="Q3:Q256">
      <formula1>Configurations!$AA$2:$AA$5</formula1>
    </dataValidation>
    <dataValidation type="list" allowBlank="1" sqref="AZ3:AZ256">
      <formula1>Configurations!$M$2:$M$13</formula1>
    </dataValidation>
    <dataValidation type="list" allowBlank="1" sqref="R3:R256">
      <formula1>Venues!$D$2:$D$106</formula1>
    </dataValidation>
    <dataValidation type="list" allowBlank="1" sqref="AS3:AW256">
      <formula1>Configurations!$G$2:$G$66</formula1>
    </dataValidation>
    <dataValidation type="list" allowBlank="1" sqref="S3:S256">
      <formula1>Configurations!$Y$2:$Y$3</formula1>
    </dataValidation>
    <dataValidation type="list" allowBlank="1" sqref="AL3:AM256">
      <formula1>Configurations!$C$2:$C$21</formula1>
    </dataValidation>
    <dataValidation type="list" allowBlank="1" sqref="AJ3:AK256">
      <formula1>Configurations!$A$2:$A$25</formula1>
    </dataValidation>
  </dataValidations>
  <hyperlinks>
    <hyperlink r:id="rId2" ref="X3"/>
    <hyperlink r:id="rId3" ref="AI3"/>
    <hyperlink r:id="rId4" ref="X4"/>
    <hyperlink r:id="rId5" ref="AI4"/>
    <hyperlink r:id="rId6" ref="X5"/>
    <hyperlink r:id="rId7" ref="AI5"/>
    <hyperlink r:id="rId8" ref="X6"/>
    <hyperlink r:id="rId9" ref="AI6"/>
    <hyperlink r:id="rId10" ref="X7"/>
    <hyperlink r:id="rId11" ref="AI7"/>
    <hyperlink r:id="rId12" ref="X8"/>
    <hyperlink r:id="rId13" ref="AI8"/>
    <hyperlink r:id="rId14" ref="X9"/>
    <hyperlink r:id="rId15" ref="AI9"/>
    <hyperlink r:id="rId16" ref="X10"/>
    <hyperlink r:id="rId17" ref="AI10"/>
    <hyperlink r:id="rId18" ref="X11"/>
    <hyperlink r:id="rId19" ref="X12"/>
    <hyperlink r:id="rId20" ref="AI12"/>
    <hyperlink r:id="rId21" ref="X13"/>
    <hyperlink r:id="rId22" ref="AI13"/>
    <hyperlink r:id="rId23" ref="X14"/>
    <hyperlink r:id="rId24" ref="AI14"/>
    <hyperlink r:id="rId25" ref="AI15"/>
    <hyperlink r:id="rId26" ref="X16"/>
    <hyperlink r:id="rId27" ref="AI16"/>
    <hyperlink r:id="rId28" ref="X17"/>
    <hyperlink r:id="rId29" ref="X18"/>
    <hyperlink r:id="rId30" ref="AI18"/>
    <hyperlink r:id="rId31" ref="X19"/>
    <hyperlink r:id="rId32" ref="AI19"/>
    <hyperlink r:id="rId33" ref="X20"/>
    <hyperlink r:id="rId34" ref="AI20"/>
    <hyperlink r:id="rId35" ref="X21"/>
    <hyperlink r:id="rId36" ref="AI21"/>
    <hyperlink r:id="rId37" ref="X22"/>
    <hyperlink r:id="rId38" ref="AI22"/>
    <hyperlink r:id="rId39" ref="X23"/>
    <hyperlink r:id="rId40" ref="AI23"/>
    <hyperlink r:id="rId41" ref="X24"/>
    <hyperlink r:id="rId42" ref="AI24"/>
    <hyperlink r:id="rId43" ref="X25"/>
    <hyperlink r:id="rId44" ref="AI25"/>
    <hyperlink r:id="rId45" ref="X26"/>
    <hyperlink r:id="rId46" ref="AI26"/>
    <hyperlink r:id="rId47" ref="X27"/>
    <hyperlink r:id="rId48" ref="AI27"/>
    <hyperlink r:id="rId49" ref="X28"/>
    <hyperlink r:id="rId50" ref="AI28"/>
    <hyperlink r:id="rId51" ref="X29"/>
    <hyperlink r:id="rId52" ref="AI29"/>
    <hyperlink r:id="rId53" ref="X30"/>
    <hyperlink r:id="rId54" ref="AI30"/>
    <hyperlink r:id="rId55" ref="X31"/>
    <hyperlink r:id="rId56" ref="AI31"/>
    <hyperlink r:id="rId57" ref="X32"/>
    <hyperlink r:id="rId58" ref="AI32"/>
    <hyperlink r:id="rId59" ref="X33"/>
    <hyperlink r:id="rId60" ref="X34"/>
    <hyperlink r:id="rId61" ref="X35"/>
    <hyperlink r:id="rId62" ref="X36"/>
  </hyperlinks>
  <drawing r:id="rId63"/>
  <legacyDrawing r:id="rId64"/>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pane ySplit="2.0" topLeftCell="A3" activePane="bottomLeft" state="frozen"/>
      <selection activeCell="B4" sqref="B4" pane="bottomLeft"/>
    </sheetView>
  </sheetViews>
  <sheetFormatPr customHeight="1" defaultColWidth="12.63" defaultRowHeight="15.75"/>
  <cols>
    <col customWidth="1" min="1" max="1" width="18.13"/>
    <col customWidth="1" min="2" max="2" width="5.75"/>
    <col customWidth="1" min="3" max="6" width="6.0"/>
    <col customWidth="1" min="7" max="7" width="5.75"/>
    <col customWidth="1" min="8" max="9" width="6.0"/>
    <col customWidth="1" min="10" max="10" width="7.63"/>
    <col customWidth="1" min="11" max="11" width="12.63"/>
    <col customWidth="1" min="12" max="12" width="7.5"/>
    <col customWidth="1" min="13" max="13" width="9.63"/>
    <col customWidth="1" min="14" max="14" width="12.88"/>
    <col customWidth="1" min="15" max="15" width="14.63"/>
    <col customWidth="1" min="16" max="17" width="13.0"/>
    <col customWidth="1" min="18" max="18" width="37.63"/>
    <col customWidth="1" min="19" max="20" width="75.13"/>
    <col customWidth="1" min="21" max="21" width="14.75"/>
  </cols>
  <sheetData>
    <row r="1" ht="28.5" customHeight="1">
      <c r="A1" s="107" t="s">
        <v>442</v>
      </c>
      <c r="B1" s="1"/>
      <c r="C1" s="1"/>
      <c r="D1" s="1"/>
      <c r="E1" s="1"/>
      <c r="F1" s="1"/>
      <c r="G1" s="1"/>
      <c r="H1" s="1"/>
      <c r="I1" s="1"/>
      <c r="J1" s="1"/>
      <c r="K1" s="108"/>
      <c r="L1" s="109"/>
      <c r="M1" s="110"/>
      <c r="N1" s="111"/>
      <c r="O1" s="109"/>
      <c r="P1" s="110"/>
      <c r="Q1" s="110"/>
      <c r="R1" s="112" t="s">
        <v>443</v>
      </c>
      <c r="S1" s="113"/>
      <c r="T1" s="3"/>
      <c r="U1" s="114" t="s">
        <v>444</v>
      </c>
    </row>
    <row r="2" ht="41.25" customHeight="1">
      <c r="A2" s="115" t="s">
        <v>445</v>
      </c>
      <c r="B2" s="116" t="s">
        <v>446</v>
      </c>
      <c r="C2" s="116" t="s">
        <v>8</v>
      </c>
      <c r="D2" s="116" t="s">
        <v>9</v>
      </c>
      <c r="E2" s="116" t="s">
        <v>10</v>
      </c>
      <c r="F2" s="116" t="s">
        <v>11</v>
      </c>
      <c r="G2" s="116" t="s">
        <v>447</v>
      </c>
      <c r="H2" s="116" t="s">
        <v>448</v>
      </c>
      <c r="I2" s="116" t="s">
        <v>449</v>
      </c>
      <c r="J2" s="116" t="s">
        <v>450</v>
      </c>
      <c r="K2" s="117" t="s">
        <v>451</v>
      </c>
      <c r="L2" s="116" t="s">
        <v>13</v>
      </c>
      <c r="M2" s="118" t="s">
        <v>452</v>
      </c>
      <c r="N2" s="119" t="s">
        <v>453</v>
      </c>
      <c r="O2" s="120" t="s">
        <v>454</v>
      </c>
      <c r="P2" s="120" t="s">
        <v>455</v>
      </c>
      <c r="Q2" s="116" t="s">
        <v>456</v>
      </c>
      <c r="R2" s="121" t="s">
        <v>457</v>
      </c>
      <c r="S2" s="122" t="s">
        <v>458</v>
      </c>
      <c r="T2" s="117" t="s">
        <v>459</v>
      </c>
      <c r="U2" s="117" t="s">
        <v>460</v>
      </c>
    </row>
    <row r="3" ht="75.0" customHeight="1">
      <c r="A3" s="123" t="s">
        <v>36</v>
      </c>
      <c r="B3" s="124" t="s">
        <v>461</v>
      </c>
      <c r="C3" s="124" t="s">
        <v>424</v>
      </c>
      <c r="D3" s="124" t="s">
        <v>424</v>
      </c>
      <c r="E3" s="124" t="s">
        <v>462</v>
      </c>
      <c r="F3" s="124" t="s">
        <v>424</v>
      </c>
      <c r="G3" s="124" t="s">
        <v>462</v>
      </c>
      <c r="H3" s="124" t="s">
        <v>462</v>
      </c>
      <c r="I3" s="124"/>
      <c r="J3" s="124" t="b">
        <f t="shared" ref="J3:J1235" si="1">and(or(and(C3="yes",D3="yes",F3="yes"),and(E3="yes",F3="yes")),not(or(G3="yes",I3="yes")))</f>
        <v>1</v>
      </c>
      <c r="K3" s="125" t="s">
        <v>462</v>
      </c>
      <c r="L3" s="124">
        <v>0.0</v>
      </c>
      <c r="M3" s="126"/>
      <c r="N3" s="127"/>
      <c r="O3" s="124" t="str">
        <f>selected_set!K$3</f>
        <v>Briand2016</v>
      </c>
      <c r="P3" s="128" t="s">
        <v>461</v>
      </c>
      <c r="Q3" s="128"/>
      <c r="R3" s="129" t="s">
        <v>37</v>
      </c>
      <c r="S3" s="130" t="s">
        <v>463</v>
      </c>
      <c r="T3" s="131" t="s">
        <v>464</v>
      </c>
      <c r="U3" s="131"/>
    </row>
    <row r="4" ht="39.0" customHeight="1">
      <c r="A4" s="132" t="s">
        <v>36</v>
      </c>
      <c r="B4" s="133" t="s">
        <v>465</v>
      </c>
      <c r="C4" s="133" t="s">
        <v>424</v>
      </c>
      <c r="D4" s="133" t="s">
        <v>462</v>
      </c>
      <c r="E4" s="133" t="s">
        <v>424</v>
      </c>
      <c r="F4" s="133" t="s">
        <v>424</v>
      </c>
      <c r="G4" s="133" t="s">
        <v>462</v>
      </c>
      <c r="H4" s="133" t="s">
        <v>462</v>
      </c>
      <c r="I4" s="133"/>
      <c r="J4" s="133" t="b">
        <f t="shared" si="1"/>
        <v>1</v>
      </c>
      <c r="K4" s="133" t="s">
        <v>462</v>
      </c>
      <c r="L4" s="133">
        <v>0.0</v>
      </c>
      <c r="M4" s="133"/>
      <c r="N4" s="134"/>
      <c r="O4" s="133" t="str">
        <f>selected_set!K$4</f>
        <v>Camus2016</v>
      </c>
      <c r="P4" s="133" t="s">
        <v>465</v>
      </c>
      <c r="Q4" s="133"/>
      <c r="R4" s="135" t="s">
        <v>52</v>
      </c>
      <c r="S4" s="132" t="s">
        <v>466</v>
      </c>
      <c r="T4" s="133" t="s">
        <v>467</v>
      </c>
      <c r="U4" s="133"/>
    </row>
    <row r="5">
      <c r="A5" s="132" t="s">
        <v>36</v>
      </c>
      <c r="B5" s="133" t="s">
        <v>468</v>
      </c>
      <c r="C5" s="133" t="s">
        <v>424</v>
      </c>
      <c r="D5" s="133" t="s">
        <v>424</v>
      </c>
      <c r="E5" s="133" t="s">
        <v>424</v>
      </c>
      <c r="F5" s="133" t="s">
        <v>424</v>
      </c>
      <c r="G5" s="133" t="s">
        <v>462</v>
      </c>
      <c r="H5" s="133" t="s">
        <v>462</v>
      </c>
      <c r="I5" s="133"/>
      <c r="J5" s="133" t="b">
        <f t="shared" si="1"/>
        <v>1</v>
      </c>
      <c r="K5" s="133" t="s">
        <v>462</v>
      </c>
      <c r="L5" s="133">
        <v>0.0</v>
      </c>
      <c r="M5" s="136"/>
      <c r="N5" s="134"/>
      <c r="O5" s="136" t="str">
        <f>selected_set!K$5</f>
        <v>Eriksson2016</v>
      </c>
      <c r="P5" s="133" t="s">
        <v>468</v>
      </c>
      <c r="Q5" s="133"/>
      <c r="R5" s="135" t="s">
        <v>67</v>
      </c>
      <c r="S5" s="132" t="s">
        <v>469</v>
      </c>
      <c r="T5" s="133" t="s">
        <v>470</v>
      </c>
      <c r="U5" s="133"/>
    </row>
    <row r="6">
      <c r="A6" s="132" t="s">
        <v>82</v>
      </c>
      <c r="B6" s="133" t="s">
        <v>471</v>
      </c>
      <c r="C6" s="133" t="s">
        <v>462</v>
      </c>
      <c r="D6" s="133" t="s">
        <v>462</v>
      </c>
      <c r="E6" s="133" t="s">
        <v>462</v>
      </c>
      <c r="F6" s="133" t="s">
        <v>424</v>
      </c>
      <c r="G6" s="133" t="s">
        <v>462</v>
      </c>
      <c r="H6" s="133" t="s">
        <v>462</v>
      </c>
      <c r="I6" s="133"/>
      <c r="J6" s="133" t="b">
        <f t="shared" si="1"/>
        <v>0</v>
      </c>
      <c r="K6" s="133" t="s">
        <v>462</v>
      </c>
      <c r="L6" s="133">
        <v>1.0</v>
      </c>
      <c r="M6" s="133" t="s">
        <v>472</v>
      </c>
      <c r="N6" s="134"/>
      <c r="O6" s="136" t="str">
        <f>selected_set!K$3</f>
        <v>Briand2016</v>
      </c>
      <c r="P6" s="133" t="s">
        <v>461</v>
      </c>
      <c r="Q6" s="133"/>
      <c r="R6" s="135" t="s">
        <v>473</v>
      </c>
      <c r="S6" s="133" t="s">
        <v>474</v>
      </c>
      <c r="T6" s="133" t="s">
        <v>475</v>
      </c>
      <c r="U6" s="133"/>
    </row>
    <row r="7" ht="136.5" customHeight="1">
      <c r="A7" s="132" t="s">
        <v>82</v>
      </c>
      <c r="B7" s="133" t="s">
        <v>476</v>
      </c>
      <c r="C7" s="133" t="s">
        <v>424</v>
      </c>
      <c r="D7" s="133" t="s">
        <v>462</v>
      </c>
      <c r="E7" s="133" t="s">
        <v>462</v>
      </c>
      <c r="F7" s="133" t="s">
        <v>424</v>
      </c>
      <c r="G7" s="133" t="s">
        <v>462</v>
      </c>
      <c r="H7" s="133" t="s">
        <v>462</v>
      </c>
      <c r="I7" s="133"/>
      <c r="J7" s="133" t="b">
        <f t="shared" si="1"/>
        <v>0</v>
      </c>
      <c r="K7" s="133" t="s">
        <v>477</v>
      </c>
      <c r="L7" s="133">
        <v>1.0</v>
      </c>
      <c r="M7" s="133" t="s">
        <v>472</v>
      </c>
      <c r="N7" s="134"/>
      <c r="O7" s="136" t="str">
        <f>selected_set!K$3</f>
        <v>Briand2016</v>
      </c>
      <c r="P7" s="133" t="s">
        <v>461</v>
      </c>
      <c r="Q7" s="133"/>
      <c r="R7" s="135" t="s">
        <v>478</v>
      </c>
      <c r="S7" s="133" t="s">
        <v>479</v>
      </c>
      <c r="T7" s="133" t="s">
        <v>480</v>
      </c>
      <c r="U7" s="133"/>
    </row>
    <row r="8">
      <c r="A8" s="132" t="s">
        <v>481</v>
      </c>
      <c r="B8" s="133" t="s">
        <v>482</v>
      </c>
      <c r="C8" s="133"/>
      <c r="D8" s="133"/>
      <c r="E8" s="133"/>
      <c r="F8" s="133" t="s">
        <v>424</v>
      </c>
      <c r="G8" s="133"/>
      <c r="H8" s="133" t="s">
        <v>424</v>
      </c>
      <c r="I8" s="133"/>
      <c r="J8" s="133" t="b">
        <f t="shared" si="1"/>
        <v>0</v>
      </c>
      <c r="K8" s="133" t="s">
        <v>477</v>
      </c>
      <c r="L8" s="133">
        <v>1.0</v>
      </c>
      <c r="M8" s="133" t="s">
        <v>472</v>
      </c>
      <c r="N8" s="134"/>
      <c r="O8" s="136" t="str">
        <f>selected_set!K$3</f>
        <v>Briand2016</v>
      </c>
      <c r="P8" s="133" t="s">
        <v>461</v>
      </c>
      <c r="Q8" s="133"/>
      <c r="R8" s="135" t="s">
        <v>483</v>
      </c>
      <c r="S8" s="133" t="s">
        <v>484</v>
      </c>
      <c r="T8" s="133" t="s">
        <v>485</v>
      </c>
      <c r="U8" s="133"/>
    </row>
    <row r="9">
      <c r="A9" s="132" t="s">
        <v>82</v>
      </c>
      <c r="B9" s="133" t="s">
        <v>486</v>
      </c>
      <c r="C9" s="133" t="s">
        <v>462</v>
      </c>
      <c r="D9" s="133" t="s">
        <v>462</v>
      </c>
      <c r="E9" s="133" t="s">
        <v>462</v>
      </c>
      <c r="F9" s="133" t="s">
        <v>424</v>
      </c>
      <c r="G9" s="136"/>
      <c r="H9" s="136"/>
      <c r="I9" s="136"/>
      <c r="J9" s="133" t="b">
        <f t="shared" si="1"/>
        <v>0</v>
      </c>
      <c r="K9" s="133" t="s">
        <v>477</v>
      </c>
      <c r="L9" s="133">
        <v>1.0</v>
      </c>
      <c r="M9" s="133" t="s">
        <v>472</v>
      </c>
      <c r="N9" s="134"/>
      <c r="O9" s="136" t="str">
        <f>selected_set!K$3</f>
        <v>Briand2016</v>
      </c>
      <c r="P9" s="133" t="s">
        <v>461</v>
      </c>
      <c r="Q9" s="133"/>
      <c r="R9" s="135" t="s">
        <v>487</v>
      </c>
      <c r="S9" s="132" t="s">
        <v>488</v>
      </c>
      <c r="T9" s="133" t="s">
        <v>489</v>
      </c>
      <c r="U9" s="133"/>
    </row>
    <row r="10">
      <c r="A10" s="132" t="s">
        <v>82</v>
      </c>
      <c r="B10" s="133" t="s">
        <v>490</v>
      </c>
      <c r="C10" s="133" t="s">
        <v>424</v>
      </c>
      <c r="D10" s="133" t="s">
        <v>424</v>
      </c>
      <c r="E10" s="133" t="s">
        <v>424</v>
      </c>
      <c r="F10" s="133" t="s">
        <v>424</v>
      </c>
      <c r="G10" s="133" t="s">
        <v>462</v>
      </c>
      <c r="H10" s="133" t="s">
        <v>462</v>
      </c>
      <c r="I10" s="133"/>
      <c r="J10" s="133" t="b">
        <f t="shared" si="1"/>
        <v>1</v>
      </c>
      <c r="K10" s="133" t="s">
        <v>462</v>
      </c>
      <c r="L10" s="133">
        <v>1.0</v>
      </c>
      <c r="M10" s="133" t="s">
        <v>472</v>
      </c>
      <c r="N10" s="134"/>
      <c r="O10" s="136" t="str">
        <f>selected_set!K$3</f>
        <v>Briand2016</v>
      </c>
      <c r="P10" s="133" t="s">
        <v>461</v>
      </c>
      <c r="Q10" s="133"/>
      <c r="R10" s="135" t="s">
        <v>83</v>
      </c>
      <c r="S10" s="133" t="s">
        <v>491</v>
      </c>
      <c r="T10" s="133" t="s">
        <v>492</v>
      </c>
      <c r="U10" s="133"/>
    </row>
    <row r="11">
      <c r="A11" s="132" t="s">
        <v>82</v>
      </c>
      <c r="B11" s="133" t="s">
        <v>493</v>
      </c>
      <c r="C11" s="133" t="s">
        <v>424</v>
      </c>
      <c r="D11" s="133" t="s">
        <v>462</v>
      </c>
      <c r="E11" s="133" t="s">
        <v>424</v>
      </c>
      <c r="F11" s="133" t="s">
        <v>424</v>
      </c>
      <c r="G11" s="133" t="s">
        <v>462</v>
      </c>
      <c r="H11" s="133" t="s">
        <v>462</v>
      </c>
      <c r="I11" s="133"/>
      <c r="J11" s="133" t="b">
        <f t="shared" si="1"/>
        <v>1</v>
      </c>
      <c r="K11" s="133" t="s">
        <v>477</v>
      </c>
      <c r="L11" s="133">
        <v>1.0</v>
      </c>
      <c r="M11" s="133" t="s">
        <v>472</v>
      </c>
      <c r="N11" s="134"/>
      <c r="O11" s="136" t="str">
        <f>selected_set!K$3</f>
        <v>Briand2016</v>
      </c>
      <c r="P11" s="133" t="s">
        <v>461</v>
      </c>
      <c r="Q11" s="133"/>
      <c r="R11" s="135" t="s">
        <v>102</v>
      </c>
      <c r="S11" s="133" t="s">
        <v>494</v>
      </c>
      <c r="T11" s="132" t="s">
        <v>495</v>
      </c>
      <c r="U11" s="133"/>
    </row>
    <row r="12">
      <c r="A12" s="132" t="s">
        <v>82</v>
      </c>
      <c r="B12" s="133" t="s">
        <v>496</v>
      </c>
      <c r="C12" s="133" t="s">
        <v>424</v>
      </c>
      <c r="D12" s="133" t="s">
        <v>462</v>
      </c>
      <c r="E12" s="133" t="s">
        <v>462</v>
      </c>
      <c r="F12" s="133" t="s">
        <v>424</v>
      </c>
      <c r="G12" s="133" t="s">
        <v>462</v>
      </c>
      <c r="H12" s="133" t="s">
        <v>462</v>
      </c>
      <c r="I12" s="133"/>
      <c r="J12" s="133" t="b">
        <f t="shared" si="1"/>
        <v>0</v>
      </c>
      <c r="K12" s="133" t="s">
        <v>462</v>
      </c>
      <c r="L12" s="133">
        <v>1.0</v>
      </c>
      <c r="M12" s="133" t="s">
        <v>472</v>
      </c>
      <c r="N12" s="134"/>
      <c r="O12" s="136" t="str">
        <f>selected_set!K$3</f>
        <v>Briand2016</v>
      </c>
      <c r="P12" s="133" t="s">
        <v>461</v>
      </c>
      <c r="Q12" s="133"/>
      <c r="R12" s="135" t="s">
        <v>497</v>
      </c>
      <c r="S12" s="133" t="s">
        <v>498</v>
      </c>
      <c r="T12" s="133" t="s">
        <v>499</v>
      </c>
      <c r="U12" s="133"/>
    </row>
    <row r="13">
      <c r="A13" s="132" t="s">
        <v>82</v>
      </c>
      <c r="B13" s="133" t="s">
        <v>500</v>
      </c>
      <c r="C13" s="133" t="s">
        <v>462</v>
      </c>
      <c r="D13" s="133" t="s">
        <v>462</v>
      </c>
      <c r="E13" s="133" t="s">
        <v>462</v>
      </c>
      <c r="F13" s="133" t="s">
        <v>424</v>
      </c>
      <c r="G13" s="133" t="s">
        <v>462</v>
      </c>
      <c r="H13" s="133" t="s">
        <v>462</v>
      </c>
      <c r="I13" s="133"/>
      <c r="J13" s="133" t="b">
        <f t="shared" si="1"/>
        <v>0</v>
      </c>
      <c r="K13" s="133" t="s">
        <v>462</v>
      </c>
      <c r="L13" s="133">
        <v>1.0</v>
      </c>
      <c r="M13" s="133" t="s">
        <v>472</v>
      </c>
      <c r="N13" s="134"/>
      <c r="O13" s="136" t="str">
        <f>selected_set!K$3</f>
        <v>Briand2016</v>
      </c>
      <c r="P13" s="133" t="s">
        <v>461</v>
      </c>
      <c r="Q13" s="133"/>
      <c r="R13" s="135" t="s">
        <v>501</v>
      </c>
      <c r="S13" s="133" t="s">
        <v>502</v>
      </c>
      <c r="T13" s="133" t="s">
        <v>503</v>
      </c>
      <c r="U13" s="133"/>
    </row>
    <row r="14">
      <c r="A14" s="132" t="s">
        <v>82</v>
      </c>
      <c r="B14" s="133" t="s">
        <v>504</v>
      </c>
      <c r="C14" s="133" t="s">
        <v>462</v>
      </c>
      <c r="D14" s="133" t="s">
        <v>462</v>
      </c>
      <c r="E14" s="133" t="s">
        <v>462</v>
      </c>
      <c r="F14" s="133" t="s">
        <v>424</v>
      </c>
      <c r="G14" s="133" t="s">
        <v>462</v>
      </c>
      <c r="H14" s="133" t="s">
        <v>462</v>
      </c>
      <c r="I14" s="133"/>
      <c r="J14" s="133" t="b">
        <f t="shared" si="1"/>
        <v>0</v>
      </c>
      <c r="K14" s="133" t="s">
        <v>462</v>
      </c>
      <c r="L14" s="133">
        <v>1.0</v>
      </c>
      <c r="M14" s="133" t="s">
        <v>472</v>
      </c>
      <c r="N14" s="134"/>
      <c r="O14" s="136" t="str">
        <f>selected_set!K$4</f>
        <v>Camus2016</v>
      </c>
      <c r="P14" s="133" t="s">
        <v>465</v>
      </c>
      <c r="Q14" s="133"/>
      <c r="R14" s="135" t="s">
        <v>505</v>
      </c>
      <c r="S14" s="133" t="s">
        <v>506</v>
      </c>
      <c r="T14" s="133" t="s">
        <v>507</v>
      </c>
      <c r="U14" s="133"/>
    </row>
    <row r="15">
      <c r="A15" s="132" t="s">
        <v>82</v>
      </c>
      <c r="B15" s="133" t="s">
        <v>508</v>
      </c>
      <c r="C15" s="133" t="s">
        <v>424</v>
      </c>
      <c r="D15" s="133" t="s">
        <v>462</v>
      </c>
      <c r="E15" s="133" t="s">
        <v>462</v>
      </c>
      <c r="F15" s="133" t="s">
        <v>424</v>
      </c>
      <c r="G15" s="133" t="s">
        <v>462</v>
      </c>
      <c r="H15" s="133" t="s">
        <v>462</v>
      </c>
      <c r="I15" s="133"/>
      <c r="J15" s="133" t="b">
        <f t="shared" si="1"/>
        <v>0</v>
      </c>
      <c r="K15" s="133" t="s">
        <v>462</v>
      </c>
      <c r="L15" s="133">
        <v>1.0</v>
      </c>
      <c r="M15" s="133" t="s">
        <v>472</v>
      </c>
      <c r="N15" s="134"/>
      <c r="O15" s="136" t="str">
        <f>selected_set!K$4</f>
        <v>Camus2016</v>
      </c>
      <c r="P15" s="133" t="s">
        <v>465</v>
      </c>
      <c r="Q15" s="133"/>
      <c r="R15" s="135" t="s">
        <v>509</v>
      </c>
      <c r="S15" s="133" t="s">
        <v>510</v>
      </c>
      <c r="T15" s="133" t="s">
        <v>511</v>
      </c>
      <c r="U15" s="133"/>
    </row>
    <row r="16">
      <c r="A16" s="132" t="s">
        <v>82</v>
      </c>
      <c r="B16" s="133" t="s">
        <v>512</v>
      </c>
      <c r="C16" s="136"/>
      <c r="D16" s="136"/>
      <c r="E16" s="136"/>
      <c r="F16" s="133" t="s">
        <v>462</v>
      </c>
      <c r="G16" s="136"/>
      <c r="H16" s="136"/>
      <c r="I16" s="136"/>
      <c r="J16" s="133" t="b">
        <f t="shared" si="1"/>
        <v>0</v>
      </c>
      <c r="K16" s="133" t="s">
        <v>462</v>
      </c>
      <c r="L16" s="133">
        <v>1.0</v>
      </c>
      <c r="M16" s="133" t="s">
        <v>472</v>
      </c>
      <c r="N16" s="134"/>
      <c r="O16" s="136" t="str">
        <f>selected_set!K$4</f>
        <v>Camus2016</v>
      </c>
      <c r="P16" s="133" t="s">
        <v>465</v>
      </c>
      <c r="Q16" s="133"/>
      <c r="R16" s="135" t="s">
        <v>513</v>
      </c>
      <c r="S16" s="133" t="s">
        <v>514</v>
      </c>
      <c r="T16" s="133" t="s">
        <v>515</v>
      </c>
      <c r="U16" s="133" t="s">
        <v>516</v>
      </c>
    </row>
    <row r="17">
      <c r="A17" s="132" t="s">
        <v>82</v>
      </c>
      <c r="B17" s="133" t="s">
        <v>517</v>
      </c>
      <c r="C17" s="136"/>
      <c r="D17" s="136"/>
      <c r="E17" s="136"/>
      <c r="F17" s="133" t="s">
        <v>462</v>
      </c>
      <c r="G17" s="136"/>
      <c r="H17" s="136"/>
      <c r="I17" s="136"/>
      <c r="J17" s="133" t="b">
        <f t="shared" si="1"/>
        <v>0</v>
      </c>
      <c r="K17" s="133" t="s">
        <v>462</v>
      </c>
      <c r="L17" s="133">
        <v>1.0</v>
      </c>
      <c r="M17" s="133" t="s">
        <v>472</v>
      </c>
      <c r="N17" s="134"/>
      <c r="O17" s="136" t="str">
        <f>selected_set!K$4</f>
        <v>Camus2016</v>
      </c>
      <c r="P17" s="133" t="s">
        <v>465</v>
      </c>
      <c r="Q17" s="133"/>
      <c r="R17" s="135" t="s">
        <v>518</v>
      </c>
      <c r="S17" s="136"/>
      <c r="T17" s="133" t="s">
        <v>519</v>
      </c>
      <c r="U17" s="133" t="s">
        <v>520</v>
      </c>
    </row>
    <row r="18">
      <c r="A18" s="132" t="s">
        <v>82</v>
      </c>
      <c r="B18" s="133" t="s">
        <v>521</v>
      </c>
      <c r="C18" s="133" t="s">
        <v>462</v>
      </c>
      <c r="D18" s="133" t="s">
        <v>462</v>
      </c>
      <c r="E18" s="133" t="s">
        <v>462</v>
      </c>
      <c r="F18" s="133" t="s">
        <v>424</v>
      </c>
      <c r="G18" s="133" t="s">
        <v>462</v>
      </c>
      <c r="H18" s="133" t="s">
        <v>462</v>
      </c>
      <c r="I18" s="133"/>
      <c r="J18" s="133" t="b">
        <f t="shared" si="1"/>
        <v>0</v>
      </c>
      <c r="K18" s="133" t="s">
        <v>462</v>
      </c>
      <c r="L18" s="133">
        <v>1.0</v>
      </c>
      <c r="M18" s="133" t="s">
        <v>472</v>
      </c>
      <c r="N18" s="134"/>
      <c r="O18" s="136" t="str">
        <f>selected_set!K$4</f>
        <v>Camus2016</v>
      </c>
      <c r="P18" s="133" t="s">
        <v>465</v>
      </c>
      <c r="Q18" s="133"/>
      <c r="R18" s="135" t="s">
        <v>522</v>
      </c>
      <c r="S18" s="133" t="s">
        <v>523</v>
      </c>
      <c r="T18" s="133" t="s">
        <v>524</v>
      </c>
      <c r="U18" s="133"/>
    </row>
    <row r="19">
      <c r="A19" s="132" t="s">
        <v>82</v>
      </c>
      <c r="B19" s="133" t="s">
        <v>525</v>
      </c>
      <c r="C19" s="133" t="s">
        <v>424</v>
      </c>
      <c r="D19" s="133" t="s">
        <v>462</v>
      </c>
      <c r="E19" s="133" t="s">
        <v>462</v>
      </c>
      <c r="F19" s="133" t="s">
        <v>424</v>
      </c>
      <c r="G19" s="133" t="s">
        <v>462</v>
      </c>
      <c r="H19" s="133" t="s">
        <v>462</v>
      </c>
      <c r="I19" s="133"/>
      <c r="J19" s="133" t="b">
        <f t="shared" si="1"/>
        <v>0</v>
      </c>
      <c r="K19" s="133" t="s">
        <v>462</v>
      </c>
      <c r="L19" s="133">
        <v>1.0</v>
      </c>
      <c r="M19" s="133" t="s">
        <v>472</v>
      </c>
      <c r="N19" s="134"/>
      <c r="O19" s="136" t="str">
        <f>selected_set!K$4</f>
        <v>Camus2016</v>
      </c>
      <c r="P19" s="133" t="s">
        <v>465</v>
      </c>
      <c r="Q19" s="133"/>
      <c r="R19" s="135" t="s">
        <v>526</v>
      </c>
      <c r="S19" s="133" t="s">
        <v>527</v>
      </c>
      <c r="T19" s="133" t="s">
        <v>528</v>
      </c>
      <c r="U19" s="133"/>
    </row>
    <row r="20">
      <c r="A20" s="132" t="s">
        <v>201</v>
      </c>
      <c r="B20" s="133" t="s">
        <v>529</v>
      </c>
      <c r="C20" s="133" t="s">
        <v>424</v>
      </c>
      <c r="D20" s="133" t="s">
        <v>462</v>
      </c>
      <c r="E20" s="133" t="s">
        <v>462</v>
      </c>
      <c r="F20" s="133" t="s">
        <v>424</v>
      </c>
      <c r="G20" s="136"/>
      <c r="H20" s="136"/>
      <c r="I20" s="136"/>
      <c r="J20" s="133" t="b">
        <f t="shared" si="1"/>
        <v>0</v>
      </c>
      <c r="K20" s="133" t="s">
        <v>462</v>
      </c>
      <c r="L20" s="133">
        <v>1.0</v>
      </c>
      <c r="M20" s="133" t="s">
        <v>530</v>
      </c>
      <c r="N20" s="134">
        <v>43174.0</v>
      </c>
      <c r="O20" s="133" t="str">
        <f>selected_set!K$3</f>
        <v>Briand2016</v>
      </c>
      <c r="P20" s="133" t="s">
        <v>461</v>
      </c>
      <c r="Q20" s="133"/>
      <c r="R20" s="137" t="s">
        <v>531</v>
      </c>
      <c r="S20" s="133" t="s">
        <v>532</v>
      </c>
      <c r="T20" s="133" t="s">
        <v>533</v>
      </c>
      <c r="U20" s="133"/>
    </row>
    <row r="21">
      <c r="A21" s="132" t="s">
        <v>201</v>
      </c>
      <c r="B21" s="133" t="s">
        <v>534</v>
      </c>
      <c r="C21" s="133" t="s">
        <v>424</v>
      </c>
      <c r="D21" s="133" t="s">
        <v>462</v>
      </c>
      <c r="E21" s="133" t="s">
        <v>462</v>
      </c>
      <c r="F21" s="133" t="s">
        <v>424</v>
      </c>
      <c r="G21" s="136"/>
      <c r="H21" s="136"/>
      <c r="I21" s="136"/>
      <c r="J21" s="133" t="b">
        <f t="shared" si="1"/>
        <v>0</v>
      </c>
      <c r="K21" s="133" t="s">
        <v>462</v>
      </c>
      <c r="L21" s="133">
        <v>1.0</v>
      </c>
      <c r="M21" s="133" t="s">
        <v>530</v>
      </c>
      <c r="N21" s="134">
        <v>43174.0</v>
      </c>
      <c r="O21" s="133" t="str">
        <f>selected_set!K$3</f>
        <v>Briand2016</v>
      </c>
      <c r="P21" s="133" t="s">
        <v>461</v>
      </c>
      <c r="Q21" s="133"/>
      <c r="R21" s="135" t="s">
        <v>535</v>
      </c>
      <c r="S21" s="133" t="s">
        <v>536</v>
      </c>
      <c r="T21" s="133" t="s">
        <v>537</v>
      </c>
      <c r="U21" s="133" t="s">
        <v>538</v>
      </c>
    </row>
    <row r="22">
      <c r="A22" s="132" t="s">
        <v>82</v>
      </c>
      <c r="B22" s="133" t="s">
        <v>539</v>
      </c>
      <c r="C22" s="133" t="s">
        <v>462</v>
      </c>
      <c r="D22" s="136"/>
      <c r="E22" s="136"/>
      <c r="F22" s="136"/>
      <c r="G22" s="136"/>
      <c r="H22" s="136"/>
      <c r="I22" s="136"/>
      <c r="J22" s="133" t="b">
        <f t="shared" si="1"/>
        <v>0</v>
      </c>
      <c r="K22" s="133" t="s">
        <v>462</v>
      </c>
      <c r="L22" s="133">
        <v>1.0</v>
      </c>
      <c r="M22" s="133" t="s">
        <v>530</v>
      </c>
      <c r="N22" s="134">
        <v>43174.0</v>
      </c>
      <c r="O22" s="133" t="str">
        <f>selected_set!K$3</f>
        <v>Briand2016</v>
      </c>
      <c r="P22" s="133" t="s">
        <v>461</v>
      </c>
      <c r="Q22" s="133"/>
      <c r="R22" s="135" t="s">
        <v>540</v>
      </c>
      <c r="S22" s="136"/>
      <c r="T22" s="133" t="s">
        <v>541</v>
      </c>
      <c r="U22" s="133"/>
    </row>
    <row r="23">
      <c r="A23" s="132" t="s">
        <v>201</v>
      </c>
      <c r="B23" s="133" t="s">
        <v>542</v>
      </c>
      <c r="C23" s="133" t="s">
        <v>424</v>
      </c>
      <c r="D23" s="133" t="s">
        <v>462</v>
      </c>
      <c r="E23" s="133" t="s">
        <v>462</v>
      </c>
      <c r="F23" s="133" t="s">
        <v>424</v>
      </c>
      <c r="G23" s="133" t="s">
        <v>462</v>
      </c>
      <c r="H23" s="133" t="s">
        <v>462</v>
      </c>
      <c r="I23" s="136"/>
      <c r="J23" s="133" t="b">
        <f t="shared" si="1"/>
        <v>0</v>
      </c>
      <c r="K23" s="133" t="s">
        <v>462</v>
      </c>
      <c r="L23" s="133">
        <v>1.0</v>
      </c>
      <c r="M23" s="133" t="s">
        <v>530</v>
      </c>
      <c r="N23" s="134">
        <v>43174.0</v>
      </c>
      <c r="O23" s="133" t="str">
        <f>selected_set!K$3</f>
        <v>Briand2016</v>
      </c>
      <c r="P23" s="133" t="s">
        <v>461</v>
      </c>
      <c r="Q23" s="133"/>
      <c r="R23" s="137" t="s">
        <v>543</v>
      </c>
      <c r="S23" s="136"/>
      <c r="T23" s="133" t="s">
        <v>544</v>
      </c>
      <c r="U23" s="133" t="s">
        <v>538</v>
      </c>
    </row>
    <row r="24">
      <c r="A24" s="132" t="s">
        <v>82</v>
      </c>
      <c r="B24" s="133" t="s">
        <v>545</v>
      </c>
      <c r="C24" s="133" t="s">
        <v>462</v>
      </c>
      <c r="D24" s="136"/>
      <c r="E24" s="136"/>
      <c r="F24" s="136"/>
      <c r="G24" s="136"/>
      <c r="H24" s="136"/>
      <c r="I24" s="136"/>
      <c r="J24" s="133" t="b">
        <f t="shared" si="1"/>
        <v>0</v>
      </c>
      <c r="K24" s="133" t="s">
        <v>462</v>
      </c>
      <c r="L24" s="133">
        <v>1.0</v>
      </c>
      <c r="M24" s="133" t="s">
        <v>530</v>
      </c>
      <c r="N24" s="134">
        <v>43174.0</v>
      </c>
      <c r="O24" s="133" t="str">
        <f>selected_set!K$3</f>
        <v>Briand2016</v>
      </c>
      <c r="P24" s="133" t="s">
        <v>461</v>
      </c>
      <c r="Q24" s="133"/>
      <c r="R24" s="135" t="s">
        <v>546</v>
      </c>
      <c r="S24" s="136"/>
      <c r="T24" s="133" t="s">
        <v>547</v>
      </c>
      <c r="U24" s="133"/>
    </row>
    <row r="25">
      <c r="A25" s="132" t="s">
        <v>82</v>
      </c>
      <c r="B25" s="133" t="s">
        <v>548</v>
      </c>
      <c r="C25" s="136"/>
      <c r="D25" s="136"/>
      <c r="E25" s="136"/>
      <c r="F25" s="136"/>
      <c r="G25" s="136"/>
      <c r="H25" s="136"/>
      <c r="I25" s="136"/>
      <c r="J25" s="133" t="b">
        <f t="shared" si="1"/>
        <v>0</v>
      </c>
      <c r="K25" s="133" t="s">
        <v>462</v>
      </c>
      <c r="L25" s="133">
        <v>1.0</v>
      </c>
      <c r="M25" s="133" t="s">
        <v>530</v>
      </c>
      <c r="N25" s="134">
        <v>43174.0</v>
      </c>
      <c r="O25" s="133" t="str">
        <f>selected_set!K$3</f>
        <v>Briand2016</v>
      </c>
      <c r="P25" s="133" t="s">
        <v>461</v>
      </c>
      <c r="Q25" s="133"/>
      <c r="R25" s="135" t="s">
        <v>549</v>
      </c>
      <c r="S25" s="136"/>
      <c r="T25" s="133" t="s">
        <v>550</v>
      </c>
      <c r="U25" s="133" t="s">
        <v>538</v>
      </c>
    </row>
    <row r="26">
      <c r="A26" s="132" t="s">
        <v>201</v>
      </c>
      <c r="B26" s="133" t="s">
        <v>551</v>
      </c>
      <c r="C26" s="133" t="s">
        <v>424</v>
      </c>
      <c r="D26" s="133" t="s">
        <v>462</v>
      </c>
      <c r="E26" s="133" t="s">
        <v>462</v>
      </c>
      <c r="F26" s="133" t="s">
        <v>424</v>
      </c>
      <c r="G26" s="136"/>
      <c r="H26" s="136"/>
      <c r="I26" s="136"/>
      <c r="J26" s="133" t="b">
        <f t="shared" si="1"/>
        <v>0</v>
      </c>
      <c r="K26" s="133" t="s">
        <v>462</v>
      </c>
      <c r="L26" s="133">
        <v>1.0</v>
      </c>
      <c r="M26" s="133" t="s">
        <v>530</v>
      </c>
      <c r="N26" s="134">
        <v>43174.0</v>
      </c>
      <c r="O26" s="133" t="str">
        <f>selected_set!K$3</f>
        <v>Briand2016</v>
      </c>
      <c r="P26" s="133" t="s">
        <v>461</v>
      </c>
      <c r="Q26" s="133"/>
      <c r="R26" s="135" t="s">
        <v>552</v>
      </c>
      <c r="S26" s="138" t="s">
        <v>553</v>
      </c>
      <c r="T26" s="133" t="s">
        <v>554</v>
      </c>
      <c r="U26" s="133" t="s">
        <v>555</v>
      </c>
    </row>
    <row r="27">
      <c r="A27" s="132" t="s">
        <v>201</v>
      </c>
      <c r="B27" s="133" t="s">
        <v>556</v>
      </c>
      <c r="C27" s="133" t="s">
        <v>424</v>
      </c>
      <c r="D27" s="133" t="s">
        <v>462</v>
      </c>
      <c r="E27" s="133" t="s">
        <v>462</v>
      </c>
      <c r="F27" s="133" t="s">
        <v>424</v>
      </c>
      <c r="G27" s="136"/>
      <c r="H27" s="136"/>
      <c r="I27" s="136"/>
      <c r="J27" s="133" t="b">
        <f t="shared" si="1"/>
        <v>0</v>
      </c>
      <c r="K27" s="133" t="s">
        <v>462</v>
      </c>
      <c r="L27" s="133">
        <v>1.0</v>
      </c>
      <c r="M27" s="133" t="s">
        <v>530</v>
      </c>
      <c r="N27" s="134">
        <v>43174.0</v>
      </c>
      <c r="O27" s="133" t="str">
        <f>selected_set!K$3</f>
        <v>Briand2016</v>
      </c>
      <c r="P27" s="133" t="s">
        <v>461</v>
      </c>
      <c r="Q27" s="133"/>
      <c r="R27" s="135" t="s">
        <v>557</v>
      </c>
      <c r="S27" s="133" t="s">
        <v>558</v>
      </c>
      <c r="T27" s="133" t="s">
        <v>559</v>
      </c>
      <c r="U27" s="133" t="s">
        <v>555</v>
      </c>
    </row>
    <row r="28">
      <c r="A28" s="132" t="s">
        <v>82</v>
      </c>
      <c r="B28" s="133" t="s">
        <v>560</v>
      </c>
      <c r="C28" s="136"/>
      <c r="D28" s="136"/>
      <c r="E28" s="136"/>
      <c r="F28" s="136"/>
      <c r="G28" s="136"/>
      <c r="H28" s="136"/>
      <c r="I28" s="136"/>
      <c r="J28" s="133" t="b">
        <f t="shared" si="1"/>
        <v>0</v>
      </c>
      <c r="K28" s="133" t="s">
        <v>462</v>
      </c>
      <c r="L28" s="133">
        <v>1.0</v>
      </c>
      <c r="M28" s="133" t="s">
        <v>530</v>
      </c>
      <c r="N28" s="134">
        <v>43174.0</v>
      </c>
      <c r="O28" s="133" t="str">
        <f>selected_set!K$3</f>
        <v>Briand2016</v>
      </c>
      <c r="P28" s="133" t="s">
        <v>461</v>
      </c>
      <c r="Q28" s="133"/>
      <c r="R28" s="135" t="s">
        <v>561</v>
      </c>
      <c r="S28" s="136"/>
      <c r="T28" s="133" t="s">
        <v>562</v>
      </c>
      <c r="U28" s="133"/>
    </row>
    <row r="29">
      <c r="A29" s="132" t="s">
        <v>201</v>
      </c>
      <c r="B29" s="133" t="s">
        <v>563</v>
      </c>
      <c r="C29" s="133" t="s">
        <v>424</v>
      </c>
      <c r="D29" s="133" t="s">
        <v>462</v>
      </c>
      <c r="E29" s="133" t="s">
        <v>462</v>
      </c>
      <c r="F29" s="133" t="s">
        <v>424</v>
      </c>
      <c r="G29" s="136"/>
      <c r="H29" s="136"/>
      <c r="I29" s="136"/>
      <c r="J29" s="133" t="b">
        <f t="shared" si="1"/>
        <v>0</v>
      </c>
      <c r="K29" s="133" t="s">
        <v>462</v>
      </c>
      <c r="L29" s="133">
        <v>1.0</v>
      </c>
      <c r="M29" s="133" t="s">
        <v>530</v>
      </c>
      <c r="N29" s="134">
        <v>43174.0</v>
      </c>
      <c r="O29" s="133" t="str">
        <f>selected_set!K$3</f>
        <v>Briand2016</v>
      </c>
      <c r="P29" s="133" t="s">
        <v>461</v>
      </c>
      <c r="Q29" s="133"/>
      <c r="R29" s="135" t="s">
        <v>564</v>
      </c>
      <c r="S29" s="133" t="s">
        <v>565</v>
      </c>
      <c r="T29" s="133" t="s">
        <v>566</v>
      </c>
      <c r="U29" s="133" t="s">
        <v>538</v>
      </c>
    </row>
    <row r="30" ht="33.75" customHeight="1">
      <c r="A30" s="132" t="s">
        <v>82</v>
      </c>
      <c r="B30" s="133" t="s">
        <v>567</v>
      </c>
      <c r="C30" s="136"/>
      <c r="D30" s="136"/>
      <c r="E30" s="136"/>
      <c r="F30" s="133" t="s">
        <v>462</v>
      </c>
      <c r="G30" s="136"/>
      <c r="H30" s="136"/>
      <c r="I30" s="136"/>
      <c r="J30" s="133" t="b">
        <f t="shared" si="1"/>
        <v>0</v>
      </c>
      <c r="K30" s="133" t="s">
        <v>462</v>
      </c>
      <c r="L30" s="133">
        <v>1.0</v>
      </c>
      <c r="M30" s="133" t="s">
        <v>530</v>
      </c>
      <c r="N30" s="134">
        <v>43174.0</v>
      </c>
      <c r="O30" s="133" t="str">
        <f>selected_set!K$3</f>
        <v>Briand2016</v>
      </c>
      <c r="P30" s="133" t="s">
        <v>461</v>
      </c>
      <c r="Q30" s="133"/>
      <c r="R30" s="135" t="s">
        <v>568</v>
      </c>
      <c r="S30" s="136"/>
      <c r="T30" s="133" t="s">
        <v>569</v>
      </c>
      <c r="U30" s="133"/>
    </row>
    <row r="31">
      <c r="A31" s="132" t="s">
        <v>82</v>
      </c>
      <c r="B31" s="133" t="s">
        <v>570</v>
      </c>
      <c r="C31" s="136"/>
      <c r="D31" s="136"/>
      <c r="E31" s="136"/>
      <c r="F31" s="136"/>
      <c r="G31" s="136"/>
      <c r="H31" s="136"/>
      <c r="I31" s="136"/>
      <c r="J31" s="133" t="b">
        <f t="shared" si="1"/>
        <v>0</v>
      </c>
      <c r="K31" s="133" t="s">
        <v>462</v>
      </c>
      <c r="L31" s="133">
        <v>1.0</v>
      </c>
      <c r="M31" s="133" t="s">
        <v>530</v>
      </c>
      <c r="N31" s="134">
        <v>43174.0</v>
      </c>
      <c r="O31" s="133" t="str">
        <f>selected_set!K$3</f>
        <v>Briand2016</v>
      </c>
      <c r="P31" s="133" t="s">
        <v>461</v>
      </c>
      <c r="Q31" s="133"/>
      <c r="R31" s="137" t="s">
        <v>571</v>
      </c>
      <c r="S31" s="136"/>
      <c r="T31" s="133" t="s">
        <v>572</v>
      </c>
      <c r="U31" s="133"/>
    </row>
    <row r="32">
      <c r="A32" s="132" t="s">
        <v>82</v>
      </c>
      <c r="B32" s="133" t="s">
        <v>573</v>
      </c>
      <c r="C32" s="136"/>
      <c r="D32" s="136"/>
      <c r="E32" s="136"/>
      <c r="F32" s="136"/>
      <c r="G32" s="136"/>
      <c r="H32" s="136"/>
      <c r="I32" s="136"/>
      <c r="J32" s="133" t="b">
        <f t="shared" si="1"/>
        <v>0</v>
      </c>
      <c r="K32" s="133"/>
      <c r="L32" s="133">
        <v>1.0</v>
      </c>
      <c r="M32" s="133" t="s">
        <v>530</v>
      </c>
      <c r="N32" s="134">
        <v>43181.0</v>
      </c>
      <c r="O32" s="136" t="str">
        <f>selected_set!K$4</f>
        <v>Camus2016</v>
      </c>
      <c r="P32" s="133" t="s">
        <v>465</v>
      </c>
      <c r="Q32" s="133"/>
      <c r="R32" s="135" t="s">
        <v>574</v>
      </c>
      <c r="S32" s="133"/>
      <c r="T32" s="133"/>
      <c r="U32" s="133"/>
    </row>
    <row r="33">
      <c r="A33" s="132" t="s">
        <v>575</v>
      </c>
      <c r="B33" s="133" t="s">
        <v>576</v>
      </c>
      <c r="C33" s="133" t="s">
        <v>462</v>
      </c>
      <c r="D33" s="133" t="s">
        <v>424</v>
      </c>
      <c r="E33" s="133" t="s">
        <v>462</v>
      </c>
      <c r="F33" s="133" t="s">
        <v>424</v>
      </c>
      <c r="G33" s="133" t="s">
        <v>462</v>
      </c>
      <c r="H33" s="133" t="s">
        <v>462</v>
      </c>
      <c r="I33" s="133"/>
      <c r="J33" s="133" t="b">
        <f t="shared" si="1"/>
        <v>0</v>
      </c>
      <c r="K33" s="133" t="s">
        <v>462</v>
      </c>
      <c r="L33" s="133">
        <v>1.0</v>
      </c>
      <c r="M33" s="133" t="s">
        <v>472</v>
      </c>
      <c r="N33" s="134"/>
      <c r="O33" s="136" t="str">
        <f>selected_set!K$5</f>
        <v>Eriksson2016</v>
      </c>
      <c r="P33" s="133" t="s">
        <v>468</v>
      </c>
      <c r="Q33" s="133"/>
      <c r="R33" s="135" t="s">
        <v>577</v>
      </c>
      <c r="S33" s="133" t="s">
        <v>578</v>
      </c>
      <c r="T33" s="133" t="s">
        <v>579</v>
      </c>
      <c r="U33" s="133"/>
    </row>
    <row r="34">
      <c r="A34" s="132" t="s">
        <v>575</v>
      </c>
      <c r="B34" s="133" t="s">
        <v>580</v>
      </c>
      <c r="C34" s="133"/>
      <c r="D34" s="136"/>
      <c r="E34" s="136"/>
      <c r="F34" s="133" t="s">
        <v>462</v>
      </c>
      <c r="G34" s="136"/>
      <c r="H34" s="136"/>
      <c r="I34" s="136"/>
      <c r="J34" s="133" t="b">
        <f t="shared" si="1"/>
        <v>0</v>
      </c>
      <c r="K34" s="133" t="s">
        <v>462</v>
      </c>
      <c r="L34" s="133">
        <v>1.0</v>
      </c>
      <c r="M34" s="133" t="s">
        <v>472</v>
      </c>
      <c r="N34" s="134"/>
      <c r="O34" s="136" t="str">
        <f>selected_set!K$5</f>
        <v>Eriksson2016</v>
      </c>
      <c r="P34" s="133" t="s">
        <v>468</v>
      </c>
      <c r="Q34" s="133"/>
      <c r="R34" s="135" t="s">
        <v>581</v>
      </c>
      <c r="S34" s="133" t="s">
        <v>582</v>
      </c>
      <c r="T34" s="133" t="s">
        <v>583</v>
      </c>
      <c r="U34" s="133"/>
    </row>
    <row r="35">
      <c r="A35" s="132" t="s">
        <v>575</v>
      </c>
      <c r="B35" s="133" t="s">
        <v>584</v>
      </c>
      <c r="C35" s="133" t="s">
        <v>424</v>
      </c>
      <c r="D35" s="133" t="s">
        <v>462</v>
      </c>
      <c r="E35" s="133" t="s">
        <v>462</v>
      </c>
      <c r="F35" s="133" t="s">
        <v>424</v>
      </c>
      <c r="G35" s="133" t="s">
        <v>462</v>
      </c>
      <c r="H35" s="133" t="s">
        <v>462</v>
      </c>
      <c r="I35" s="133"/>
      <c r="J35" s="133" t="b">
        <f t="shared" si="1"/>
        <v>0</v>
      </c>
      <c r="K35" s="133" t="s">
        <v>462</v>
      </c>
      <c r="L35" s="133">
        <v>1.0</v>
      </c>
      <c r="M35" s="133" t="s">
        <v>472</v>
      </c>
      <c r="N35" s="134"/>
      <c r="O35" s="136" t="str">
        <f>selected_set!K$5</f>
        <v>Eriksson2016</v>
      </c>
      <c r="P35" s="133" t="s">
        <v>468</v>
      </c>
      <c r="Q35" s="133"/>
      <c r="R35" s="135" t="s">
        <v>585</v>
      </c>
      <c r="S35" s="133" t="s">
        <v>586</v>
      </c>
      <c r="T35" s="133" t="s">
        <v>587</v>
      </c>
      <c r="U35" s="133"/>
    </row>
    <row r="36">
      <c r="A36" s="132" t="s">
        <v>575</v>
      </c>
      <c r="B36" s="133" t="s">
        <v>588</v>
      </c>
      <c r="C36" s="136"/>
      <c r="D36" s="136"/>
      <c r="E36" s="136"/>
      <c r="F36" s="133" t="s">
        <v>462</v>
      </c>
      <c r="G36" s="136"/>
      <c r="H36" s="136"/>
      <c r="I36" s="136"/>
      <c r="J36" s="133" t="b">
        <f t="shared" si="1"/>
        <v>0</v>
      </c>
      <c r="K36" s="133" t="s">
        <v>462</v>
      </c>
      <c r="L36" s="133">
        <v>1.0</v>
      </c>
      <c r="M36" s="133" t="s">
        <v>472</v>
      </c>
      <c r="N36" s="134"/>
      <c r="O36" s="136" t="str">
        <f>selected_set!K$5</f>
        <v>Eriksson2016</v>
      </c>
      <c r="P36" s="133" t="s">
        <v>468</v>
      </c>
      <c r="Q36" s="133"/>
      <c r="R36" s="135" t="s">
        <v>589</v>
      </c>
      <c r="S36" s="133" t="s">
        <v>590</v>
      </c>
      <c r="T36" s="133" t="s">
        <v>591</v>
      </c>
      <c r="U36" s="133"/>
    </row>
    <row r="37">
      <c r="A37" s="132" t="s">
        <v>575</v>
      </c>
      <c r="B37" s="133" t="s">
        <v>592</v>
      </c>
      <c r="C37" s="133" t="s">
        <v>424</v>
      </c>
      <c r="D37" s="133" t="s">
        <v>462</v>
      </c>
      <c r="E37" s="133" t="s">
        <v>462</v>
      </c>
      <c r="F37" s="133" t="s">
        <v>424</v>
      </c>
      <c r="G37" s="133" t="s">
        <v>462</v>
      </c>
      <c r="H37" s="133" t="s">
        <v>462</v>
      </c>
      <c r="I37" s="133"/>
      <c r="J37" s="133" t="b">
        <f t="shared" si="1"/>
        <v>0</v>
      </c>
      <c r="K37" s="133" t="s">
        <v>462</v>
      </c>
      <c r="L37" s="133">
        <v>1.0</v>
      </c>
      <c r="M37" s="133" t="s">
        <v>472</v>
      </c>
      <c r="N37" s="134"/>
      <c r="O37" s="136" t="str">
        <f>selected_set!K$5</f>
        <v>Eriksson2016</v>
      </c>
      <c r="P37" s="133" t="s">
        <v>468</v>
      </c>
      <c r="Q37" s="133"/>
      <c r="R37" s="135" t="s">
        <v>593</v>
      </c>
      <c r="S37" s="133" t="s">
        <v>594</v>
      </c>
      <c r="T37" s="133" t="s">
        <v>595</v>
      </c>
      <c r="U37" s="133"/>
    </row>
    <row r="38">
      <c r="A38" s="132" t="s">
        <v>575</v>
      </c>
      <c r="B38" s="133" t="s">
        <v>596</v>
      </c>
      <c r="C38" s="133" t="s">
        <v>462</v>
      </c>
      <c r="D38" s="133" t="s">
        <v>462</v>
      </c>
      <c r="E38" s="133" t="s">
        <v>462</v>
      </c>
      <c r="F38" s="133" t="s">
        <v>424</v>
      </c>
      <c r="G38" s="133" t="s">
        <v>462</v>
      </c>
      <c r="H38" s="133" t="s">
        <v>462</v>
      </c>
      <c r="I38" s="133"/>
      <c r="J38" s="133" t="b">
        <f t="shared" si="1"/>
        <v>0</v>
      </c>
      <c r="K38" s="133" t="s">
        <v>462</v>
      </c>
      <c r="L38" s="133">
        <v>1.0</v>
      </c>
      <c r="M38" s="133" t="s">
        <v>472</v>
      </c>
      <c r="N38" s="134"/>
      <c r="O38" s="136" t="str">
        <f>selected_set!K$5</f>
        <v>Eriksson2016</v>
      </c>
      <c r="P38" s="133" t="s">
        <v>468</v>
      </c>
      <c r="Q38" s="133"/>
      <c r="R38" s="135" t="s">
        <v>597</v>
      </c>
      <c r="S38" s="133" t="s">
        <v>598</v>
      </c>
      <c r="T38" s="133" t="s">
        <v>599</v>
      </c>
      <c r="U38" s="133"/>
    </row>
    <row r="39">
      <c r="A39" s="132" t="s">
        <v>575</v>
      </c>
      <c r="B39" s="133" t="s">
        <v>600</v>
      </c>
      <c r="C39" s="133" t="s">
        <v>462</v>
      </c>
      <c r="D39" s="133" t="s">
        <v>424</v>
      </c>
      <c r="E39" s="133" t="s">
        <v>462</v>
      </c>
      <c r="F39" s="133" t="s">
        <v>424</v>
      </c>
      <c r="G39" s="133" t="s">
        <v>462</v>
      </c>
      <c r="H39" s="133" t="s">
        <v>462</v>
      </c>
      <c r="I39" s="133"/>
      <c r="J39" s="133" t="b">
        <f t="shared" si="1"/>
        <v>0</v>
      </c>
      <c r="K39" s="133" t="s">
        <v>462</v>
      </c>
      <c r="L39" s="133">
        <v>1.0</v>
      </c>
      <c r="M39" s="133" t="s">
        <v>472</v>
      </c>
      <c r="N39" s="134"/>
      <c r="O39" s="136" t="str">
        <f>selected_set!K$5</f>
        <v>Eriksson2016</v>
      </c>
      <c r="P39" s="133" t="s">
        <v>468</v>
      </c>
      <c r="Q39" s="133"/>
      <c r="R39" s="135" t="s">
        <v>601</v>
      </c>
      <c r="S39" s="133" t="s">
        <v>602</v>
      </c>
      <c r="T39" s="133" t="s">
        <v>603</v>
      </c>
      <c r="U39" s="133"/>
    </row>
    <row r="40">
      <c r="A40" s="132" t="s">
        <v>604</v>
      </c>
      <c r="B40" s="133" t="s">
        <v>605</v>
      </c>
      <c r="C40" s="133" t="s">
        <v>462</v>
      </c>
      <c r="D40" s="133" t="s">
        <v>462</v>
      </c>
      <c r="E40" s="133" t="s">
        <v>462</v>
      </c>
      <c r="F40" s="133" t="s">
        <v>424</v>
      </c>
      <c r="G40" s="133" t="s">
        <v>462</v>
      </c>
      <c r="H40" s="133" t="s">
        <v>462</v>
      </c>
      <c r="I40" s="133"/>
      <c r="J40" s="133" t="b">
        <f t="shared" si="1"/>
        <v>0</v>
      </c>
      <c r="K40" s="133" t="s">
        <v>462</v>
      </c>
      <c r="L40" s="133">
        <v>1.0</v>
      </c>
      <c r="M40" s="133" t="s">
        <v>472</v>
      </c>
      <c r="N40" s="134"/>
      <c r="O40" s="136" t="str">
        <f>selected_set!K$5</f>
        <v>Eriksson2016</v>
      </c>
      <c r="P40" s="133" t="s">
        <v>468</v>
      </c>
      <c r="Q40" s="133"/>
      <c r="R40" s="135" t="s">
        <v>606</v>
      </c>
      <c r="S40" s="133" t="s">
        <v>607</v>
      </c>
      <c r="T40" s="133" t="s">
        <v>608</v>
      </c>
      <c r="U40" s="133"/>
    </row>
    <row r="41">
      <c r="A41" s="132" t="s">
        <v>604</v>
      </c>
      <c r="B41" s="133" t="s">
        <v>609</v>
      </c>
      <c r="C41" s="133" t="s">
        <v>462</v>
      </c>
      <c r="D41" s="133" t="s">
        <v>462</v>
      </c>
      <c r="E41" s="133" t="s">
        <v>462</v>
      </c>
      <c r="F41" s="133" t="s">
        <v>424</v>
      </c>
      <c r="G41" s="133" t="s">
        <v>462</v>
      </c>
      <c r="H41" s="133" t="s">
        <v>462</v>
      </c>
      <c r="I41" s="133"/>
      <c r="J41" s="133" t="b">
        <f t="shared" si="1"/>
        <v>0</v>
      </c>
      <c r="K41" s="133" t="s">
        <v>462</v>
      </c>
      <c r="L41" s="133">
        <v>1.0</v>
      </c>
      <c r="M41" s="133" t="s">
        <v>472</v>
      </c>
      <c r="N41" s="134"/>
      <c r="O41" s="136" t="str">
        <f>selected_set!K$5</f>
        <v>Eriksson2016</v>
      </c>
      <c r="P41" s="133" t="s">
        <v>468</v>
      </c>
      <c r="Q41" s="133"/>
      <c r="R41" s="135" t="s">
        <v>610</v>
      </c>
      <c r="S41" s="133" t="s">
        <v>611</v>
      </c>
      <c r="T41" s="133" t="s">
        <v>612</v>
      </c>
      <c r="U41" s="133"/>
    </row>
    <row r="42">
      <c r="A42" s="132" t="s">
        <v>604</v>
      </c>
      <c r="B42" s="133" t="s">
        <v>613</v>
      </c>
      <c r="C42" s="133" t="s">
        <v>462</v>
      </c>
      <c r="D42" s="133" t="s">
        <v>462</v>
      </c>
      <c r="E42" s="133" t="s">
        <v>462</v>
      </c>
      <c r="F42" s="133" t="s">
        <v>424</v>
      </c>
      <c r="G42" s="133" t="s">
        <v>462</v>
      </c>
      <c r="H42" s="133" t="s">
        <v>462</v>
      </c>
      <c r="I42" s="133"/>
      <c r="J42" s="133" t="b">
        <f t="shared" si="1"/>
        <v>0</v>
      </c>
      <c r="K42" s="133" t="s">
        <v>462</v>
      </c>
      <c r="L42" s="133">
        <v>1.0</v>
      </c>
      <c r="M42" s="133" t="s">
        <v>472</v>
      </c>
      <c r="N42" s="134"/>
      <c r="O42" s="136" t="str">
        <f>selected_set!K$5</f>
        <v>Eriksson2016</v>
      </c>
      <c r="P42" s="133" t="s">
        <v>468</v>
      </c>
      <c r="Q42" s="133"/>
      <c r="R42" s="135" t="s">
        <v>614</v>
      </c>
      <c r="S42" s="133" t="s">
        <v>615</v>
      </c>
      <c r="T42" s="133" t="s">
        <v>616</v>
      </c>
      <c r="U42" s="133"/>
    </row>
    <row r="43">
      <c r="A43" s="132" t="s">
        <v>604</v>
      </c>
      <c r="B43" s="133" t="s">
        <v>617</v>
      </c>
      <c r="C43" s="133" t="s">
        <v>462</v>
      </c>
      <c r="D43" s="133" t="s">
        <v>462</v>
      </c>
      <c r="E43" s="133" t="s">
        <v>462</v>
      </c>
      <c r="F43" s="133" t="s">
        <v>424</v>
      </c>
      <c r="G43" s="133" t="s">
        <v>462</v>
      </c>
      <c r="H43" s="133" t="s">
        <v>462</v>
      </c>
      <c r="I43" s="136"/>
      <c r="J43" s="133" t="b">
        <f t="shared" si="1"/>
        <v>0</v>
      </c>
      <c r="K43" s="133" t="s">
        <v>462</v>
      </c>
      <c r="L43" s="133">
        <v>1.0</v>
      </c>
      <c r="M43" s="133" t="s">
        <v>472</v>
      </c>
      <c r="N43" s="134"/>
      <c r="O43" s="136" t="str">
        <f>selected_set!K$5</f>
        <v>Eriksson2016</v>
      </c>
      <c r="P43" s="133" t="s">
        <v>468</v>
      </c>
      <c r="Q43" s="133"/>
      <c r="R43" s="135" t="s">
        <v>618</v>
      </c>
      <c r="S43" s="133" t="s">
        <v>619</v>
      </c>
      <c r="T43" s="133" t="s">
        <v>620</v>
      </c>
      <c r="U43" s="133"/>
    </row>
    <row r="44">
      <c r="A44" s="132" t="s">
        <v>604</v>
      </c>
      <c r="B44" s="133" t="s">
        <v>621</v>
      </c>
      <c r="C44" s="133" t="s">
        <v>462</v>
      </c>
      <c r="D44" s="133" t="s">
        <v>462</v>
      </c>
      <c r="E44" s="133" t="s">
        <v>462</v>
      </c>
      <c r="F44" s="133" t="s">
        <v>424</v>
      </c>
      <c r="G44" s="133" t="s">
        <v>462</v>
      </c>
      <c r="H44" s="133" t="s">
        <v>462</v>
      </c>
      <c r="I44" s="133"/>
      <c r="J44" s="133" t="b">
        <f t="shared" si="1"/>
        <v>0</v>
      </c>
      <c r="K44" s="133" t="s">
        <v>462</v>
      </c>
      <c r="L44" s="133">
        <v>1.0</v>
      </c>
      <c r="M44" s="133" t="s">
        <v>472</v>
      </c>
      <c r="N44" s="134"/>
      <c r="O44" s="136" t="str">
        <f>selected_set!K$5</f>
        <v>Eriksson2016</v>
      </c>
      <c r="P44" s="133" t="s">
        <v>468</v>
      </c>
      <c r="Q44" s="133"/>
      <c r="R44" s="135" t="s">
        <v>622</v>
      </c>
      <c r="S44" s="133" t="s">
        <v>623</v>
      </c>
      <c r="T44" s="133" t="s">
        <v>624</v>
      </c>
      <c r="U44" s="133"/>
    </row>
    <row r="45">
      <c r="A45" s="132" t="s">
        <v>625</v>
      </c>
      <c r="B45" s="133" t="s">
        <v>626</v>
      </c>
      <c r="C45" s="133" t="s">
        <v>424</v>
      </c>
      <c r="D45" s="133" t="s">
        <v>424</v>
      </c>
      <c r="E45" s="133" t="s">
        <v>424</v>
      </c>
      <c r="F45" s="133" t="s">
        <v>424</v>
      </c>
      <c r="G45" s="133" t="s">
        <v>462</v>
      </c>
      <c r="H45" s="133" t="s">
        <v>462</v>
      </c>
      <c r="I45" s="133"/>
      <c r="J45" s="133" t="b">
        <f t="shared" si="1"/>
        <v>1</v>
      </c>
      <c r="K45" s="133" t="s">
        <v>477</v>
      </c>
      <c r="L45" s="133">
        <v>1.0</v>
      </c>
      <c r="M45" s="133" t="s">
        <v>472</v>
      </c>
      <c r="N45" s="134"/>
      <c r="O45" s="136" t="str">
        <f>selected_set!K$5</f>
        <v>Eriksson2016</v>
      </c>
      <c r="P45" s="133" t="s">
        <v>468</v>
      </c>
      <c r="Q45" s="133"/>
      <c r="R45" s="135" t="s">
        <v>113</v>
      </c>
      <c r="S45" s="132" t="s">
        <v>627</v>
      </c>
      <c r="T45" s="132" t="s">
        <v>628</v>
      </c>
      <c r="U45" s="133" t="s">
        <v>629</v>
      </c>
    </row>
    <row r="46">
      <c r="A46" s="132" t="s">
        <v>604</v>
      </c>
      <c r="B46" s="133" t="s">
        <v>630</v>
      </c>
      <c r="C46" s="133" t="s">
        <v>462</v>
      </c>
      <c r="D46" s="133" t="s">
        <v>462</v>
      </c>
      <c r="E46" s="133" t="s">
        <v>462</v>
      </c>
      <c r="F46" s="133" t="s">
        <v>424</v>
      </c>
      <c r="G46" s="133" t="s">
        <v>462</v>
      </c>
      <c r="H46" s="133" t="s">
        <v>462</v>
      </c>
      <c r="I46" s="133"/>
      <c r="J46" s="133" t="b">
        <f t="shared" si="1"/>
        <v>0</v>
      </c>
      <c r="K46" s="133" t="s">
        <v>462</v>
      </c>
      <c r="L46" s="133">
        <v>1.0</v>
      </c>
      <c r="M46" s="133" t="s">
        <v>472</v>
      </c>
      <c r="N46" s="134"/>
      <c r="O46" s="136" t="str">
        <f>selected_set!K$5</f>
        <v>Eriksson2016</v>
      </c>
      <c r="P46" s="133" t="s">
        <v>468</v>
      </c>
      <c r="Q46" s="133"/>
      <c r="R46" s="135" t="s">
        <v>631</v>
      </c>
      <c r="S46" s="133" t="s">
        <v>632</v>
      </c>
      <c r="T46" s="133" t="s">
        <v>633</v>
      </c>
      <c r="U46" s="133"/>
    </row>
    <row r="47">
      <c r="A47" s="132" t="s">
        <v>575</v>
      </c>
      <c r="B47" s="133" t="s">
        <v>634</v>
      </c>
      <c r="C47" s="136"/>
      <c r="D47" s="136"/>
      <c r="E47" s="136"/>
      <c r="F47" s="133" t="s">
        <v>462</v>
      </c>
      <c r="G47" s="136"/>
      <c r="H47" s="136"/>
      <c r="I47" s="136"/>
      <c r="J47" s="133" t="b">
        <f t="shared" si="1"/>
        <v>0</v>
      </c>
      <c r="K47" s="133" t="s">
        <v>462</v>
      </c>
      <c r="L47" s="133">
        <v>1.0</v>
      </c>
      <c r="M47" s="133" t="s">
        <v>472</v>
      </c>
      <c r="N47" s="134"/>
      <c r="O47" s="136" t="str">
        <f>selected_set!K$5</f>
        <v>Eriksson2016</v>
      </c>
      <c r="P47" s="133" t="s">
        <v>468</v>
      </c>
      <c r="Q47" s="133"/>
      <c r="R47" s="135" t="s">
        <v>635</v>
      </c>
      <c r="S47" s="133" t="s">
        <v>636</v>
      </c>
      <c r="T47" s="133" t="s">
        <v>637</v>
      </c>
      <c r="U47" s="133"/>
    </row>
    <row r="48">
      <c r="A48" s="132" t="s">
        <v>575</v>
      </c>
      <c r="B48" s="133" t="s">
        <v>638</v>
      </c>
      <c r="C48" s="136"/>
      <c r="D48" s="136"/>
      <c r="E48" s="136"/>
      <c r="F48" s="133" t="s">
        <v>462</v>
      </c>
      <c r="G48" s="136"/>
      <c r="H48" s="136"/>
      <c r="I48" s="136"/>
      <c r="J48" s="133" t="b">
        <f t="shared" si="1"/>
        <v>0</v>
      </c>
      <c r="K48" s="133" t="s">
        <v>462</v>
      </c>
      <c r="L48" s="133">
        <v>1.0</v>
      </c>
      <c r="M48" s="133" t="s">
        <v>472</v>
      </c>
      <c r="N48" s="134"/>
      <c r="O48" s="136" t="str">
        <f>selected_set!K$5</f>
        <v>Eriksson2016</v>
      </c>
      <c r="P48" s="133" t="s">
        <v>468</v>
      </c>
      <c r="Q48" s="133"/>
      <c r="R48" s="135" t="s">
        <v>639</v>
      </c>
      <c r="S48" s="133" t="s">
        <v>640</v>
      </c>
      <c r="T48" s="133" t="s">
        <v>641</v>
      </c>
      <c r="U48" s="133"/>
    </row>
    <row r="49">
      <c r="A49" s="132" t="s">
        <v>575</v>
      </c>
      <c r="B49" s="133" t="s">
        <v>642</v>
      </c>
      <c r="C49" s="136"/>
      <c r="D49" s="136"/>
      <c r="E49" s="136"/>
      <c r="F49" s="133" t="s">
        <v>462</v>
      </c>
      <c r="G49" s="136"/>
      <c r="H49" s="136"/>
      <c r="I49" s="136"/>
      <c r="J49" s="133" t="b">
        <f t="shared" si="1"/>
        <v>0</v>
      </c>
      <c r="K49" s="133" t="s">
        <v>462</v>
      </c>
      <c r="L49" s="133">
        <v>1.0</v>
      </c>
      <c r="M49" s="133" t="s">
        <v>472</v>
      </c>
      <c r="N49" s="134"/>
      <c r="O49" s="136" t="str">
        <f>selected_set!K$5</f>
        <v>Eriksson2016</v>
      </c>
      <c r="P49" s="133" t="s">
        <v>468</v>
      </c>
      <c r="Q49" s="133"/>
      <c r="R49" s="135" t="s">
        <v>643</v>
      </c>
      <c r="S49" s="138" t="s">
        <v>644</v>
      </c>
      <c r="T49" s="133" t="s">
        <v>645</v>
      </c>
      <c r="U49" s="133"/>
    </row>
    <row r="50">
      <c r="A50" s="132" t="s">
        <v>575</v>
      </c>
      <c r="B50" s="133" t="s">
        <v>646</v>
      </c>
      <c r="C50" s="136"/>
      <c r="D50" s="136"/>
      <c r="E50" s="136"/>
      <c r="F50" s="133" t="s">
        <v>462</v>
      </c>
      <c r="G50" s="136"/>
      <c r="H50" s="136"/>
      <c r="I50" s="136"/>
      <c r="J50" s="133" t="b">
        <f t="shared" si="1"/>
        <v>0</v>
      </c>
      <c r="K50" s="133" t="s">
        <v>462</v>
      </c>
      <c r="L50" s="133">
        <v>1.0</v>
      </c>
      <c r="M50" s="133" t="s">
        <v>472</v>
      </c>
      <c r="N50" s="134"/>
      <c r="O50" s="136" t="str">
        <f>selected_set!K$5</f>
        <v>Eriksson2016</v>
      </c>
      <c r="P50" s="133" t="s">
        <v>468</v>
      </c>
      <c r="Q50" s="133"/>
      <c r="R50" s="135" t="s">
        <v>647</v>
      </c>
      <c r="S50" s="138" t="s">
        <v>648</v>
      </c>
      <c r="T50" s="133" t="s">
        <v>649</v>
      </c>
      <c r="U50" s="133"/>
    </row>
    <row r="51">
      <c r="A51" s="132" t="s">
        <v>575</v>
      </c>
      <c r="B51" s="133" t="s">
        <v>650</v>
      </c>
      <c r="C51" s="136"/>
      <c r="D51" s="136"/>
      <c r="E51" s="136"/>
      <c r="F51" s="133" t="s">
        <v>462</v>
      </c>
      <c r="G51" s="136"/>
      <c r="H51" s="136"/>
      <c r="I51" s="136"/>
      <c r="J51" s="133" t="b">
        <f t="shared" si="1"/>
        <v>0</v>
      </c>
      <c r="K51" s="133" t="s">
        <v>462</v>
      </c>
      <c r="L51" s="133">
        <v>1.0</v>
      </c>
      <c r="M51" s="133" t="s">
        <v>472</v>
      </c>
      <c r="N51" s="134"/>
      <c r="O51" s="136" t="str">
        <f>selected_set!K$5</f>
        <v>Eriksson2016</v>
      </c>
      <c r="P51" s="133" t="s">
        <v>468</v>
      </c>
      <c r="Q51" s="133"/>
      <c r="R51" s="135" t="s">
        <v>651</v>
      </c>
      <c r="S51" s="138" t="s">
        <v>644</v>
      </c>
      <c r="T51" s="133" t="s">
        <v>652</v>
      </c>
      <c r="U51" s="133"/>
    </row>
    <row r="52">
      <c r="A52" s="132" t="s">
        <v>575</v>
      </c>
      <c r="B52" s="133" t="s">
        <v>653</v>
      </c>
      <c r="C52" s="136"/>
      <c r="D52" s="136"/>
      <c r="E52" s="136"/>
      <c r="F52" s="133" t="s">
        <v>462</v>
      </c>
      <c r="G52" s="136"/>
      <c r="H52" s="136"/>
      <c r="I52" s="136"/>
      <c r="J52" s="133" t="b">
        <f t="shared" si="1"/>
        <v>0</v>
      </c>
      <c r="K52" s="133" t="s">
        <v>462</v>
      </c>
      <c r="L52" s="133">
        <v>1.0</v>
      </c>
      <c r="M52" s="133" t="s">
        <v>472</v>
      </c>
      <c r="N52" s="134"/>
      <c r="O52" s="136" t="str">
        <f>selected_set!K$5</f>
        <v>Eriksson2016</v>
      </c>
      <c r="P52" s="133" t="s">
        <v>468</v>
      </c>
      <c r="Q52" s="133"/>
      <c r="R52" s="135" t="s">
        <v>654</v>
      </c>
      <c r="S52" s="138" t="s">
        <v>655</v>
      </c>
      <c r="T52" s="133" t="s">
        <v>656</v>
      </c>
      <c r="U52" s="133"/>
    </row>
    <row r="53">
      <c r="A53" s="132" t="s">
        <v>82</v>
      </c>
      <c r="B53" s="133" t="s">
        <v>657</v>
      </c>
      <c r="C53" s="136"/>
      <c r="D53" s="136"/>
      <c r="E53" s="136"/>
      <c r="F53" s="133"/>
      <c r="G53" s="136"/>
      <c r="H53" s="133" t="s">
        <v>424</v>
      </c>
      <c r="I53" s="136"/>
      <c r="J53" s="133" t="b">
        <f t="shared" si="1"/>
        <v>0</v>
      </c>
      <c r="K53" s="133" t="s">
        <v>462</v>
      </c>
      <c r="L53" s="133">
        <v>1.0</v>
      </c>
      <c r="M53" s="133" t="s">
        <v>472</v>
      </c>
      <c r="N53" s="134"/>
      <c r="O53" s="136" t="str">
        <f>selected_set!K$5</f>
        <v>Eriksson2016</v>
      </c>
      <c r="P53" s="133" t="s">
        <v>468</v>
      </c>
      <c r="Q53" s="133"/>
      <c r="R53" s="135" t="s">
        <v>658</v>
      </c>
      <c r="S53" s="133" t="s">
        <v>659</v>
      </c>
      <c r="T53" s="133" t="s">
        <v>660</v>
      </c>
      <c r="U53" s="133"/>
    </row>
    <row r="54">
      <c r="A54" s="132" t="s">
        <v>82</v>
      </c>
      <c r="B54" s="133" t="s">
        <v>661</v>
      </c>
      <c r="C54" s="136"/>
      <c r="D54" s="136"/>
      <c r="E54" s="136"/>
      <c r="F54" s="133"/>
      <c r="G54" s="133" t="s">
        <v>462</v>
      </c>
      <c r="H54" s="136"/>
      <c r="I54" s="136"/>
      <c r="J54" s="133" t="b">
        <f t="shared" si="1"/>
        <v>0</v>
      </c>
      <c r="K54" s="133" t="s">
        <v>462</v>
      </c>
      <c r="L54" s="133">
        <v>1.0</v>
      </c>
      <c r="M54" s="133" t="s">
        <v>472</v>
      </c>
      <c r="N54" s="134"/>
      <c r="O54" s="136" t="str">
        <f>selected_set!K$5</f>
        <v>Eriksson2016</v>
      </c>
      <c r="P54" s="133" t="s">
        <v>468</v>
      </c>
      <c r="Q54" s="133"/>
      <c r="R54" s="135" t="s">
        <v>662</v>
      </c>
      <c r="S54" s="133" t="s">
        <v>663</v>
      </c>
      <c r="T54" s="133" t="s">
        <v>664</v>
      </c>
      <c r="U54" s="133" t="s">
        <v>665</v>
      </c>
    </row>
    <row r="55">
      <c r="A55" s="132" t="s">
        <v>82</v>
      </c>
      <c r="B55" s="133" t="s">
        <v>666</v>
      </c>
      <c r="C55" s="136"/>
      <c r="D55" s="136"/>
      <c r="E55" s="136"/>
      <c r="F55" s="133"/>
      <c r="G55" s="133" t="s">
        <v>462</v>
      </c>
      <c r="H55" s="136"/>
      <c r="I55" s="136"/>
      <c r="J55" s="133" t="b">
        <f t="shared" si="1"/>
        <v>0</v>
      </c>
      <c r="K55" s="133" t="s">
        <v>462</v>
      </c>
      <c r="L55" s="133">
        <v>1.0</v>
      </c>
      <c r="M55" s="133" t="s">
        <v>472</v>
      </c>
      <c r="N55" s="134"/>
      <c r="O55" s="136" t="str">
        <f>selected_set!K$5</f>
        <v>Eriksson2016</v>
      </c>
      <c r="P55" s="133" t="s">
        <v>468</v>
      </c>
      <c r="Q55" s="133"/>
      <c r="R55" s="135" t="s">
        <v>667</v>
      </c>
      <c r="S55" s="133" t="s">
        <v>668</v>
      </c>
      <c r="T55" s="133" t="s">
        <v>669</v>
      </c>
      <c r="U55" s="133"/>
    </row>
    <row r="56">
      <c r="A56" s="132" t="s">
        <v>82</v>
      </c>
      <c r="B56" s="133" t="s">
        <v>670</v>
      </c>
      <c r="C56" s="133" t="s">
        <v>424</v>
      </c>
      <c r="D56" s="133" t="s">
        <v>424</v>
      </c>
      <c r="E56" s="132" t="s">
        <v>424</v>
      </c>
      <c r="F56" s="133" t="s">
        <v>424</v>
      </c>
      <c r="G56" s="133" t="s">
        <v>462</v>
      </c>
      <c r="H56" s="133" t="s">
        <v>462</v>
      </c>
      <c r="I56" s="133"/>
      <c r="J56" s="133" t="b">
        <f t="shared" si="1"/>
        <v>1</v>
      </c>
      <c r="K56" s="133" t="s">
        <v>462</v>
      </c>
      <c r="L56" s="133">
        <v>1.0</v>
      </c>
      <c r="M56" s="133" t="s">
        <v>472</v>
      </c>
      <c r="N56" s="134"/>
      <c r="O56" s="136" t="str">
        <f>selected_set!K$5</f>
        <v>Eriksson2016</v>
      </c>
      <c r="P56" s="133" t="s">
        <v>468</v>
      </c>
      <c r="Q56" s="133"/>
      <c r="R56" s="135" t="s">
        <v>123</v>
      </c>
      <c r="S56" s="132" t="s">
        <v>671</v>
      </c>
      <c r="T56" s="132" t="s">
        <v>672</v>
      </c>
      <c r="U56" s="133" t="s">
        <v>673</v>
      </c>
    </row>
    <row r="57">
      <c r="A57" s="132" t="s">
        <v>82</v>
      </c>
      <c r="B57" s="133" t="s">
        <v>674</v>
      </c>
      <c r="C57" s="133" t="s">
        <v>462</v>
      </c>
      <c r="D57" s="133" t="s">
        <v>424</v>
      </c>
      <c r="E57" s="133" t="s">
        <v>462</v>
      </c>
      <c r="F57" s="133" t="s">
        <v>424</v>
      </c>
      <c r="G57" s="133" t="s">
        <v>462</v>
      </c>
      <c r="H57" s="133" t="s">
        <v>462</v>
      </c>
      <c r="I57" s="133"/>
      <c r="J57" s="133" t="b">
        <f t="shared" si="1"/>
        <v>0</v>
      </c>
      <c r="K57" s="133" t="s">
        <v>462</v>
      </c>
      <c r="L57" s="133">
        <v>1.0</v>
      </c>
      <c r="M57" s="133" t="s">
        <v>472</v>
      </c>
      <c r="N57" s="134"/>
      <c r="O57" s="136" t="str">
        <f>selected_set!K$5</f>
        <v>Eriksson2016</v>
      </c>
      <c r="P57" s="133" t="s">
        <v>468</v>
      </c>
      <c r="Q57" s="133"/>
      <c r="R57" s="135" t="s">
        <v>675</v>
      </c>
      <c r="S57" s="133" t="s">
        <v>676</v>
      </c>
      <c r="T57" s="133" t="s">
        <v>677</v>
      </c>
      <c r="U57" s="133"/>
    </row>
    <row r="58">
      <c r="A58" s="132" t="s">
        <v>82</v>
      </c>
      <c r="B58" s="133" t="s">
        <v>678</v>
      </c>
      <c r="C58" s="136"/>
      <c r="D58" s="136"/>
      <c r="E58" s="136"/>
      <c r="F58" s="133"/>
      <c r="G58" s="133" t="s">
        <v>462</v>
      </c>
      <c r="H58" s="136"/>
      <c r="I58" s="133"/>
      <c r="J58" s="133" t="b">
        <f t="shared" si="1"/>
        <v>0</v>
      </c>
      <c r="K58" s="133" t="s">
        <v>462</v>
      </c>
      <c r="L58" s="133">
        <v>1.0</v>
      </c>
      <c r="M58" s="133" t="s">
        <v>472</v>
      </c>
      <c r="N58" s="134"/>
      <c r="O58" s="136" t="str">
        <f>selected_set!K$5</f>
        <v>Eriksson2016</v>
      </c>
      <c r="P58" s="133" t="s">
        <v>468</v>
      </c>
      <c r="Q58" s="133"/>
      <c r="R58" s="135" t="s">
        <v>679</v>
      </c>
      <c r="S58" s="133" t="s">
        <v>680</v>
      </c>
      <c r="T58" s="133" t="s">
        <v>681</v>
      </c>
      <c r="U58" s="133"/>
    </row>
    <row r="59">
      <c r="A59" s="132" t="s">
        <v>82</v>
      </c>
      <c r="B59" s="133" t="s">
        <v>682</v>
      </c>
      <c r="C59" s="133" t="s">
        <v>424</v>
      </c>
      <c r="D59" s="133" t="s">
        <v>424</v>
      </c>
      <c r="E59" s="133" t="s">
        <v>462</v>
      </c>
      <c r="F59" s="133" t="s">
        <v>424</v>
      </c>
      <c r="G59" s="133" t="s">
        <v>462</v>
      </c>
      <c r="H59" s="133" t="s">
        <v>462</v>
      </c>
      <c r="I59" s="133"/>
      <c r="J59" s="133" t="b">
        <f t="shared" si="1"/>
        <v>1</v>
      </c>
      <c r="K59" s="133" t="s">
        <v>477</v>
      </c>
      <c r="L59" s="133">
        <v>1.0</v>
      </c>
      <c r="M59" s="133" t="s">
        <v>472</v>
      </c>
      <c r="N59" s="134"/>
      <c r="O59" s="136" t="str">
        <f>selected_set!K$5</f>
        <v>Eriksson2016</v>
      </c>
      <c r="P59" s="133" t="s">
        <v>468</v>
      </c>
      <c r="Q59" s="132"/>
      <c r="R59" s="137" t="s">
        <v>133</v>
      </c>
      <c r="S59" s="132" t="s">
        <v>683</v>
      </c>
      <c r="T59" s="132" t="s">
        <v>684</v>
      </c>
      <c r="U59" s="133" t="s">
        <v>665</v>
      </c>
    </row>
    <row r="60">
      <c r="A60" s="132" t="s">
        <v>82</v>
      </c>
      <c r="B60" s="133" t="s">
        <v>685</v>
      </c>
      <c r="C60" s="133" t="s">
        <v>462</v>
      </c>
      <c r="D60" s="133" t="s">
        <v>462</v>
      </c>
      <c r="E60" s="133" t="s">
        <v>462</v>
      </c>
      <c r="F60" s="133" t="s">
        <v>424</v>
      </c>
      <c r="G60" s="133" t="s">
        <v>462</v>
      </c>
      <c r="H60" s="133" t="s">
        <v>462</v>
      </c>
      <c r="I60" s="133"/>
      <c r="J60" s="133" t="b">
        <f t="shared" si="1"/>
        <v>0</v>
      </c>
      <c r="K60" s="133" t="s">
        <v>462</v>
      </c>
      <c r="L60" s="133">
        <v>1.0</v>
      </c>
      <c r="M60" s="133" t="s">
        <v>472</v>
      </c>
      <c r="N60" s="134"/>
      <c r="O60" s="136" t="str">
        <f>selected_set!K$5</f>
        <v>Eriksson2016</v>
      </c>
      <c r="P60" s="133" t="s">
        <v>468</v>
      </c>
      <c r="Q60" s="133"/>
      <c r="R60" s="135" t="s">
        <v>686</v>
      </c>
      <c r="S60" s="133" t="s">
        <v>687</v>
      </c>
      <c r="T60" s="133" t="s">
        <v>688</v>
      </c>
      <c r="U60" s="133"/>
    </row>
    <row r="61">
      <c r="A61" s="132" t="s">
        <v>82</v>
      </c>
      <c r="B61" s="133" t="s">
        <v>689</v>
      </c>
      <c r="C61" s="136"/>
      <c r="D61" s="136"/>
      <c r="E61" s="136"/>
      <c r="F61" s="133"/>
      <c r="G61" s="133" t="s">
        <v>462</v>
      </c>
      <c r="H61" s="136"/>
      <c r="I61" s="136"/>
      <c r="J61" s="133" t="b">
        <f t="shared" si="1"/>
        <v>0</v>
      </c>
      <c r="K61" s="133" t="s">
        <v>462</v>
      </c>
      <c r="L61" s="133">
        <v>1.0</v>
      </c>
      <c r="M61" s="133" t="s">
        <v>472</v>
      </c>
      <c r="N61" s="134"/>
      <c r="O61" s="136" t="str">
        <f>selected_set!K$5</f>
        <v>Eriksson2016</v>
      </c>
      <c r="P61" s="133" t="s">
        <v>468</v>
      </c>
      <c r="Q61" s="133"/>
      <c r="R61" s="135" t="s">
        <v>690</v>
      </c>
      <c r="S61" s="138" t="s">
        <v>691</v>
      </c>
      <c r="T61" s="133" t="s">
        <v>692</v>
      </c>
      <c r="U61" s="133"/>
    </row>
    <row r="62">
      <c r="A62" s="132" t="s">
        <v>82</v>
      </c>
      <c r="B62" s="133" t="s">
        <v>693</v>
      </c>
      <c r="C62" s="136"/>
      <c r="D62" s="136"/>
      <c r="E62" s="136"/>
      <c r="F62" s="133"/>
      <c r="G62" s="133" t="s">
        <v>462</v>
      </c>
      <c r="H62" s="136"/>
      <c r="I62" s="136"/>
      <c r="J62" s="133" t="b">
        <f t="shared" si="1"/>
        <v>0</v>
      </c>
      <c r="K62" s="133" t="s">
        <v>462</v>
      </c>
      <c r="L62" s="133">
        <v>1.0</v>
      </c>
      <c r="M62" s="133" t="s">
        <v>472</v>
      </c>
      <c r="N62" s="134"/>
      <c r="O62" s="136" t="str">
        <f>selected_set!K$5</f>
        <v>Eriksson2016</v>
      </c>
      <c r="P62" s="133" t="s">
        <v>468</v>
      </c>
      <c r="Q62" s="133"/>
      <c r="R62" s="135" t="s">
        <v>694</v>
      </c>
      <c r="S62" s="133" t="s">
        <v>695</v>
      </c>
      <c r="T62" s="133" t="s">
        <v>696</v>
      </c>
      <c r="U62" s="133" t="s">
        <v>665</v>
      </c>
    </row>
    <row r="63">
      <c r="A63" s="132" t="s">
        <v>36</v>
      </c>
      <c r="B63" s="133" t="s">
        <v>697</v>
      </c>
      <c r="C63" s="136"/>
      <c r="D63" s="136"/>
      <c r="E63" s="136"/>
      <c r="F63" s="136"/>
      <c r="G63" s="136"/>
      <c r="H63" s="136"/>
      <c r="I63" s="136"/>
      <c r="J63" s="133" t="b">
        <f t="shared" si="1"/>
        <v>0</v>
      </c>
      <c r="K63" s="133"/>
      <c r="L63" s="133">
        <v>1.0</v>
      </c>
      <c r="M63" s="133" t="s">
        <v>530</v>
      </c>
      <c r="N63" s="134">
        <v>43196.0</v>
      </c>
      <c r="O63" s="136" t="str">
        <f>selected_set!K$5</f>
        <v>Eriksson2016</v>
      </c>
      <c r="P63" s="133" t="s">
        <v>468</v>
      </c>
      <c r="Q63" s="133"/>
      <c r="R63" s="135" t="s">
        <v>574</v>
      </c>
      <c r="S63" s="136"/>
      <c r="T63" s="133"/>
      <c r="U63" s="133"/>
    </row>
    <row r="64">
      <c r="A64" s="132" t="s">
        <v>82</v>
      </c>
      <c r="B64" s="133" t="s">
        <v>698</v>
      </c>
      <c r="C64" s="133" t="s">
        <v>424</v>
      </c>
      <c r="D64" s="133" t="s">
        <v>424</v>
      </c>
      <c r="E64" s="133" t="s">
        <v>424</v>
      </c>
      <c r="F64" s="133" t="s">
        <v>424</v>
      </c>
      <c r="G64" s="133" t="s">
        <v>462</v>
      </c>
      <c r="H64" s="133" t="s">
        <v>462</v>
      </c>
      <c r="I64" s="136"/>
      <c r="J64" s="133" t="b">
        <f t="shared" si="1"/>
        <v>1</v>
      </c>
      <c r="K64" s="133" t="s">
        <v>462</v>
      </c>
      <c r="L64" s="133">
        <v>2.0</v>
      </c>
      <c r="M64" s="133" t="s">
        <v>472</v>
      </c>
      <c r="N64" s="134"/>
      <c r="O64" s="136" t="str">
        <f>selected_set!K$6</f>
        <v>Shokry2009</v>
      </c>
      <c r="P64" s="133" t="s">
        <v>490</v>
      </c>
      <c r="Q64" s="133" t="s">
        <v>699</v>
      </c>
      <c r="R64" s="135" t="s">
        <v>143</v>
      </c>
      <c r="S64" s="133" t="s">
        <v>700</v>
      </c>
      <c r="T64" s="132" t="s">
        <v>701</v>
      </c>
      <c r="U64" s="133"/>
    </row>
    <row r="65">
      <c r="A65" s="132" t="s">
        <v>82</v>
      </c>
      <c r="B65" s="133" t="s">
        <v>702</v>
      </c>
      <c r="C65" s="133" t="s">
        <v>462</v>
      </c>
      <c r="D65" s="133" t="s">
        <v>424</v>
      </c>
      <c r="E65" s="133" t="s">
        <v>462</v>
      </c>
      <c r="F65" s="133" t="s">
        <v>424</v>
      </c>
      <c r="G65" s="133" t="s">
        <v>462</v>
      </c>
      <c r="H65" s="133" t="s">
        <v>462</v>
      </c>
      <c r="I65" s="136"/>
      <c r="J65" s="133" t="b">
        <f t="shared" si="1"/>
        <v>0</v>
      </c>
      <c r="K65" s="133" t="s">
        <v>462</v>
      </c>
      <c r="L65" s="133">
        <v>2.0</v>
      </c>
      <c r="M65" s="133" t="s">
        <v>472</v>
      </c>
      <c r="N65" s="134"/>
      <c r="O65" s="136" t="str">
        <f>selected_set!K$6</f>
        <v>Shokry2009</v>
      </c>
      <c r="P65" s="136" t="s">
        <v>490</v>
      </c>
      <c r="Q65" s="136"/>
      <c r="R65" s="135" t="s">
        <v>703</v>
      </c>
      <c r="S65" s="133" t="s">
        <v>704</v>
      </c>
      <c r="T65" s="133" t="s">
        <v>705</v>
      </c>
      <c r="U65" s="133"/>
    </row>
    <row r="66">
      <c r="A66" s="132" t="s">
        <v>82</v>
      </c>
      <c r="B66" s="133" t="s">
        <v>706</v>
      </c>
      <c r="C66" s="136"/>
      <c r="D66" s="136"/>
      <c r="E66" s="136"/>
      <c r="F66" s="133" t="s">
        <v>424</v>
      </c>
      <c r="G66" s="133" t="s">
        <v>424</v>
      </c>
      <c r="H66" s="136"/>
      <c r="I66" s="136"/>
      <c r="J66" s="133" t="b">
        <f t="shared" si="1"/>
        <v>0</v>
      </c>
      <c r="K66" s="133" t="s">
        <v>462</v>
      </c>
      <c r="L66" s="133">
        <v>2.0</v>
      </c>
      <c r="M66" s="133" t="s">
        <v>472</v>
      </c>
      <c r="N66" s="134"/>
      <c r="O66" s="136" t="str">
        <f>selected_set!K$6</f>
        <v>Shokry2009</v>
      </c>
      <c r="P66" s="136" t="s">
        <v>490</v>
      </c>
      <c r="Q66" s="136"/>
      <c r="R66" s="135" t="s">
        <v>707</v>
      </c>
      <c r="S66" s="133" t="s">
        <v>708</v>
      </c>
      <c r="T66" s="133" t="s">
        <v>709</v>
      </c>
      <c r="U66" s="133"/>
    </row>
    <row r="67">
      <c r="A67" s="132" t="s">
        <v>82</v>
      </c>
      <c r="B67" s="133" t="s">
        <v>710</v>
      </c>
      <c r="C67" s="133" t="s">
        <v>462</v>
      </c>
      <c r="D67" s="133" t="s">
        <v>462</v>
      </c>
      <c r="E67" s="133" t="s">
        <v>462</v>
      </c>
      <c r="F67" s="133" t="s">
        <v>424</v>
      </c>
      <c r="G67" s="133" t="s">
        <v>462</v>
      </c>
      <c r="H67" s="133" t="s">
        <v>462</v>
      </c>
      <c r="I67" s="136"/>
      <c r="J67" s="133" t="b">
        <f t="shared" si="1"/>
        <v>0</v>
      </c>
      <c r="K67" s="133" t="s">
        <v>462</v>
      </c>
      <c r="L67" s="133">
        <v>2.0</v>
      </c>
      <c r="M67" s="133" t="s">
        <v>472</v>
      </c>
      <c r="N67" s="134"/>
      <c r="O67" s="136" t="str">
        <f>selected_set!K$6</f>
        <v>Shokry2009</v>
      </c>
      <c r="P67" s="136" t="s">
        <v>490</v>
      </c>
      <c r="Q67" s="136"/>
      <c r="R67" s="135" t="s">
        <v>711</v>
      </c>
      <c r="S67" s="133" t="s">
        <v>712</v>
      </c>
      <c r="T67" s="133" t="s">
        <v>713</v>
      </c>
      <c r="U67" s="133"/>
    </row>
    <row r="68">
      <c r="A68" s="132" t="s">
        <v>82</v>
      </c>
      <c r="B68" s="133" t="s">
        <v>714</v>
      </c>
      <c r="C68" s="133" t="s">
        <v>462</v>
      </c>
      <c r="D68" s="133" t="s">
        <v>462</v>
      </c>
      <c r="E68" s="133" t="s">
        <v>462</v>
      </c>
      <c r="F68" s="133" t="s">
        <v>424</v>
      </c>
      <c r="G68" s="133" t="s">
        <v>462</v>
      </c>
      <c r="H68" s="133" t="s">
        <v>462</v>
      </c>
      <c r="I68" s="133"/>
      <c r="J68" s="133" t="b">
        <f t="shared" si="1"/>
        <v>0</v>
      </c>
      <c r="K68" s="133" t="s">
        <v>462</v>
      </c>
      <c r="L68" s="133">
        <v>2.0</v>
      </c>
      <c r="M68" s="133" t="s">
        <v>530</v>
      </c>
      <c r="N68" s="134">
        <v>43221.0</v>
      </c>
      <c r="O68" s="136" t="str">
        <f>selected_set!K$6</f>
        <v>Shokry2009</v>
      </c>
      <c r="P68" s="136" t="s">
        <v>490</v>
      </c>
      <c r="Q68" s="136"/>
      <c r="R68" s="135" t="s">
        <v>715</v>
      </c>
      <c r="S68" s="133" t="s">
        <v>716</v>
      </c>
      <c r="T68" s="133" t="s">
        <v>717</v>
      </c>
      <c r="U68" s="133"/>
    </row>
    <row r="69">
      <c r="A69" s="132" t="s">
        <v>82</v>
      </c>
      <c r="B69" s="133" t="s">
        <v>718</v>
      </c>
      <c r="C69" s="136"/>
      <c r="D69" s="136"/>
      <c r="E69" s="136"/>
      <c r="F69" s="133" t="s">
        <v>424</v>
      </c>
      <c r="G69" s="133" t="s">
        <v>424</v>
      </c>
      <c r="H69" s="133" t="s">
        <v>462</v>
      </c>
      <c r="I69" s="136"/>
      <c r="J69" s="133" t="b">
        <f t="shared" si="1"/>
        <v>0</v>
      </c>
      <c r="K69" s="133" t="s">
        <v>462</v>
      </c>
      <c r="L69" s="133">
        <v>2.0</v>
      </c>
      <c r="M69" s="133" t="s">
        <v>530</v>
      </c>
      <c r="N69" s="134">
        <v>43221.0</v>
      </c>
      <c r="O69" s="136" t="str">
        <f>selected_set!K$6</f>
        <v>Shokry2009</v>
      </c>
      <c r="P69" s="136" t="s">
        <v>490</v>
      </c>
      <c r="Q69" s="136"/>
      <c r="R69" s="135" t="s">
        <v>719</v>
      </c>
      <c r="S69" s="133" t="s">
        <v>720</v>
      </c>
      <c r="T69" s="133" t="s">
        <v>721</v>
      </c>
      <c r="U69" s="133"/>
    </row>
    <row r="70">
      <c r="A70" s="132" t="s">
        <v>82</v>
      </c>
      <c r="B70" s="133" t="s">
        <v>722</v>
      </c>
      <c r="C70" s="133" t="s">
        <v>462</v>
      </c>
      <c r="D70" s="133" t="s">
        <v>462</v>
      </c>
      <c r="E70" s="133" t="s">
        <v>462</v>
      </c>
      <c r="F70" s="133" t="s">
        <v>424</v>
      </c>
      <c r="G70" s="133" t="s">
        <v>462</v>
      </c>
      <c r="H70" s="133" t="s">
        <v>462</v>
      </c>
      <c r="I70" s="133"/>
      <c r="J70" s="133" t="b">
        <f t="shared" si="1"/>
        <v>0</v>
      </c>
      <c r="K70" s="133" t="s">
        <v>462</v>
      </c>
      <c r="L70" s="133">
        <v>2.0</v>
      </c>
      <c r="M70" s="133" t="s">
        <v>530</v>
      </c>
      <c r="N70" s="134">
        <v>43221.0</v>
      </c>
      <c r="O70" s="136" t="str">
        <f>selected_set!K$6</f>
        <v>Shokry2009</v>
      </c>
      <c r="P70" s="136" t="s">
        <v>490</v>
      </c>
      <c r="Q70" s="136"/>
      <c r="R70" s="135" t="s">
        <v>723</v>
      </c>
      <c r="S70" s="133" t="s">
        <v>724</v>
      </c>
      <c r="T70" s="133" t="s">
        <v>725</v>
      </c>
      <c r="U70" s="133" t="s">
        <v>726</v>
      </c>
    </row>
    <row r="71">
      <c r="A71" s="132" t="s">
        <v>82</v>
      </c>
      <c r="B71" s="133" t="s">
        <v>727</v>
      </c>
      <c r="C71" s="133" t="s">
        <v>424</v>
      </c>
      <c r="D71" s="133" t="s">
        <v>424</v>
      </c>
      <c r="E71" s="133" t="s">
        <v>462</v>
      </c>
      <c r="F71" s="133" t="s">
        <v>424</v>
      </c>
      <c r="G71" s="133" t="s">
        <v>462</v>
      </c>
      <c r="H71" s="133" t="s">
        <v>462</v>
      </c>
      <c r="I71" s="133"/>
      <c r="J71" s="133" t="b">
        <f t="shared" si="1"/>
        <v>1</v>
      </c>
      <c r="K71" s="133" t="s">
        <v>477</v>
      </c>
      <c r="L71" s="133">
        <v>2.0</v>
      </c>
      <c r="M71" s="133" t="s">
        <v>530</v>
      </c>
      <c r="N71" s="134">
        <v>43221.0</v>
      </c>
      <c r="O71" s="136" t="str">
        <f>selected_set!K$6</f>
        <v>Shokry2009</v>
      </c>
      <c r="P71" s="136" t="s">
        <v>490</v>
      </c>
      <c r="Q71" s="136"/>
      <c r="R71" s="135" t="s">
        <v>728</v>
      </c>
      <c r="S71" s="133" t="s">
        <v>729</v>
      </c>
      <c r="T71" s="133" t="s">
        <v>730</v>
      </c>
      <c r="U71" s="133"/>
    </row>
    <row r="72">
      <c r="A72" s="132" t="s">
        <v>82</v>
      </c>
      <c r="B72" s="133" t="s">
        <v>731</v>
      </c>
      <c r="C72" s="133" t="s">
        <v>462</v>
      </c>
      <c r="D72" s="133" t="s">
        <v>424</v>
      </c>
      <c r="E72" s="133" t="s">
        <v>462</v>
      </c>
      <c r="F72" s="133" t="s">
        <v>424</v>
      </c>
      <c r="G72" s="133" t="s">
        <v>462</v>
      </c>
      <c r="H72" s="133" t="s">
        <v>462</v>
      </c>
      <c r="I72" s="133"/>
      <c r="J72" s="133" t="b">
        <f t="shared" si="1"/>
        <v>0</v>
      </c>
      <c r="K72" s="133" t="s">
        <v>462</v>
      </c>
      <c r="L72" s="133">
        <v>2.0</v>
      </c>
      <c r="M72" s="133" t="s">
        <v>530</v>
      </c>
      <c r="N72" s="134">
        <v>43221.0</v>
      </c>
      <c r="O72" s="136" t="str">
        <f>selected_set!K$6</f>
        <v>Shokry2009</v>
      </c>
      <c r="P72" s="136" t="s">
        <v>490</v>
      </c>
      <c r="Q72" s="136"/>
      <c r="R72" s="135" t="s">
        <v>732</v>
      </c>
      <c r="S72" s="133" t="s">
        <v>733</v>
      </c>
      <c r="T72" s="133" t="s">
        <v>734</v>
      </c>
      <c r="U72" s="133"/>
    </row>
    <row r="73">
      <c r="A73" s="132" t="s">
        <v>82</v>
      </c>
      <c r="B73" s="133" t="s">
        <v>735</v>
      </c>
      <c r="C73" s="133" t="s">
        <v>424</v>
      </c>
      <c r="D73" s="133" t="s">
        <v>462</v>
      </c>
      <c r="E73" s="133" t="s">
        <v>462</v>
      </c>
      <c r="F73" s="133" t="s">
        <v>424</v>
      </c>
      <c r="G73" s="133" t="s">
        <v>462</v>
      </c>
      <c r="H73" s="133" t="s">
        <v>462</v>
      </c>
      <c r="I73" s="133"/>
      <c r="J73" s="133" t="b">
        <f t="shared" si="1"/>
        <v>0</v>
      </c>
      <c r="K73" s="133" t="s">
        <v>462</v>
      </c>
      <c r="L73" s="133">
        <v>2.0</v>
      </c>
      <c r="M73" s="133" t="s">
        <v>530</v>
      </c>
      <c r="N73" s="134">
        <v>43221.0</v>
      </c>
      <c r="O73" s="136" t="str">
        <f>selected_set!K$6</f>
        <v>Shokry2009</v>
      </c>
      <c r="P73" s="136" t="s">
        <v>490</v>
      </c>
      <c r="Q73" s="136"/>
      <c r="R73" s="135" t="s">
        <v>736</v>
      </c>
      <c r="S73" s="133" t="s">
        <v>737</v>
      </c>
      <c r="T73" s="133" t="s">
        <v>738</v>
      </c>
      <c r="U73" s="133"/>
    </row>
    <row r="74">
      <c r="A74" s="132" t="s">
        <v>82</v>
      </c>
      <c r="B74" s="133" t="s">
        <v>739</v>
      </c>
      <c r="C74" s="133" t="s">
        <v>424</v>
      </c>
      <c r="D74" s="133" t="s">
        <v>462</v>
      </c>
      <c r="E74" s="133" t="s">
        <v>462</v>
      </c>
      <c r="F74" s="133" t="s">
        <v>424</v>
      </c>
      <c r="G74" s="133" t="s">
        <v>462</v>
      </c>
      <c r="H74" s="133" t="s">
        <v>462</v>
      </c>
      <c r="I74" s="133"/>
      <c r="J74" s="133" t="b">
        <f t="shared" si="1"/>
        <v>0</v>
      </c>
      <c r="K74" s="133" t="s">
        <v>462</v>
      </c>
      <c r="L74" s="133">
        <v>2.0</v>
      </c>
      <c r="M74" s="133" t="s">
        <v>530</v>
      </c>
      <c r="N74" s="134">
        <v>43221.0</v>
      </c>
      <c r="O74" s="136" t="str">
        <f>selected_set!K$6</f>
        <v>Shokry2009</v>
      </c>
      <c r="P74" s="136" t="s">
        <v>490</v>
      </c>
      <c r="Q74" s="136"/>
      <c r="R74" s="135" t="s">
        <v>740</v>
      </c>
      <c r="S74" s="133" t="s">
        <v>741</v>
      </c>
      <c r="T74" s="133" t="s">
        <v>742</v>
      </c>
      <c r="U74" s="133"/>
    </row>
    <row r="75">
      <c r="A75" s="132" t="s">
        <v>82</v>
      </c>
      <c r="B75" s="133" t="s">
        <v>743</v>
      </c>
      <c r="C75" s="133" t="s">
        <v>424</v>
      </c>
      <c r="D75" s="133" t="s">
        <v>462</v>
      </c>
      <c r="E75" s="133" t="s">
        <v>462</v>
      </c>
      <c r="F75" s="133" t="s">
        <v>424</v>
      </c>
      <c r="G75" s="133" t="s">
        <v>462</v>
      </c>
      <c r="H75" s="133" t="s">
        <v>462</v>
      </c>
      <c r="I75" s="133"/>
      <c r="J75" s="133" t="b">
        <f t="shared" si="1"/>
        <v>0</v>
      </c>
      <c r="K75" s="133" t="s">
        <v>462</v>
      </c>
      <c r="L75" s="133">
        <v>2.0</v>
      </c>
      <c r="M75" s="133" t="s">
        <v>530</v>
      </c>
      <c r="N75" s="134">
        <v>43221.0</v>
      </c>
      <c r="O75" s="136" t="str">
        <f>selected_set!K$6</f>
        <v>Shokry2009</v>
      </c>
      <c r="P75" s="136" t="s">
        <v>490</v>
      </c>
      <c r="Q75" s="136"/>
      <c r="R75" s="135" t="s">
        <v>744</v>
      </c>
      <c r="S75" s="133" t="s">
        <v>745</v>
      </c>
      <c r="T75" s="133" t="s">
        <v>746</v>
      </c>
      <c r="U75" s="133"/>
    </row>
    <row r="76">
      <c r="A76" s="132" t="s">
        <v>82</v>
      </c>
      <c r="B76" s="133" t="s">
        <v>747</v>
      </c>
      <c r="C76" s="133" t="s">
        <v>424</v>
      </c>
      <c r="D76" s="133" t="s">
        <v>462</v>
      </c>
      <c r="E76" s="133" t="s">
        <v>462</v>
      </c>
      <c r="F76" s="133" t="s">
        <v>424</v>
      </c>
      <c r="G76" s="133" t="s">
        <v>462</v>
      </c>
      <c r="H76" s="133" t="s">
        <v>462</v>
      </c>
      <c r="I76" s="133"/>
      <c r="J76" s="133" t="b">
        <f t="shared" si="1"/>
        <v>0</v>
      </c>
      <c r="K76" s="133" t="s">
        <v>477</v>
      </c>
      <c r="L76" s="133">
        <v>2.0</v>
      </c>
      <c r="M76" s="133" t="s">
        <v>530</v>
      </c>
      <c r="N76" s="134">
        <v>43221.0</v>
      </c>
      <c r="O76" s="136" t="str">
        <f>selected_set!K$6</f>
        <v>Shokry2009</v>
      </c>
      <c r="P76" s="136" t="s">
        <v>490</v>
      </c>
      <c r="Q76" s="136"/>
      <c r="R76" s="135" t="s">
        <v>748</v>
      </c>
      <c r="S76" s="133" t="s">
        <v>749</v>
      </c>
      <c r="T76" s="133" t="s">
        <v>750</v>
      </c>
      <c r="U76" s="133"/>
    </row>
    <row r="77">
      <c r="A77" s="132" t="s">
        <v>82</v>
      </c>
      <c r="B77" s="133" t="s">
        <v>751</v>
      </c>
      <c r="C77" s="133" t="s">
        <v>462</v>
      </c>
      <c r="D77" s="133" t="s">
        <v>462</v>
      </c>
      <c r="E77" s="133" t="s">
        <v>462</v>
      </c>
      <c r="F77" s="133" t="s">
        <v>424</v>
      </c>
      <c r="G77" s="136"/>
      <c r="H77" s="136"/>
      <c r="I77" s="136"/>
      <c r="J77" s="133" t="b">
        <f t="shared" si="1"/>
        <v>0</v>
      </c>
      <c r="K77" s="133" t="s">
        <v>462</v>
      </c>
      <c r="L77" s="133">
        <v>2.0</v>
      </c>
      <c r="M77" s="133" t="s">
        <v>530</v>
      </c>
      <c r="N77" s="134">
        <v>43221.0</v>
      </c>
      <c r="O77" s="136" t="str">
        <f>selected_set!K$6</f>
        <v>Shokry2009</v>
      </c>
      <c r="P77" s="136" t="s">
        <v>490</v>
      </c>
      <c r="Q77" s="136"/>
      <c r="R77" s="135" t="s">
        <v>752</v>
      </c>
      <c r="S77" s="133" t="s">
        <v>753</v>
      </c>
      <c r="T77" s="133" t="s">
        <v>754</v>
      </c>
      <c r="U77" s="133"/>
    </row>
    <row r="78">
      <c r="A78" s="132" t="s">
        <v>82</v>
      </c>
      <c r="B78" s="133" t="s">
        <v>755</v>
      </c>
      <c r="C78" s="133" t="s">
        <v>462</v>
      </c>
      <c r="D78" s="133" t="s">
        <v>462</v>
      </c>
      <c r="E78" s="133" t="s">
        <v>462</v>
      </c>
      <c r="F78" s="133" t="s">
        <v>424</v>
      </c>
      <c r="G78" s="136"/>
      <c r="H78" s="136"/>
      <c r="I78" s="136"/>
      <c r="J78" s="133" t="b">
        <f t="shared" si="1"/>
        <v>0</v>
      </c>
      <c r="K78" s="133" t="s">
        <v>462</v>
      </c>
      <c r="L78" s="133">
        <v>2.0</v>
      </c>
      <c r="M78" s="133" t="s">
        <v>530</v>
      </c>
      <c r="N78" s="134">
        <v>43221.0</v>
      </c>
      <c r="O78" s="136" t="str">
        <f>selected_set!K$6</f>
        <v>Shokry2009</v>
      </c>
      <c r="P78" s="136" t="s">
        <v>490</v>
      </c>
      <c r="Q78" s="136"/>
      <c r="R78" s="135" t="s">
        <v>756</v>
      </c>
      <c r="S78" s="133" t="s">
        <v>757</v>
      </c>
      <c r="T78" s="133" t="s">
        <v>758</v>
      </c>
      <c r="U78" s="133"/>
    </row>
    <row r="79">
      <c r="A79" s="132" t="s">
        <v>82</v>
      </c>
      <c r="B79" s="133" t="s">
        <v>759</v>
      </c>
      <c r="C79" s="136"/>
      <c r="D79" s="136"/>
      <c r="E79" s="136"/>
      <c r="F79" s="136"/>
      <c r="G79" s="133" t="s">
        <v>424</v>
      </c>
      <c r="H79" s="136"/>
      <c r="I79" s="136"/>
      <c r="J79" s="133" t="b">
        <f t="shared" si="1"/>
        <v>0</v>
      </c>
      <c r="K79" s="133" t="s">
        <v>462</v>
      </c>
      <c r="L79" s="133">
        <v>2.0</v>
      </c>
      <c r="M79" s="133" t="s">
        <v>530</v>
      </c>
      <c r="N79" s="134">
        <v>43221.0</v>
      </c>
      <c r="O79" s="136" t="str">
        <f>selected_set!K$6</f>
        <v>Shokry2009</v>
      </c>
      <c r="P79" s="136" t="s">
        <v>490</v>
      </c>
      <c r="Q79" s="136"/>
      <c r="R79" s="135" t="s">
        <v>760</v>
      </c>
      <c r="S79" s="133" t="s">
        <v>761</v>
      </c>
      <c r="T79" s="133" t="s">
        <v>762</v>
      </c>
      <c r="U79" s="133"/>
    </row>
    <row r="80">
      <c r="A80" s="132" t="s">
        <v>82</v>
      </c>
      <c r="B80" s="133" t="s">
        <v>763</v>
      </c>
      <c r="C80" s="136"/>
      <c r="D80" s="136"/>
      <c r="E80" s="136"/>
      <c r="F80" s="136"/>
      <c r="G80" s="136"/>
      <c r="H80" s="136"/>
      <c r="I80" s="136"/>
      <c r="J80" s="133" t="b">
        <f t="shared" si="1"/>
        <v>0</v>
      </c>
      <c r="K80" s="133" t="s">
        <v>462</v>
      </c>
      <c r="L80" s="133">
        <v>2.0</v>
      </c>
      <c r="M80" s="133" t="s">
        <v>530</v>
      </c>
      <c r="N80" s="134">
        <v>43221.0</v>
      </c>
      <c r="O80" s="136" t="str">
        <f>selected_set!K$6</f>
        <v>Shokry2009</v>
      </c>
      <c r="P80" s="136" t="s">
        <v>490</v>
      </c>
      <c r="Q80" s="136"/>
      <c r="R80" s="135" t="s">
        <v>764</v>
      </c>
      <c r="S80" s="133" t="s">
        <v>765</v>
      </c>
      <c r="T80" s="133" t="s">
        <v>766</v>
      </c>
      <c r="U80" s="133"/>
    </row>
    <row r="81">
      <c r="A81" s="132" t="s">
        <v>82</v>
      </c>
      <c r="B81" s="133" t="s">
        <v>767</v>
      </c>
      <c r="C81" s="133" t="s">
        <v>462</v>
      </c>
      <c r="D81" s="133" t="s">
        <v>462</v>
      </c>
      <c r="E81" s="133" t="s">
        <v>462</v>
      </c>
      <c r="F81" s="133" t="s">
        <v>424</v>
      </c>
      <c r="G81" s="136"/>
      <c r="H81" s="136"/>
      <c r="I81" s="136"/>
      <c r="J81" s="133" t="b">
        <f t="shared" si="1"/>
        <v>0</v>
      </c>
      <c r="K81" s="133" t="s">
        <v>462</v>
      </c>
      <c r="L81" s="133">
        <v>2.0</v>
      </c>
      <c r="M81" s="133" t="s">
        <v>530</v>
      </c>
      <c r="N81" s="134">
        <v>43221.0</v>
      </c>
      <c r="O81" s="136" t="str">
        <f>selected_set!K$6</f>
        <v>Shokry2009</v>
      </c>
      <c r="P81" s="136" t="s">
        <v>490</v>
      </c>
      <c r="Q81" s="136"/>
      <c r="R81" s="135" t="s">
        <v>768</v>
      </c>
      <c r="S81" s="133" t="s">
        <v>769</v>
      </c>
      <c r="T81" s="133" t="s">
        <v>770</v>
      </c>
      <c r="U81" s="133"/>
    </row>
    <row r="82">
      <c r="A82" s="132" t="s">
        <v>82</v>
      </c>
      <c r="B82" s="133" t="s">
        <v>771</v>
      </c>
      <c r="C82" s="133" t="s">
        <v>424</v>
      </c>
      <c r="D82" s="133" t="s">
        <v>462</v>
      </c>
      <c r="E82" s="133" t="s">
        <v>462</v>
      </c>
      <c r="F82" s="133" t="s">
        <v>424</v>
      </c>
      <c r="G82" s="136"/>
      <c r="H82" s="136"/>
      <c r="I82" s="136"/>
      <c r="J82" s="133" t="b">
        <f t="shared" si="1"/>
        <v>0</v>
      </c>
      <c r="K82" s="133" t="s">
        <v>462</v>
      </c>
      <c r="L82" s="133">
        <v>2.0</v>
      </c>
      <c r="M82" s="133" t="s">
        <v>530</v>
      </c>
      <c r="N82" s="134">
        <v>43221.0</v>
      </c>
      <c r="O82" s="136" t="str">
        <f>selected_set!K$6</f>
        <v>Shokry2009</v>
      </c>
      <c r="P82" s="136" t="s">
        <v>490</v>
      </c>
      <c r="Q82" s="136"/>
      <c r="R82" s="135" t="s">
        <v>772</v>
      </c>
      <c r="S82" s="133" t="s">
        <v>773</v>
      </c>
      <c r="T82" s="133" t="s">
        <v>774</v>
      </c>
      <c r="U82" s="133"/>
    </row>
    <row r="83">
      <c r="A83" s="132" t="s">
        <v>82</v>
      </c>
      <c r="B83" s="133" t="s">
        <v>775</v>
      </c>
      <c r="C83" s="136"/>
      <c r="D83" s="136"/>
      <c r="E83" s="136"/>
      <c r="F83" s="136"/>
      <c r="G83" s="133" t="s">
        <v>424</v>
      </c>
      <c r="H83" s="136"/>
      <c r="I83" s="136"/>
      <c r="J83" s="133" t="b">
        <f t="shared" si="1"/>
        <v>0</v>
      </c>
      <c r="K83" s="133" t="s">
        <v>462</v>
      </c>
      <c r="L83" s="133">
        <v>2.0</v>
      </c>
      <c r="M83" s="133" t="s">
        <v>530</v>
      </c>
      <c r="N83" s="134">
        <v>43221.0</v>
      </c>
      <c r="O83" s="136" t="str">
        <f>selected_set!K$6</f>
        <v>Shokry2009</v>
      </c>
      <c r="P83" s="136" t="s">
        <v>490</v>
      </c>
      <c r="Q83" s="136"/>
      <c r="R83" s="135" t="s">
        <v>776</v>
      </c>
      <c r="S83" s="138" t="s">
        <v>777</v>
      </c>
      <c r="T83" s="133" t="s">
        <v>778</v>
      </c>
      <c r="U83" s="133"/>
    </row>
    <row r="84">
      <c r="A84" s="132" t="s">
        <v>82</v>
      </c>
      <c r="B84" s="133" t="s">
        <v>779</v>
      </c>
      <c r="C84" s="136"/>
      <c r="D84" s="136"/>
      <c r="E84" s="136"/>
      <c r="F84" s="133" t="s">
        <v>462</v>
      </c>
      <c r="G84" s="136"/>
      <c r="H84" s="136"/>
      <c r="I84" s="136"/>
      <c r="J84" s="133" t="b">
        <f t="shared" si="1"/>
        <v>0</v>
      </c>
      <c r="K84" s="133" t="s">
        <v>462</v>
      </c>
      <c r="L84" s="133">
        <v>2.0</v>
      </c>
      <c r="M84" s="133" t="s">
        <v>530</v>
      </c>
      <c r="N84" s="134">
        <v>43221.0</v>
      </c>
      <c r="O84" s="136" t="str">
        <f>selected_set!K$6</f>
        <v>Shokry2009</v>
      </c>
      <c r="P84" s="136" t="s">
        <v>490</v>
      </c>
      <c r="Q84" s="136"/>
      <c r="R84" s="135" t="s">
        <v>780</v>
      </c>
      <c r="S84" s="138" t="s">
        <v>781</v>
      </c>
      <c r="T84" s="133" t="s">
        <v>782</v>
      </c>
      <c r="U84" s="133"/>
    </row>
    <row r="85">
      <c r="A85" s="132" t="s">
        <v>82</v>
      </c>
      <c r="B85" s="133" t="s">
        <v>783</v>
      </c>
      <c r="C85" s="136"/>
      <c r="D85" s="136"/>
      <c r="E85" s="136"/>
      <c r="F85" s="133" t="s">
        <v>462</v>
      </c>
      <c r="G85" s="136"/>
      <c r="H85" s="136"/>
      <c r="I85" s="136"/>
      <c r="J85" s="133" t="b">
        <f t="shared" si="1"/>
        <v>0</v>
      </c>
      <c r="K85" s="133" t="s">
        <v>462</v>
      </c>
      <c r="L85" s="133">
        <v>2.0</v>
      </c>
      <c r="M85" s="133" t="s">
        <v>530</v>
      </c>
      <c r="N85" s="134">
        <v>43221.0</v>
      </c>
      <c r="O85" s="136" t="str">
        <f>selected_set!K$6</f>
        <v>Shokry2009</v>
      </c>
      <c r="P85" s="136" t="s">
        <v>490</v>
      </c>
      <c r="Q85" s="136"/>
      <c r="R85" s="135" t="s">
        <v>784</v>
      </c>
      <c r="S85" s="138" t="s">
        <v>785</v>
      </c>
      <c r="T85" s="133" t="s">
        <v>786</v>
      </c>
      <c r="U85" s="133"/>
    </row>
    <row r="86">
      <c r="A86" s="132" t="s">
        <v>82</v>
      </c>
      <c r="B86" s="133" t="s">
        <v>787</v>
      </c>
      <c r="C86" s="133" t="s">
        <v>424</v>
      </c>
      <c r="D86" s="133" t="s">
        <v>424</v>
      </c>
      <c r="E86" s="133" t="s">
        <v>462</v>
      </c>
      <c r="F86" s="133" t="s">
        <v>424</v>
      </c>
      <c r="G86" s="136"/>
      <c r="H86" s="136"/>
      <c r="I86" s="136"/>
      <c r="J86" s="133" t="b">
        <f t="shared" si="1"/>
        <v>1</v>
      </c>
      <c r="K86" s="133" t="s">
        <v>462</v>
      </c>
      <c r="L86" s="133">
        <v>2.0</v>
      </c>
      <c r="M86" s="133" t="s">
        <v>530</v>
      </c>
      <c r="N86" s="134">
        <v>43221.0</v>
      </c>
      <c r="O86" s="136" t="str">
        <f>selected_set!K$6</f>
        <v>Shokry2009</v>
      </c>
      <c r="P86" s="136" t="s">
        <v>490</v>
      </c>
      <c r="Q86" s="136"/>
      <c r="R86" s="135" t="s">
        <v>788</v>
      </c>
      <c r="S86" s="132" t="s">
        <v>789</v>
      </c>
      <c r="T86" s="132" t="s">
        <v>790</v>
      </c>
      <c r="U86" s="133"/>
    </row>
    <row r="87">
      <c r="A87" s="132" t="s">
        <v>82</v>
      </c>
      <c r="B87" s="133" t="s">
        <v>791</v>
      </c>
      <c r="C87" s="133" t="s">
        <v>462</v>
      </c>
      <c r="D87" s="133" t="s">
        <v>462</v>
      </c>
      <c r="E87" s="133" t="s">
        <v>462</v>
      </c>
      <c r="F87" s="133" t="s">
        <v>424</v>
      </c>
      <c r="G87" s="136"/>
      <c r="H87" s="136"/>
      <c r="I87" s="136"/>
      <c r="J87" s="133" t="b">
        <f t="shared" si="1"/>
        <v>0</v>
      </c>
      <c r="K87" s="133" t="s">
        <v>462</v>
      </c>
      <c r="L87" s="133">
        <v>2.0</v>
      </c>
      <c r="M87" s="133" t="s">
        <v>530</v>
      </c>
      <c r="N87" s="134">
        <v>43221.0</v>
      </c>
      <c r="O87" s="136" t="str">
        <f>selected_set!K$6</f>
        <v>Shokry2009</v>
      </c>
      <c r="P87" s="136" t="s">
        <v>490</v>
      </c>
      <c r="Q87" s="136"/>
      <c r="R87" s="135" t="s">
        <v>792</v>
      </c>
      <c r="S87" s="133" t="s">
        <v>793</v>
      </c>
      <c r="T87" s="133" t="s">
        <v>794</v>
      </c>
      <c r="U87" s="133"/>
    </row>
    <row r="88">
      <c r="A88" s="132" t="s">
        <v>82</v>
      </c>
      <c r="B88" s="133" t="s">
        <v>795</v>
      </c>
      <c r="C88" s="136"/>
      <c r="D88" s="136"/>
      <c r="E88" s="136"/>
      <c r="F88" s="133" t="s">
        <v>462</v>
      </c>
      <c r="G88" s="136"/>
      <c r="H88" s="136"/>
      <c r="I88" s="136"/>
      <c r="J88" s="133" t="b">
        <f t="shared" si="1"/>
        <v>0</v>
      </c>
      <c r="K88" s="133" t="s">
        <v>462</v>
      </c>
      <c r="L88" s="133">
        <v>2.0</v>
      </c>
      <c r="M88" s="133" t="s">
        <v>530</v>
      </c>
      <c r="N88" s="134">
        <v>43221.0</v>
      </c>
      <c r="O88" s="136" t="str">
        <f>selected_set!K$6</f>
        <v>Shokry2009</v>
      </c>
      <c r="P88" s="136" t="s">
        <v>490</v>
      </c>
      <c r="Q88" s="136"/>
      <c r="R88" s="135" t="s">
        <v>796</v>
      </c>
      <c r="S88" s="138" t="s">
        <v>797</v>
      </c>
      <c r="T88" s="133" t="s">
        <v>798</v>
      </c>
      <c r="U88" s="133" t="s">
        <v>726</v>
      </c>
    </row>
    <row r="89">
      <c r="A89" s="132" t="s">
        <v>82</v>
      </c>
      <c r="B89" s="133" t="s">
        <v>799</v>
      </c>
      <c r="C89" s="133" t="s">
        <v>462</v>
      </c>
      <c r="D89" s="133" t="s">
        <v>424</v>
      </c>
      <c r="E89" s="133" t="s">
        <v>462</v>
      </c>
      <c r="F89" s="133" t="s">
        <v>424</v>
      </c>
      <c r="G89" s="136"/>
      <c r="H89" s="136"/>
      <c r="I89" s="136"/>
      <c r="J89" s="133" t="b">
        <f t="shared" si="1"/>
        <v>0</v>
      </c>
      <c r="K89" s="133" t="s">
        <v>462</v>
      </c>
      <c r="L89" s="133">
        <v>2.0</v>
      </c>
      <c r="M89" s="133" t="s">
        <v>530</v>
      </c>
      <c r="N89" s="134">
        <v>43221.0</v>
      </c>
      <c r="O89" s="136" t="str">
        <f>selected_set!K$6</f>
        <v>Shokry2009</v>
      </c>
      <c r="P89" s="136" t="s">
        <v>490</v>
      </c>
      <c r="Q89" s="136"/>
      <c r="R89" s="135" t="s">
        <v>800</v>
      </c>
      <c r="S89" s="133" t="s">
        <v>801</v>
      </c>
      <c r="T89" s="133" t="s">
        <v>802</v>
      </c>
      <c r="U89" s="133"/>
    </row>
    <row r="90">
      <c r="A90" s="132" t="s">
        <v>82</v>
      </c>
      <c r="B90" s="133" t="s">
        <v>803</v>
      </c>
      <c r="C90" s="136"/>
      <c r="D90" s="136"/>
      <c r="E90" s="136"/>
      <c r="F90" s="136"/>
      <c r="G90" s="136"/>
      <c r="H90" s="136"/>
      <c r="I90" s="136"/>
      <c r="J90" s="133" t="b">
        <f t="shared" si="1"/>
        <v>0</v>
      </c>
      <c r="K90" s="133" t="s">
        <v>462</v>
      </c>
      <c r="L90" s="133">
        <v>2.0</v>
      </c>
      <c r="M90" s="133" t="s">
        <v>530</v>
      </c>
      <c r="N90" s="134">
        <v>43221.0</v>
      </c>
      <c r="O90" s="136" t="str">
        <f>selected_set!K$6</f>
        <v>Shokry2009</v>
      </c>
      <c r="P90" s="136" t="s">
        <v>490</v>
      </c>
      <c r="Q90" s="136"/>
      <c r="R90" s="135" t="s">
        <v>804</v>
      </c>
      <c r="S90" s="138" t="s">
        <v>805</v>
      </c>
      <c r="T90" s="133" t="s">
        <v>806</v>
      </c>
      <c r="U90" s="133"/>
    </row>
    <row r="91">
      <c r="A91" s="132" t="s">
        <v>82</v>
      </c>
      <c r="B91" s="133" t="s">
        <v>807</v>
      </c>
      <c r="C91" s="136"/>
      <c r="D91" s="136"/>
      <c r="E91" s="136"/>
      <c r="F91" s="136"/>
      <c r="G91" s="136"/>
      <c r="H91" s="136"/>
      <c r="I91" s="136"/>
      <c r="J91" s="133" t="b">
        <f t="shared" si="1"/>
        <v>0</v>
      </c>
      <c r="K91" s="133" t="s">
        <v>462</v>
      </c>
      <c r="L91" s="133">
        <v>2.0</v>
      </c>
      <c r="M91" s="133" t="s">
        <v>530</v>
      </c>
      <c r="N91" s="134">
        <v>43221.0</v>
      </c>
      <c r="O91" s="136" t="str">
        <f>selected_set!K$6</f>
        <v>Shokry2009</v>
      </c>
      <c r="P91" s="136" t="s">
        <v>490</v>
      </c>
      <c r="Q91" s="136"/>
      <c r="R91" s="135" t="s">
        <v>808</v>
      </c>
      <c r="S91" s="138" t="s">
        <v>809</v>
      </c>
      <c r="T91" s="133" t="s">
        <v>806</v>
      </c>
      <c r="U91" s="133"/>
    </row>
    <row r="92">
      <c r="A92" s="132" t="s">
        <v>82</v>
      </c>
      <c r="B92" s="133" t="s">
        <v>810</v>
      </c>
      <c r="C92" s="133" t="s">
        <v>424</v>
      </c>
      <c r="D92" s="133" t="s">
        <v>462</v>
      </c>
      <c r="E92" s="133" t="s">
        <v>462</v>
      </c>
      <c r="F92" s="133" t="s">
        <v>424</v>
      </c>
      <c r="G92" s="136"/>
      <c r="H92" s="136"/>
      <c r="I92" s="136"/>
      <c r="J92" s="133" t="b">
        <f t="shared" si="1"/>
        <v>0</v>
      </c>
      <c r="K92" s="133" t="s">
        <v>462</v>
      </c>
      <c r="L92" s="133">
        <v>2.0</v>
      </c>
      <c r="M92" s="133" t="s">
        <v>530</v>
      </c>
      <c r="N92" s="134">
        <v>43221.0</v>
      </c>
      <c r="O92" s="136" t="str">
        <f>selected_set!K$6</f>
        <v>Shokry2009</v>
      </c>
      <c r="P92" s="136" t="s">
        <v>490</v>
      </c>
      <c r="Q92" s="136"/>
      <c r="R92" s="135" t="s">
        <v>811</v>
      </c>
      <c r="S92" s="133" t="s">
        <v>812</v>
      </c>
      <c r="T92" s="133" t="s">
        <v>813</v>
      </c>
      <c r="U92" s="133"/>
    </row>
    <row r="93">
      <c r="A93" s="132" t="s">
        <v>82</v>
      </c>
      <c r="B93" s="133" t="s">
        <v>814</v>
      </c>
      <c r="C93" s="133" t="s">
        <v>462</v>
      </c>
      <c r="D93" s="133" t="s">
        <v>462</v>
      </c>
      <c r="E93" s="133" t="s">
        <v>462</v>
      </c>
      <c r="F93" s="133" t="s">
        <v>424</v>
      </c>
      <c r="G93" s="136"/>
      <c r="H93" s="136"/>
      <c r="I93" s="136"/>
      <c r="J93" s="133" t="b">
        <f t="shared" si="1"/>
        <v>0</v>
      </c>
      <c r="K93" s="133" t="s">
        <v>462</v>
      </c>
      <c r="L93" s="133">
        <v>2.0</v>
      </c>
      <c r="M93" s="133" t="s">
        <v>530</v>
      </c>
      <c r="N93" s="134">
        <v>43221.0</v>
      </c>
      <c r="O93" s="136" t="str">
        <f>selected_set!K$6</f>
        <v>Shokry2009</v>
      </c>
      <c r="P93" s="136" t="s">
        <v>490</v>
      </c>
      <c r="Q93" s="136"/>
      <c r="R93" s="135" t="s">
        <v>815</v>
      </c>
      <c r="S93" s="133" t="s">
        <v>816</v>
      </c>
      <c r="T93" s="133" t="s">
        <v>817</v>
      </c>
      <c r="U93" s="133"/>
    </row>
    <row r="94">
      <c r="A94" s="132" t="s">
        <v>82</v>
      </c>
      <c r="B94" s="133" t="s">
        <v>818</v>
      </c>
      <c r="C94" s="133" t="s">
        <v>462</v>
      </c>
      <c r="D94" s="133" t="s">
        <v>462</v>
      </c>
      <c r="E94" s="133" t="s">
        <v>462</v>
      </c>
      <c r="F94" s="133" t="s">
        <v>424</v>
      </c>
      <c r="G94" s="136"/>
      <c r="H94" s="136"/>
      <c r="I94" s="136"/>
      <c r="J94" s="133" t="b">
        <f t="shared" si="1"/>
        <v>0</v>
      </c>
      <c r="K94" s="133" t="s">
        <v>462</v>
      </c>
      <c r="L94" s="133">
        <v>2.0</v>
      </c>
      <c r="M94" s="133" t="s">
        <v>530</v>
      </c>
      <c r="N94" s="134">
        <v>43221.0</v>
      </c>
      <c r="O94" s="136" t="str">
        <f>selected_set!K$6</f>
        <v>Shokry2009</v>
      </c>
      <c r="P94" s="136" t="s">
        <v>490</v>
      </c>
      <c r="Q94" s="136"/>
      <c r="R94" s="135" t="s">
        <v>819</v>
      </c>
      <c r="S94" s="133" t="s">
        <v>820</v>
      </c>
      <c r="T94" s="133" t="s">
        <v>821</v>
      </c>
      <c r="U94" s="133"/>
    </row>
    <row r="95">
      <c r="A95" s="132" t="s">
        <v>82</v>
      </c>
      <c r="B95" s="133" t="s">
        <v>822</v>
      </c>
      <c r="C95" s="133" t="s">
        <v>424</v>
      </c>
      <c r="D95" s="133" t="s">
        <v>462</v>
      </c>
      <c r="E95" s="133" t="s">
        <v>462</v>
      </c>
      <c r="F95" s="133" t="s">
        <v>424</v>
      </c>
      <c r="G95" s="136"/>
      <c r="H95" s="136"/>
      <c r="I95" s="136"/>
      <c r="J95" s="133" t="b">
        <f t="shared" si="1"/>
        <v>0</v>
      </c>
      <c r="K95" s="133" t="s">
        <v>462</v>
      </c>
      <c r="L95" s="133">
        <v>2.0</v>
      </c>
      <c r="M95" s="133" t="s">
        <v>530</v>
      </c>
      <c r="N95" s="134">
        <v>43221.0</v>
      </c>
      <c r="O95" s="136" t="str">
        <f>selected_set!K$6</f>
        <v>Shokry2009</v>
      </c>
      <c r="P95" s="136" t="s">
        <v>490</v>
      </c>
      <c r="Q95" s="136"/>
      <c r="R95" s="135" t="s">
        <v>823</v>
      </c>
      <c r="S95" s="133" t="s">
        <v>824</v>
      </c>
      <c r="T95" s="133" t="s">
        <v>825</v>
      </c>
      <c r="U95" s="133"/>
    </row>
    <row r="96">
      <c r="A96" s="132" t="s">
        <v>82</v>
      </c>
      <c r="B96" s="133" t="s">
        <v>826</v>
      </c>
      <c r="C96" s="136"/>
      <c r="D96" s="136"/>
      <c r="E96" s="136"/>
      <c r="F96" s="133" t="s">
        <v>462</v>
      </c>
      <c r="G96" s="136"/>
      <c r="H96" s="136"/>
      <c r="I96" s="136"/>
      <c r="J96" s="133" t="b">
        <f t="shared" si="1"/>
        <v>0</v>
      </c>
      <c r="K96" s="133" t="s">
        <v>462</v>
      </c>
      <c r="L96" s="133">
        <v>2.0</v>
      </c>
      <c r="M96" s="133" t="s">
        <v>530</v>
      </c>
      <c r="N96" s="134">
        <v>43221.0</v>
      </c>
      <c r="O96" s="136" t="str">
        <f>selected_set!K$6</f>
        <v>Shokry2009</v>
      </c>
      <c r="P96" s="136" t="s">
        <v>490</v>
      </c>
      <c r="Q96" s="136"/>
      <c r="R96" s="135" t="s">
        <v>827</v>
      </c>
      <c r="S96" s="138" t="s">
        <v>828</v>
      </c>
      <c r="T96" s="133" t="s">
        <v>782</v>
      </c>
      <c r="U96" s="133"/>
    </row>
    <row r="97">
      <c r="A97" s="132" t="s">
        <v>82</v>
      </c>
      <c r="B97" s="133" t="s">
        <v>829</v>
      </c>
      <c r="C97" s="133" t="s">
        <v>462</v>
      </c>
      <c r="D97" s="133" t="s">
        <v>462</v>
      </c>
      <c r="E97" s="133" t="s">
        <v>462</v>
      </c>
      <c r="F97" s="133" t="s">
        <v>424</v>
      </c>
      <c r="G97" s="133"/>
      <c r="H97" s="136"/>
      <c r="I97" s="136"/>
      <c r="J97" s="133" t="b">
        <f t="shared" si="1"/>
        <v>0</v>
      </c>
      <c r="K97" s="133" t="s">
        <v>462</v>
      </c>
      <c r="L97" s="133">
        <v>2.0</v>
      </c>
      <c r="M97" s="133" t="s">
        <v>530</v>
      </c>
      <c r="N97" s="134">
        <v>43221.0</v>
      </c>
      <c r="O97" s="136" t="str">
        <f>selected_set!K$6</f>
        <v>Shokry2009</v>
      </c>
      <c r="P97" s="136" t="s">
        <v>490</v>
      </c>
      <c r="Q97" s="136"/>
      <c r="R97" s="135" t="s">
        <v>830</v>
      </c>
      <c r="S97" s="133" t="s">
        <v>831</v>
      </c>
      <c r="T97" s="133" t="s">
        <v>832</v>
      </c>
      <c r="U97" s="133"/>
    </row>
    <row r="98">
      <c r="A98" s="132" t="s">
        <v>82</v>
      </c>
      <c r="B98" s="133" t="s">
        <v>833</v>
      </c>
      <c r="C98" s="136"/>
      <c r="D98" s="136"/>
      <c r="E98" s="136"/>
      <c r="F98" s="136"/>
      <c r="G98" s="136"/>
      <c r="H98" s="136"/>
      <c r="I98" s="136"/>
      <c r="J98" s="133" t="b">
        <f t="shared" si="1"/>
        <v>0</v>
      </c>
      <c r="K98" s="133" t="s">
        <v>462</v>
      </c>
      <c r="L98" s="133">
        <v>2.0</v>
      </c>
      <c r="M98" s="133" t="s">
        <v>530</v>
      </c>
      <c r="N98" s="134">
        <v>43221.0</v>
      </c>
      <c r="O98" s="136" t="str">
        <f>selected_set!K$6</f>
        <v>Shokry2009</v>
      </c>
      <c r="P98" s="136" t="s">
        <v>490</v>
      </c>
      <c r="Q98" s="136"/>
      <c r="R98" s="135" t="s">
        <v>834</v>
      </c>
      <c r="S98" s="138" t="s">
        <v>835</v>
      </c>
      <c r="T98" s="133" t="s">
        <v>806</v>
      </c>
      <c r="U98" s="133"/>
    </row>
    <row r="99">
      <c r="A99" s="132" t="s">
        <v>82</v>
      </c>
      <c r="B99" s="133" t="s">
        <v>836</v>
      </c>
      <c r="C99" s="133" t="s">
        <v>462</v>
      </c>
      <c r="D99" s="133" t="s">
        <v>424</v>
      </c>
      <c r="E99" s="133" t="s">
        <v>462</v>
      </c>
      <c r="F99" s="133" t="s">
        <v>424</v>
      </c>
      <c r="G99" s="136"/>
      <c r="H99" s="136"/>
      <c r="I99" s="136"/>
      <c r="J99" s="133" t="b">
        <f t="shared" si="1"/>
        <v>0</v>
      </c>
      <c r="K99" s="133" t="s">
        <v>462</v>
      </c>
      <c r="L99" s="133">
        <v>2.0</v>
      </c>
      <c r="M99" s="133" t="s">
        <v>530</v>
      </c>
      <c r="N99" s="134">
        <v>43221.0</v>
      </c>
      <c r="O99" s="136" t="str">
        <f>selected_set!K$6</f>
        <v>Shokry2009</v>
      </c>
      <c r="P99" s="136" t="s">
        <v>490</v>
      </c>
      <c r="Q99" s="136"/>
      <c r="R99" s="135" t="s">
        <v>837</v>
      </c>
      <c r="S99" s="133" t="s">
        <v>838</v>
      </c>
      <c r="T99" s="133" t="s">
        <v>839</v>
      </c>
      <c r="U99" s="133"/>
    </row>
    <row r="100">
      <c r="A100" s="132" t="s">
        <v>82</v>
      </c>
      <c r="B100" s="133" t="s">
        <v>840</v>
      </c>
      <c r="C100" s="133" t="s">
        <v>424</v>
      </c>
      <c r="D100" s="133" t="s">
        <v>462</v>
      </c>
      <c r="E100" s="133" t="s">
        <v>462</v>
      </c>
      <c r="F100" s="133" t="s">
        <v>424</v>
      </c>
      <c r="G100" s="136"/>
      <c r="H100" s="136"/>
      <c r="I100" s="136"/>
      <c r="J100" s="133" t="b">
        <f t="shared" si="1"/>
        <v>0</v>
      </c>
      <c r="K100" s="133" t="s">
        <v>462</v>
      </c>
      <c r="L100" s="133">
        <v>2.0</v>
      </c>
      <c r="M100" s="133" t="s">
        <v>530</v>
      </c>
      <c r="N100" s="134">
        <v>43221.0</v>
      </c>
      <c r="O100" s="136" t="str">
        <f>selected_set!K$6</f>
        <v>Shokry2009</v>
      </c>
      <c r="P100" s="136" t="s">
        <v>490</v>
      </c>
      <c r="Q100" s="136"/>
      <c r="R100" s="135" t="s">
        <v>841</v>
      </c>
      <c r="S100" s="133" t="s">
        <v>842</v>
      </c>
      <c r="T100" s="133" t="s">
        <v>843</v>
      </c>
      <c r="U100" s="133"/>
    </row>
    <row r="101">
      <c r="A101" s="132" t="s">
        <v>82</v>
      </c>
      <c r="B101" s="133" t="s">
        <v>844</v>
      </c>
      <c r="C101" s="133" t="s">
        <v>462</v>
      </c>
      <c r="D101" s="133" t="s">
        <v>462</v>
      </c>
      <c r="E101" s="133" t="s">
        <v>462</v>
      </c>
      <c r="F101" s="133" t="s">
        <v>424</v>
      </c>
      <c r="G101" s="136"/>
      <c r="H101" s="136"/>
      <c r="I101" s="136"/>
      <c r="J101" s="133" t="b">
        <f t="shared" si="1"/>
        <v>0</v>
      </c>
      <c r="K101" s="133" t="s">
        <v>462</v>
      </c>
      <c r="L101" s="133">
        <v>2.0</v>
      </c>
      <c r="M101" s="133" t="s">
        <v>530</v>
      </c>
      <c r="N101" s="134">
        <v>43221.0</v>
      </c>
      <c r="O101" s="136" t="str">
        <f>selected_set!K$6</f>
        <v>Shokry2009</v>
      </c>
      <c r="P101" s="136" t="s">
        <v>490</v>
      </c>
      <c r="Q101" s="136"/>
      <c r="R101" s="135" t="s">
        <v>845</v>
      </c>
      <c r="S101" s="133" t="s">
        <v>846</v>
      </c>
      <c r="T101" s="133" t="s">
        <v>847</v>
      </c>
      <c r="U101" s="133"/>
    </row>
    <row r="102">
      <c r="A102" s="132" t="s">
        <v>82</v>
      </c>
      <c r="B102" s="133" t="s">
        <v>848</v>
      </c>
      <c r="C102" s="133" t="s">
        <v>462</v>
      </c>
      <c r="D102" s="133" t="s">
        <v>462</v>
      </c>
      <c r="E102" s="133" t="s">
        <v>462</v>
      </c>
      <c r="F102" s="133" t="s">
        <v>424</v>
      </c>
      <c r="G102" s="136"/>
      <c r="H102" s="136"/>
      <c r="I102" s="136"/>
      <c r="J102" s="133" t="b">
        <f t="shared" si="1"/>
        <v>0</v>
      </c>
      <c r="K102" s="133" t="s">
        <v>462</v>
      </c>
      <c r="L102" s="133">
        <v>2.0</v>
      </c>
      <c r="M102" s="133" t="s">
        <v>530</v>
      </c>
      <c r="N102" s="134">
        <v>43221.0</v>
      </c>
      <c r="O102" s="136" t="str">
        <f>selected_set!K$6</f>
        <v>Shokry2009</v>
      </c>
      <c r="P102" s="136" t="s">
        <v>490</v>
      </c>
      <c r="Q102" s="136"/>
      <c r="R102" s="135" t="s">
        <v>849</v>
      </c>
      <c r="S102" s="133" t="s">
        <v>850</v>
      </c>
      <c r="T102" s="133" t="s">
        <v>851</v>
      </c>
      <c r="U102" s="133"/>
    </row>
    <row r="103">
      <c r="A103" s="132" t="s">
        <v>82</v>
      </c>
      <c r="B103" s="133" t="s">
        <v>852</v>
      </c>
      <c r="C103" s="133" t="s">
        <v>462</v>
      </c>
      <c r="D103" s="133" t="s">
        <v>462</v>
      </c>
      <c r="E103" s="133" t="s">
        <v>462</v>
      </c>
      <c r="F103" s="133" t="s">
        <v>424</v>
      </c>
      <c r="G103" s="136"/>
      <c r="H103" s="136"/>
      <c r="I103" s="136"/>
      <c r="J103" s="133" t="b">
        <f t="shared" si="1"/>
        <v>0</v>
      </c>
      <c r="K103" s="133" t="s">
        <v>462</v>
      </c>
      <c r="L103" s="133">
        <v>2.0</v>
      </c>
      <c r="M103" s="133" t="s">
        <v>530</v>
      </c>
      <c r="N103" s="134">
        <v>43221.0</v>
      </c>
      <c r="O103" s="136" t="str">
        <f>selected_set!K$6</f>
        <v>Shokry2009</v>
      </c>
      <c r="P103" s="136" t="s">
        <v>490</v>
      </c>
      <c r="Q103" s="136"/>
      <c r="R103" s="135" t="s">
        <v>853</v>
      </c>
      <c r="S103" s="133" t="s">
        <v>854</v>
      </c>
      <c r="T103" s="133" t="s">
        <v>855</v>
      </c>
      <c r="U103" s="133"/>
    </row>
    <row r="104">
      <c r="A104" s="132" t="s">
        <v>82</v>
      </c>
      <c r="B104" s="133" t="s">
        <v>856</v>
      </c>
      <c r="C104" s="136"/>
      <c r="D104" s="136"/>
      <c r="E104" s="136"/>
      <c r="F104" s="133" t="s">
        <v>462</v>
      </c>
      <c r="G104" s="136"/>
      <c r="H104" s="136"/>
      <c r="I104" s="136"/>
      <c r="J104" s="133" t="b">
        <f t="shared" si="1"/>
        <v>0</v>
      </c>
      <c r="K104" s="133" t="s">
        <v>462</v>
      </c>
      <c r="L104" s="133">
        <v>2.0</v>
      </c>
      <c r="M104" s="133" t="s">
        <v>530</v>
      </c>
      <c r="N104" s="134">
        <v>43221.0</v>
      </c>
      <c r="O104" s="136" t="str">
        <f>selected_set!K$6</f>
        <v>Shokry2009</v>
      </c>
      <c r="P104" s="136" t="s">
        <v>490</v>
      </c>
      <c r="Q104" s="136"/>
      <c r="R104" s="135" t="s">
        <v>857</v>
      </c>
      <c r="S104" s="138" t="s">
        <v>858</v>
      </c>
      <c r="T104" s="133" t="s">
        <v>798</v>
      </c>
      <c r="U104" s="133" t="s">
        <v>726</v>
      </c>
    </row>
    <row r="105">
      <c r="A105" s="132" t="s">
        <v>82</v>
      </c>
      <c r="B105" s="133" t="s">
        <v>859</v>
      </c>
      <c r="C105" s="136"/>
      <c r="D105" s="136"/>
      <c r="E105" s="136"/>
      <c r="F105" s="136"/>
      <c r="G105" s="136"/>
      <c r="H105" s="136"/>
      <c r="I105" s="136"/>
      <c r="J105" s="133" t="b">
        <f t="shared" si="1"/>
        <v>0</v>
      </c>
      <c r="K105" s="133" t="s">
        <v>462</v>
      </c>
      <c r="L105" s="133">
        <v>2.0</v>
      </c>
      <c r="M105" s="133" t="s">
        <v>530</v>
      </c>
      <c r="N105" s="134">
        <v>43221.0</v>
      </c>
      <c r="O105" s="136" t="str">
        <f>selected_set!K$6</f>
        <v>Shokry2009</v>
      </c>
      <c r="P105" s="136" t="s">
        <v>490</v>
      </c>
      <c r="Q105" s="136"/>
      <c r="R105" s="135" t="s">
        <v>860</v>
      </c>
      <c r="S105" s="138" t="s">
        <v>861</v>
      </c>
      <c r="T105" s="133" t="s">
        <v>862</v>
      </c>
      <c r="U105" s="133"/>
    </row>
    <row r="106">
      <c r="A106" s="132" t="s">
        <v>82</v>
      </c>
      <c r="B106" s="133" t="s">
        <v>863</v>
      </c>
      <c r="C106" s="133" t="s">
        <v>424</v>
      </c>
      <c r="D106" s="133" t="s">
        <v>462</v>
      </c>
      <c r="E106" s="133" t="s">
        <v>462</v>
      </c>
      <c r="F106" s="133" t="s">
        <v>424</v>
      </c>
      <c r="G106" s="136"/>
      <c r="H106" s="136"/>
      <c r="I106" s="136"/>
      <c r="J106" s="133" t="b">
        <f t="shared" si="1"/>
        <v>0</v>
      </c>
      <c r="K106" s="133" t="s">
        <v>462</v>
      </c>
      <c r="L106" s="133">
        <v>2.0</v>
      </c>
      <c r="M106" s="133" t="s">
        <v>530</v>
      </c>
      <c r="N106" s="134">
        <v>43221.0</v>
      </c>
      <c r="O106" s="136" t="str">
        <f>selected_set!K$6</f>
        <v>Shokry2009</v>
      </c>
      <c r="P106" s="136" t="s">
        <v>490</v>
      </c>
      <c r="Q106" s="136"/>
      <c r="R106" s="135" t="s">
        <v>864</v>
      </c>
      <c r="S106" s="133" t="s">
        <v>865</v>
      </c>
      <c r="T106" s="133" t="s">
        <v>866</v>
      </c>
      <c r="U106" s="133"/>
    </row>
    <row r="107">
      <c r="A107" s="132" t="s">
        <v>82</v>
      </c>
      <c r="B107" s="133" t="s">
        <v>867</v>
      </c>
      <c r="C107" s="136"/>
      <c r="D107" s="136"/>
      <c r="E107" s="136"/>
      <c r="F107" s="133" t="s">
        <v>462</v>
      </c>
      <c r="G107" s="136"/>
      <c r="H107" s="136"/>
      <c r="I107" s="136"/>
      <c r="J107" s="133" t="b">
        <f t="shared" si="1"/>
        <v>0</v>
      </c>
      <c r="K107" s="133" t="s">
        <v>462</v>
      </c>
      <c r="L107" s="133">
        <v>2.0</v>
      </c>
      <c r="M107" s="133" t="s">
        <v>530</v>
      </c>
      <c r="N107" s="134">
        <v>43221.0</v>
      </c>
      <c r="O107" s="136" t="str">
        <f>selected_set!K$6</f>
        <v>Shokry2009</v>
      </c>
      <c r="P107" s="136" t="s">
        <v>490</v>
      </c>
      <c r="Q107" s="136"/>
      <c r="R107" s="135" t="s">
        <v>868</v>
      </c>
      <c r="S107" s="138" t="s">
        <v>869</v>
      </c>
      <c r="T107" s="133" t="s">
        <v>870</v>
      </c>
      <c r="U107" s="133"/>
    </row>
    <row r="108">
      <c r="A108" s="132" t="s">
        <v>82</v>
      </c>
      <c r="B108" s="133" t="s">
        <v>871</v>
      </c>
      <c r="C108" s="136"/>
      <c r="D108" s="136"/>
      <c r="E108" s="136"/>
      <c r="F108" s="133" t="s">
        <v>462</v>
      </c>
      <c r="G108" s="136"/>
      <c r="H108" s="136"/>
      <c r="I108" s="136"/>
      <c r="J108" s="133" t="b">
        <f t="shared" si="1"/>
        <v>0</v>
      </c>
      <c r="K108" s="133" t="s">
        <v>462</v>
      </c>
      <c r="L108" s="133">
        <v>2.0</v>
      </c>
      <c r="M108" s="133" t="s">
        <v>530</v>
      </c>
      <c r="N108" s="134">
        <v>43221.0</v>
      </c>
      <c r="O108" s="136" t="str">
        <f>selected_set!K$6</f>
        <v>Shokry2009</v>
      </c>
      <c r="P108" s="136" t="s">
        <v>490</v>
      </c>
      <c r="Q108" s="136"/>
      <c r="R108" s="135" t="s">
        <v>872</v>
      </c>
      <c r="S108" s="138" t="s">
        <v>873</v>
      </c>
      <c r="T108" s="133" t="s">
        <v>798</v>
      </c>
      <c r="U108" s="133"/>
    </row>
    <row r="109">
      <c r="A109" s="132" t="s">
        <v>82</v>
      </c>
      <c r="B109" s="133" t="s">
        <v>874</v>
      </c>
      <c r="C109" s="136"/>
      <c r="D109" s="136"/>
      <c r="E109" s="136"/>
      <c r="F109" s="133" t="s">
        <v>462</v>
      </c>
      <c r="G109" s="136"/>
      <c r="H109" s="136"/>
      <c r="I109" s="136"/>
      <c r="J109" s="133" t="b">
        <f t="shared" si="1"/>
        <v>0</v>
      </c>
      <c r="K109" s="133" t="s">
        <v>462</v>
      </c>
      <c r="L109" s="133">
        <v>2.0</v>
      </c>
      <c r="M109" s="133" t="s">
        <v>530</v>
      </c>
      <c r="N109" s="134">
        <v>43221.0</v>
      </c>
      <c r="O109" s="136" t="str">
        <f>selected_set!K$6</f>
        <v>Shokry2009</v>
      </c>
      <c r="P109" s="136" t="s">
        <v>490</v>
      </c>
      <c r="Q109" s="136"/>
      <c r="R109" s="135" t="s">
        <v>875</v>
      </c>
      <c r="S109" s="138" t="s">
        <v>876</v>
      </c>
      <c r="T109" s="133" t="s">
        <v>782</v>
      </c>
      <c r="U109" s="133"/>
    </row>
    <row r="110">
      <c r="A110" s="132" t="s">
        <v>82</v>
      </c>
      <c r="B110" s="133" t="s">
        <v>877</v>
      </c>
      <c r="C110" s="133" t="s">
        <v>462</v>
      </c>
      <c r="D110" s="133" t="s">
        <v>462</v>
      </c>
      <c r="E110" s="133" t="s">
        <v>462</v>
      </c>
      <c r="F110" s="133" t="s">
        <v>424</v>
      </c>
      <c r="G110" s="136"/>
      <c r="H110" s="136"/>
      <c r="I110" s="136"/>
      <c r="J110" s="133" t="b">
        <f t="shared" si="1"/>
        <v>0</v>
      </c>
      <c r="K110" s="133" t="s">
        <v>462</v>
      </c>
      <c r="L110" s="133">
        <v>2.0</v>
      </c>
      <c r="M110" s="133" t="s">
        <v>530</v>
      </c>
      <c r="N110" s="134">
        <v>43221.0</v>
      </c>
      <c r="O110" s="136" t="str">
        <f>selected_set!K$6</f>
        <v>Shokry2009</v>
      </c>
      <c r="P110" s="136" t="s">
        <v>490</v>
      </c>
      <c r="Q110" s="136"/>
      <c r="R110" s="135" t="s">
        <v>878</v>
      </c>
      <c r="S110" s="133" t="s">
        <v>879</v>
      </c>
      <c r="T110" s="133" t="s">
        <v>880</v>
      </c>
      <c r="U110" s="133"/>
    </row>
    <row r="111">
      <c r="A111" s="132" t="s">
        <v>82</v>
      </c>
      <c r="B111" s="133" t="s">
        <v>881</v>
      </c>
      <c r="C111" s="136"/>
      <c r="D111" s="136"/>
      <c r="E111" s="136"/>
      <c r="F111" s="133" t="s">
        <v>462</v>
      </c>
      <c r="G111" s="136"/>
      <c r="H111" s="136"/>
      <c r="I111" s="136"/>
      <c r="J111" s="133" t="b">
        <f t="shared" si="1"/>
        <v>0</v>
      </c>
      <c r="K111" s="133" t="s">
        <v>462</v>
      </c>
      <c r="L111" s="133">
        <v>2.0</v>
      </c>
      <c r="M111" s="133" t="s">
        <v>530</v>
      </c>
      <c r="N111" s="134">
        <v>43221.0</v>
      </c>
      <c r="O111" s="136" t="str">
        <f>selected_set!K$6</f>
        <v>Shokry2009</v>
      </c>
      <c r="P111" s="136" t="s">
        <v>490</v>
      </c>
      <c r="Q111" s="136"/>
      <c r="R111" s="135" t="s">
        <v>882</v>
      </c>
      <c r="S111" s="138" t="s">
        <v>883</v>
      </c>
      <c r="T111" s="133" t="s">
        <v>782</v>
      </c>
      <c r="U111" s="133"/>
    </row>
    <row r="112">
      <c r="A112" s="132" t="s">
        <v>82</v>
      </c>
      <c r="B112" s="133" t="s">
        <v>884</v>
      </c>
      <c r="C112" s="136"/>
      <c r="D112" s="136"/>
      <c r="E112" s="136"/>
      <c r="F112" s="133" t="s">
        <v>462</v>
      </c>
      <c r="G112" s="136"/>
      <c r="H112" s="136"/>
      <c r="I112" s="136"/>
      <c r="J112" s="133" t="b">
        <f t="shared" si="1"/>
        <v>0</v>
      </c>
      <c r="K112" s="133" t="s">
        <v>462</v>
      </c>
      <c r="L112" s="133">
        <v>2.0</v>
      </c>
      <c r="M112" s="133" t="s">
        <v>530</v>
      </c>
      <c r="N112" s="134">
        <v>43221.0</v>
      </c>
      <c r="O112" s="136" t="str">
        <f>selected_set!K$6</f>
        <v>Shokry2009</v>
      </c>
      <c r="P112" s="136" t="s">
        <v>490</v>
      </c>
      <c r="Q112" s="136"/>
      <c r="R112" s="135" t="s">
        <v>885</v>
      </c>
      <c r="S112" s="138" t="s">
        <v>886</v>
      </c>
      <c r="T112" s="133" t="s">
        <v>782</v>
      </c>
      <c r="U112" s="133" t="s">
        <v>726</v>
      </c>
    </row>
    <row r="113">
      <c r="A113" s="132" t="s">
        <v>82</v>
      </c>
      <c r="B113" s="133" t="s">
        <v>887</v>
      </c>
      <c r="C113" s="133" t="s">
        <v>462</v>
      </c>
      <c r="D113" s="133" t="s">
        <v>462</v>
      </c>
      <c r="E113" s="133" t="s">
        <v>462</v>
      </c>
      <c r="F113" s="133" t="s">
        <v>424</v>
      </c>
      <c r="G113" s="136"/>
      <c r="H113" s="136"/>
      <c r="I113" s="136"/>
      <c r="J113" s="133" t="b">
        <f t="shared" si="1"/>
        <v>0</v>
      </c>
      <c r="K113" s="133" t="s">
        <v>462</v>
      </c>
      <c r="L113" s="133">
        <v>2.0</v>
      </c>
      <c r="M113" s="133" t="s">
        <v>530</v>
      </c>
      <c r="N113" s="134">
        <v>43221.0</v>
      </c>
      <c r="O113" s="136" t="str">
        <f>selected_set!K$6</f>
        <v>Shokry2009</v>
      </c>
      <c r="P113" s="136" t="s">
        <v>490</v>
      </c>
      <c r="Q113" s="136"/>
      <c r="R113" s="135" t="s">
        <v>888</v>
      </c>
      <c r="S113" s="133" t="s">
        <v>889</v>
      </c>
      <c r="T113" s="133" t="s">
        <v>890</v>
      </c>
      <c r="U113" s="133"/>
    </row>
    <row r="114">
      <c r="A114" s="132" t="s">
        <v>82</v>
      </c>
      <c r="B114" s="133" t="s">
        <v>891</v>
      </c>
      <c r="C114" s="133" t="s">
        <v>424</v>
      </c>
      <c r="D114" s="133" t="s">
        <v>462</v>
      </c>
      <c r="E114" s="133" t="s">
        <v>462</v>
      </c>
      <c r="F114" s="133" t="s">
        <v>424</v>
      </c>
      <c r="G114" s="136"/>
      <c r="H114" s="136"/>
      <c r="I114" s="136"/>
      <c r="J114" s="133" t="b">
        <f t="shared" si="1"/>
        <v>0</v>
      </c>
      <c r="K114" s="133" t="s">
        <v>462</v>
      </c>
      <c r="L114" s="133">
        <v>2.0</v>
      </c>
      <c r="M114" s="133" t="s">
        <v>530</v>
      </c>
      <c r="N114" s="134">
        <v>43221.0</v>
      </c>
      <c r="O114" s="136" t="str">
        <f>selected_set!K$6</f>
        <v>Shokry2009</v>
      </c>
      <c r="P114" s="136" t="s">
        <v>490</v>
      </c>
      <c r="Q114" s="136"/>
      <c r="R114" s="135" t="s">
        <v>892</v>
      </c>
      <c r="S114" s="133" t="s">
        <v>893</v>
      </c>
      <c r="T114" s="133" t="s">
        <v>894</v>
      </c>
      <c r="U114" s="133"/>
    </row>
    <row r="115">
      <c r="A115" s="132" t="s">
        <v>82</v>
      </c>
      <c r="B115" s="133" t="s">
        <v>895</v>
      </c>
      <c r="C115" s="133" t="s">
        <v>462</v>
      </c>
      <c r="D115" s="133" t="s">
        <v>462</v>
      </c>
      <c r="E115" s="133" t="s">
        <v>462</v>
      </c>
      <c r="F115" s="133" t="s">
        <v>424</v>
      </c>
      <c r="G115" s="136"/>
      <c r="H115" s="136"/>
      <c r="I115" s="136"/>
      <c r="J115" s="133" t="b">
        <f t="shared" si="1"/>
        <v>0</v>
      </c>
      <c r="K115" s="133" t="s">
        <v>462</v>
      </c>
      <c r="L115" s="133">
        <v>2.0</v>
      </c>
      <c r="M115" s="133" t="s">
        <v>530</v>
      </c>
      <c r="N115" s="134">
        <v>43221.0</v>
      </c>
      <c r="O115" s="136" t="str">
        <f>selected_set!K$6</f>
        <v>Shokry2009</v>
      </c>
      <c r="P115" s="136" t="s">
        <v>490</v>
      </c>
      <c r="Q115" s="136"/>
      <c r="R115" s="135" t="s">
        <v>896</v>
      </c>
      <c r="S115" s="133" t="s">
        <v>897</v>
      </c>
      <c r="T115" s="133" t="s">
        <v>898</v>
      </c>
      <c r="U115" s="133"/>
    </row>
    <row r="116">
      <c r="A116" s="132" t="s">
        <v>82</v>
      </c>
      <c r="B116" s="133" t="s">
        <v>899</v>
      </c>
      <c r="C116" s="133" t="s">
        <v>462</v>
      </c>
      <c r="D116" s="133" t="s">
        <v>462</v>
      </c>
      <c r="E116" s="133" t="s">
        <v>462</v>
      </c>
      <c r="F116" s="133" t="s">
        <v>424</v>
      </c>
      <c r="G116" s="136"/>
      <c r="H116" s="136"/>
      <c r="I116" s="136"/>
      <c r="J116" s="133" t="b">
        <f t="shared" si="1"/>
        <v>0</v>
      </c>
      <c r="K116" s="133" t="s">
        <v>462</v>
      </c>
      <c r="L116" s="133">
        <v>2.0</v>
      </c>
      <c r="M116" s="133" t="s">
        <v>530</v>
      </c>
      <c r="N116" s="134">
        <v>43221.0</v>
      </c>
      <c r="O116" s="136" t="str">
        <f>selected_set!K$6</f>
        <v>Shokry2009</v>
      </c>
      <c r="P116" s="136" t="s">
        <v>490</v>
      </c>
      <c r="Q116" s="136"/>
      <c r="R116" s="135" t="s">
        <v>900</v>
      </c>
      <c r="S116" s="133" t="s">
        <v>901</v>
      </c>
      <c r="T116" s="133" t="s">
        <v>902</v>
      </c>
      <c r="U116" s="133"/>
    </row>
    <row r="117">
      <c r="A117" s="132" t="s">
        <v>82</v>
      </c>
      <c r="B117" s="133" t="s">
        <v>903</v>
      </c>
      <c r="C117" s="133" t="s">
        <v>424</v>
      </c>
      <c r="D117" s="133" t="s">
        <v>462</v>
      </c>
      <c r="E117" s="133" t="s">
        <v>462</v>
      </c>
      <c r="F117" s="133" t="s">
        <v>462</v>
      </c>
      <c r="G117" s="136"/>
      <c r="H117" s="136"/>
      <c r="I117" s="136"/>
      <c r="J117" s="133" t="b">
        <f t="shared" si="1"/>
        <v>0</v>
      </c>
      <c r="K117" s="133" t="s">
        <v>462</v>
      </c>
      <c r="L117" s="133">
        <v>2.0</v>
      </c>
      <c r="M117" s="133" t="s">
        <v>530</v>
      </c>
      <c r="N117" s="134">
        <v>43221.0</v>
      </c>
      <c r="O117" s="136" t="str">
        <f>selected_set!K$6</f>
        <v>Shokry2009</v>
      </c>
      <c r="P117" s="136" t="s">
        <v>490</v>
      </c>
      <c r="Q117" s="136"/>
      <c r="R117" s="135" t="s">
        <v>904</v>
      </c>
      <c r="S117" s="138" t="s">
        <v>905</v>
      </c>
      <c r="T117" s="133" t="s">
        <v>906</v>
      </c>
      <c r="U117" s="133"/>
    </row>
    <row r="118">
      <c r="A118" s="132" t="s">
        <v>82</v>
      </c>
      <c r="B118" s="133" t="s">
        <v>907</v>
      </c>
      <c r="C118" s="136"/>
      <c r="D118" s="136"/>
      <c r="E118" s="136"/>
      <c r="F118" s="136"/>
      <c r="G118" s="136"/>
      <c r="H118" s="133" t="s">
        <v>424</v>
      </c>
      <c r="I118" s="136"/>
      <c r="J118" s="133" t="b">
        <f t="shared" si="1"/>
        <v>0</v>
      </c>
      <c r="K118" s="133" t="s">
        <v>462</v>
      </c>
      <c r="L118" s="133">
        <v>2.0</v>
      </c>
      <c r="M118" s="133" t="s">
        <v>530</v>
      </c>
      <c r="N118" s="134">
        <v>43221.0</v>
      </c>
      <c r="O118" s="136" t="str">
        <f>selected_set!K$6</f>
        <v>Shokry2009</v>
      </c>
      <c r="P118" s="136" t="s">
        <v>490</v>
      </c>
      <c r="Q118" s="136"/>
      <c r="R118" s="135" t="s">
        <v>908</v>
      </c>
      <c r="S118" s="133" t="s">
        <v>909</v>
      </c>
      <c r="T118" s="133" t="s">
        <v>910</v>
      </c>
      <c r="U118" s="133"/>
    </row>
    <row r="119">
      <c r="A119" s="132" t="s">
        <v>82</v>
      </c>
      <c r="B119" s="133" t="s">
        <v>911</v>
      </c>
      <c r="C119" s="136"/>
      <c r="D119" s="136"/>
      <c r="E119" s="136"/>
      <c r="F119" s="133" t="s">
        <v>462</v>
      </c>
      <c r="G119" s="136"/>
      <c r="H119" s="136"/>
      <c r="I119" s="136"/>
      <c r="J119" s="133" t="b">
        <f t="shared" si="1"/>
        <v>0</v>
      </c>
      <c r="K119" s="133" t="s">
        <v>462</v>
      </c>
      <c r="L119" s="133">
        <v>2.0</v>
      </c>
      <c r="M119" s="133" t="s">
        <v>530</v>
      </c>
      <c r="N119" s="134">
        <v>43221.0</v>
      </c>
      <c r="O119" s="136" t="str">
        <f>selected_set!K$6</f>
        <v>Shokry2009</v>
      </c>
      <c r="P119" s="136" t="s">
        <v>490</v>
      </c>
      <c r="Q119" s="136"/>
      <c r="R119" s="135" t="s">
        <v>912</v>
      </c>
      <c r="S119" s="138" t="s">
        <v>913</v>
      </c>
      <c r="T119" s="133" t="s">
        <v>798</v>
      </c>
      <c r="U119" s="133"/>
    </row>
    <row r="120">
      <c r="A120" s="132" t="s">
        <v>82</v>
      </c>
      <c r="B120" s="133" t="s">
        <v>914</v>
      </c>
      <c r="C120" s="136"/>
      <c r="D120" s="136"/>
      <c r="E120" s="136"/>
      <c r="F120" s="136"/>
      <c r="G120" s="136"/>
      <c r="H120" s="136"/>
      <c r="I120" s="136"/>
      <c r="J120" s="133" t="b">
        <f t="shared" si="1"/>
        <v>0</v>
      </c>
      <c r="K120" s="133" t="s">
        <v>462</v>
      </c>
      <c r="L120" s="133">
        <v>2.0</v>
      </c>
      <c r="M120" s="133" t="s">
        <v>530</v>
      </c>
      <c r="N120" s="134">
        <v>43221.0</v>
      </c>
      <c r="O120" s="136" t="str">
        <f>selected_set!K$6</f>
        <v>Shokry2009</v>
      </c>
      <c r="P120" s="136" t="s">
        <v>490</v>
      </c>
      <c r="Q120" s="136"/>
      <c r="R120" s="135" t="s">
        <v>915</v>
      </c>
      <c r="S120" s="138" t="s">
        <v>916</v>
      </c>
      <c r="T120" s="133" t="s">
        <v>806</v>
      </c>
      <c r="U120" s="133"/>
    </row>
    <row r="121">
      <c r="A121" s="132" t="s">
        <v>82</v>
      </c>
      <c r="B121" s="133" t="s">
        <v>917</v>
      </c>
      <c r="C121" s="133" t="s">
        <v>462</v>
      </c>
      <c r="D121" s="133" t="s">
        <v>424</v>
      </c>
      <c r="E121" s="133" t="s">
        <v>462</v>
      </c>
      <c r="F121" s="133" t="s">
        <v>424</v>
      </c>
      <c r="G121" s="136"/>
      <c r="H121" s="136"/>
      <c r="I121" s="136"/>
      <c r="J121" s="133" t="b">
        <f t="shared" si="1"/>
        <v>0</v>
      </c>
      <c r="K121" s="133" t="s">
        <v>462</v>
      </c>
      <c r="L121" s="133">
        <v>2.0</v>
      </c>
      <c r="M121" s="133" t="s">
        <v>530</v>
      </c>
      <c r="N121" s="134">
        <v>43221.0</v>
      </c>
      <c r="O121" s="136" t="str">
        <f>selected_set!K$6</f>
        <v>Shokry2009</v>
      </c>
      <c r="P121" s="136" t="s">
        <v>490</v>
      </c>
      <c r="Q121" s="136"/>
      <c r="R121" s="137" t="s">
        <v>918</v>
      </c>
      <c r="S121" s="133" t="s">
        <v>733</v>
      </c>
      <c r="T121" s="133" t="s">
        <v>919</v>
      </c>
      <c r="U121" s="133"/>
    </row>
    <row r="122">
      <c r="A122" s="132" t="s">
        <v>82</v>
      </c>
      <c r="B122" s="133" t="s">
        <v>920</v>
      </c>
      <c r="C122" s="136"/>
      <c r="D122" s="136"/>
      <c r="E122" s="136"/>
      <c r="F122" s="136"/>
      <c r="G122" s="136"/>
      <c r="H122" s="136"/>
      <c r="I122" s="136"/>
      <c r="J122" s="133" t="b">
        <f t="shared" si="1"/>
        <v>0</v>
      </c>
      <c r="K122" s="133" t="s">
        <v>462</v>
      </c>
      <c r="L122" s="133">
        <v>2.0</v>
      </c>
      <c r="M122" s="133" t="s">
        <v>530</v>
      </c>
      <c r="N122" s="134">
        <v>43221.0</v>
      </c>
      <c r="O122" s="136" t="str">
        <f>selected_set!K$6</f>
        <v>Shokry2009</v>
      </c>
      <c r="P122" s="136" t="s">
        <v>490</v>
      </c>
      <c r="Q122" s="136"/>
      <c r="R122" s="135" t="s">
        <v>921</v>
      </c>
      <c r="S122" s="138" t="s">
        <v>922</v>
      </c>
      <c r="T122" s="133" t="s">
        <v>806</v>
      </c>
      <c r="U122" s="133"/>
    </row>
    <row r="123">
      <c r="A123" s="132" t="s">
        <v>82</v>
      </c>
      <c r="B123" s="133" t="s">
        <v>923</v>
      </c>
      <c r="C123" s="136"/>
      <c r="D123" s="136"/>
      <c r="E123" s="136"/>
      <c r="F123" s="136"/>
      <c r="G123" s="136"/>
      <c r="H123" s="136"/>
      <c r="I123" s="136"/>
      <c r="J123" s="133" t="b">
        <f t="shared" si="1"/>
        <v>0</v>
      </c>
      <c r="K123" s="133" t="s">
        <v>462</v>
      </c>
      <c r="L123" s="133">
        <v>2.0</v>
      </c>
      <c r="M123" s="133" t="s">
        <v>530</v>
      </c>
      <c r="N123" s="134">
        <v>43221.0</v>
      </c>
      <c r="O123" s="136" t="str">
        <f>selected_set!K$6</f>
        <v>Shokry2009</v>
      </c>
      <c r="P123" s="136" t="s">
        <v>490</v>
      </c>
      <c r="Q123" s="136"/>
      <c r="R123" s="135" t="s">
        <v>924</v>
      </c>
      <c r="S123" s="138" t="s">
        <v>925</v>
      </c>
      <c r="T123" s="133" t="s">
        <v>926</v>
      </c>
      <c r="U123" s="133"/>
    </row>
    <row r="124">
      <c r="A124" s="132" t="s">
        <v>82</v>
      </c>
      <c r="B124" s="133" t="s">
        <v>927</v>
      </c>
      <c r="C124" s="136"/>
      <c r="D124" s="136"/>
      <c r="E124" s="136"/>
      <c r="F124" s="136"/>
      <c r="G124" s="136"/>
      <c r="H124" s="136"/>
      <c r="I124" s="136"/>
      <c r="J124" s="133" t="b">
        <f t="shared" si="1"/>
        <v>0</v>
      </c>
      <c r="K124" s="133" t="s">
        <v>462</v>
      </c>
      <c r="L124" s="133">
        <v>2.0</v>
      </c>
      <c r="M124" s="133" t="s">
        <v>530</v>
      </c>
      <c r="N124" s="134">
        <v>43221.0</v>
      </c>
      <c r="O124" s="136" t="str">
        <f>selected_set!K$6</f>
        <v>Shokry2009</v>
      </c>
      <c r="P124" s="136" t="s">
        <v>490</v>
      </c>
      <c r="Q124" s="136"/>
      <c r="R124" s="137" t="s">
        <v>928</v>
      </c>
      <c r="S124" s="138" t="s">
        <v>929</v>
      </c>
      <c r="T124" s="133" t="s">
        <v>806</v>
      </c>
      <c r="U124" s="133"/>
    </row>
    <row r="125">
      <c r="A125" s="132" t="s">
        <v>82</v>
      </c>
      <c r="B125" s="133" t="s">
        <v>930</v>
      </c>
      <c r="C125" s="136"/>
      <c r="D125" s="136"/>
      <c r="E125" s="136"/>
      <c r="F125" s="136"/>
      <c r="G125" s="136"/>
      <c r="H125" s="136"/>
      <c r="I125" s="136"/>
      <c r="J125" s="133" t="b">
        <f t="shared" si="1"/>
        <v>0</v>
      </c>
      <c r="K125" s="133" t="s">
        <v>462</v>
      </c>
      <c r="L125" s="133">
        <v>2.0</v>
      </c>
      <c r="M125" s="133" t="s">
        <v>530</v>
      </c>
      <c r="N125" s="134">
        <v>43221.0</v>
      </c>
      <c r="O125" s="136" t="str">
        <f>selected_set!K$6</f>
        <v>Shokry2009</v>
      </c>
      <c r="P125" s="136" t="s">
        <v>490</v>
      </c>
      <c r="Q125" s="136"/>
      <c r="R125" s="135" t="s">
        <v>931</v>
      </c>
      <c r="S125" s="138" t="s">
        <v>932</v>
      </c>
      <c r="T125" s="133" t="s">
        <v>806</v>
      </c>
      <c r="U125" s="133"/>
    </row>
    <row r="126">
      <c r="A126" s="132" t="s">
        <v>201</v>
      </c>
      <c r="B126" s="133" t="s">
        <v>933</v>
      </c>
      <c r="C126" s="133" t="s">
        <v>424</v>
      </c>
      <c r="D126" s="133" t="s">
        <v>462</v>
      </c>
      <c r="E126" s="133" t="s">
        <v>462</v>
      </c>
      <c r="F126" s="133" t="s">
        <v>424</v>
      </c>
      <c r="G126" s="133" t="s">
        <v>462</v>
      </c>
      <c r="H126" s="133" t="s">
        <v>462</v>
      </c>
      <c r="I126" s="133" t="s">
        <v>462</v>
      </c>
      <c r="J126" s="133" t="b">
        <f t="shared" si="1"/>
        <v>0</v>
      </c>
      <c r="K126" s="133" t="s">
        <v>462</v>
      </c>
      <c r="L126" s="133">
        <v>2.0</v>
      </c>
      <c r="M126" s="133" t="s">
        <v>530</v>
      </c>
      <c r="N126" s="134">
        <v>43232.0</v>
      </c>
      <c r="O126" s="133" t="str">
        <f>selected_set!K$7</f>
        <v>Matinnejad2015</v>
      </c>
      <c r="P126" s="133" t="s">
        <v>493</v>
      </c>
      <c r="Q126" s="136"/>
      <c r="R126" s="135" t="s">
        <v>934</v>
      </c>
      <c r="S126" s="133" t="s">
        <v>935</v>
      </c>
      <c r="T126" s="133"/>
      <c r="U126" s="133"/>
    </row>
    <row r="127">
      <c r="A127" s="132" t="s">
        <v>201</v>
      </c>
      <c r="B127" s="133" t="s">
        <v>933</v>
      </c>
      <c r="C127" s="136"/>
      <c r="D127" s="136"/>
      <c r="E127" s="136"/>
      <c r="F127" s="133" t="s">
        <v>462</v>
      </c>
      <c r="G127" s="136"/>
      <c r="H127" s="136"/>
      <c r="I127" s="136"/>
      <c r="J127" s="133" t="b">
        <f t="shared" si="1"/>
        <v>0</v>
      </c>
      <c r="K127" s="133" t="s">
        <v>462</v>
      </c>
      <c r="L127" s="133">
        <v>2.0</v>
      </c>
      <c r="M127" s="133" t="s">
        <v>472</v>
      </c>
      <c r="N127" s="134"/>
      <c r="O127" s="133" t="str">
        <f>selected_set!K$7</f>
        <v>Matinnejad2015</v>
      </c>
      <c r="P127" s="133" t="s">
        <v>493</v>
      </c>
      <c r="Q127" s="136"/>
      <c r="R127" s="135" t="s">
        <v>936</v>
      </c>
      <c r="S127" s="138" t="s">
        <v>937</v>
      </c>
      <c r="T127" s="133"/>
      <c r="U127" s="133"/>
    </row>
    <row r="128">
      <c r="A128" s="132" t="s">
        <v>201</v>
      </c>
      <c r="B128" s="133" t="s">
        <v>938</v>
      </c>
      <c r="C128" s="133" t="s">
        <v>462</v>
      </c>
      <c r="D128" s="133" t="s">
        <v>462</v>
      </c>
      <c r="E128" s="133" t="s">
        <v>462</v>
      </c>
      <c r="F128" s="133" t="s">
        <v>424</v>
      </c>
      <c r="G128" s="133" t="s">
        <v>462</v>
      </c>
      <c r="H128" s="133" t="s">
        <v>462</v>
      </c>
      <c r="I128" s="133" t="s">
        <v>462</v>
      </c>
      <c r="J128" s="133" t="b">
        <f t="shared" si="1"/>
        <v>0</v>
      </c>
      <c r="K128" s="133" t="s">
        <v>462</v>
      </c>
      <c r="L128" s="133">
        <v>2.0</v>
      </c>
      <c r="M128" s="133" t="s">
        <v>530</v>
      </c>
      <c r="N128" s="134">
        <v>43232.0</v>
      </c>
      <c r="O128" s="133" t="str">
        <f>selected_set!K$7</f>
        <v>Matinnejad2015</v>
      </c>
      <c r="P128" s="133" t="s">
        <v>493</v>
      </c>
      <c r="Q128" s="136"/>
      <c r="R128" s="135" t="s">
        <v>939</v>
      </c>
      <c r="S128" s="133" t="s">
        <v>940</v>
      </c>
      <c r="T128" s="133"/>
      <c r="U128" s="133"/>
    </row>
    <row r="129">
      <c r="A129" s="132" t="s">
        <v>201</v>
      </c>
      <c r="B129" s="133" t="s">
        <v>941</v>
      </c>
      <c r="C129" s="133" t="s">
        <v>462</v>
      </c>
      <c r="D129" s="133" t="s">
        <v>462</v>
      </c>
      <c r="E129" s="133" t="s">
        <v>462</v>
      </c>
      <c r="F129" s="133" t="s">
        <v>424</v>
      </c>
      <c r="G129" s="136"/>
      <c r="H129" s="133" t="s">
        <v>462</v>
      </c>
      <c r="I129" s="136"/>
      <c r="J129" s="133" t="b">
        <f t="shared" si="1"/>
        <v>0</v>
      </c>
      <c r="K129" s="133" t="s">
        <v>462</v>
      </c>
      <c r="L129" s="133">
        <v>2.0</v>
      </c>
      <c r="M129" s="133" t="s">
        <v>530</v>
      </c>
      <c r="N129" s="134">
        <v>43232.0</v>
      </c>
      <c r="O129" s="133" t="str">
        <f>selected_set!K$7</f>
        <v>Matinnejad2015</v>
      </c>
      <c r="P129" s="133" t="s">
        <v>493</v>
      </c>
      <c r="Q129" s="136"/>
      <c r="R129" s="135" t="s">
        <v>942</v>
      </c>
      <c r="S129" s="133" t="s">
        <v>943</v>
      </c>
      <c r="T129" s="133"/>
      <c r="U129" s="133"/>
    </row>
    <row r="130">
      <c r="A130" s="132" t="s">
        <v>201</v>
      </c>
      <c r="B130" s="133" t="s">
        <v>944</v>
      </c>
      <c r="C130" s="133" t="s">
        <v>462</v>
      </c>
      <c r="D130" s="133" t="s">
        <v>462</v>
      </c>
      <c r="E130" s="133" t="s">
        <v>462</v>
      </c>
      <c r="F130" s="136"/>
      <c r="G130" s="136"/>
      <c r="H130" s="136"/>
      <c r="I130" s="136"/>
      <c r="J130" s="133" t="b">
        <f t="shared" si="1"/>
        <v>0</v>
      </c>
      <c r="K130" s="133" t="s">
        <v>462</v>
      </c>
      <c r="L130" s="133">
        <v>2.0</v>
      </c>
      <c r="M130" s="133" t="s">
        <v>530</v>
      </c>
      <c r="N130" s="134">
        <v>43232.0</v>
      </c>
      <c r="O130" s="133" t="str">
        <f>selected_set!K$7</f>
        <v>Matinnejad2015</v>
      </c>
      <c r="P130" s="133" t="s">
        <v>493</v>
      </c>
      <c r="Q130" s="136"/>
      <c r="R130" s="135" t="s">
        <v>945</v>
      </c>
      <c r="S130" s="133" t="s">
        <v>946</v>
      </c>
      <c r="T130" s="133"/>
      <c r="U130" s="133"/>
    </row>
    <row r="131">
      <c r="A131" s="132" t="s">
        <v>201</v>
      </c>
      <c r="B131" s="133" t="s">
        <v>947</v>
      </c>
      <c r="C131" s="133" t="s">
        <v>462</v>
      </c>
      <c r="D131" s="133" t="s">
        <v>462</v>
      </c>
      <c r="E131" s="133" t="s">
        <v>462</v>
      </c>
      <c r="F131" s="133" t="s">
        <v>424</v>
      </c>
      <c r="G131" s="133" t="s">
        <v>462</v>
      </c>
      <c r="H131" s="133" t="s">
        <v>424</v>
      </c>
      <c r="I131" s="133" t="s">
        <v>424</v>
      </c>
      <c r="J131" s="133" t="b">
        <f t="shared" si="1"/>
        <v>0</v>
      </c>
      <c r="K131" s="133" t="s">
        <v>462</v>
      </c>
      <c r="L131" s="133">
        <v>2.0</v>
      </c>
      <c r="M131" s="133" t="s">
        <v>530</v>
      </c>
      <c r="N131" s="134">
        <v>43232.0</v>
      </c>
      <c r="O131" s="133" t="str">
        <f>selected_set!K$7</f>
        <v>Matinnejad2015</v>
      </c>
      <c r="P131" s="133" t="s">
        <v>493</v>
      </c>
      <c r="Q131" s="136"/>
      <c r="R131" s="135" t="s">
        <v>948</v>
      </c>
      <c r="S131" s="133" t="s">
        <v>949</v>
      </c>
      <c r="T131" s="133"/>
      <c r="U131" s="133"/>
    </row>
    <row r="132">
      <c r="A132" s="132" t="s">
        <v>201</v>
      </c>
      <c r="B132" s="133" t="s">
        <v>950</v>
      </c>
      <c r="C132" s="133" t="s">
        <v>424</v>
      </c>
      <c r="D132" s="133" t="s">
        <v>462</v>
      </c>
      <c r="E132" s="133" t="s">
        <v>462</v>
      </c>
      <c r="F132" s="133" t="s">
        <v>424</v>
      </c>
      <c r="G132" s="136"/>
      <c r="H132" s="136"/>
      <c r="I132" s="136"/>
      <c r="J132" s="133" t="b">
        <f t="shared" si="1"/>
        <v>0</v>
      </c>
      <c r="K132" s="133" t="s">
        <v>462</v>
      </c>
      <c r="L132" s="133">
        <v>2.0</v>
      </c>
      <c r="M132" s="133" t="s">
        <v>530</v>
      </c>
      <c r="N132" s="134">
        <v>43232.0</v>
      </c>
      <c r="O132" s="133" t="str">
        <f>selected_set!K$7</f>
        <v>Matinnejad2015</v>
      </c>
      <c r="P132" s="133" t="s">
        <v>493</v>
      </c>
      <c r="Q132" s="136"/>
      <c r="R132" s="135" t="s">
        <v>951</v>
      </c>
      <c r="S132" s="133" t="s">
        <v>952</v>
      </c>
      <c r="T132" s="133"/>
      <c r="U132" s="133"/>
    </row>
    <row r="133">
      <c r="A133" s="132" t="s">
        <v>201</v>
      </c>
      <c r="B133" s="133" t="s">
        <v>953</v>
      </c>
      <c r="C133" s="136"/>
      <c r="D133" s="136"/>
      <c r="E133" s="136"/>
      <c r="F133" s="133" t="s">
        <v>462</v>
      </c>
      <c r="G133" s="136"/>
      <c r="H133" s="136"/>
      <c r="I133" s="136"/>
      <c r="J133" s="133" t="b">
        <f t="shared" si="1"/>
        <v>0</v>
      </c>
      <c r="K133" s="133" t="s">
        <v>462</v>
      </c>
      <c r="L133" s="133">
        <v>2.0</v>
      </c>
      <c r="M133" s="133" t="s">
        <v>530</v>
      </c>
      <c r="N133" s="134">
        <v>43232.0</v>
      </c>
      <c r="O133" s="133" t="str">
        <f>selected_set!K$7</f>
        <v>Matinnejad2015</v>
      </c>
      <c r="P133" s="133" t="s">
        <v>493</v>
      </c>
      <c r="Q133" s="136"/>
      <c r="R133" s="135" t="s">
        <v>954</v>
      </c>
      <c r="S133" s="138" t="s">
        <v>955</v>
      </c>
      <c r="T133" s="133"/>
      <c r="U133" s="133"/>
    </row>
    <row r="134">
      <c r="A134" s="132" t="s">
        <v>201</v>
      </c>
      <c r="B134" s="133" t="s">
        <v>956</v>
      </c>
      <c r="C134" s="133" t="s">
        <v>462</v>
      </c>
      <c r="D134" s="133" t="s">
        <v>462</v>
      </c>
      <c r="E134" s="133" t="s">
        <v>462</v>
      </c>
      <c r="F134" s="136"/>
      <c r="G134" s="136"/>
      <c r="H134" s="136"/>
      <c r="I134" s="136"/>
      <c r="J134" s="133" t="b">
        <f t="shared" si="1"/>
        <v>0</v>
      </c>
      <c r="K134" s="133" t="s">
        <v>462</v>
      </c>
      <c r="L134" s="133">
        <v>2.0</v>
      </c>
      <c r="M134" s="133" t="s">
        <v>530</v>
      </c>
      <c r="N134" s="134">
        <v>43232.0</v>
      </c>
      <c r="O134" s="136" t="str">
        <f>selected_set!K$7</f>
        <v>Matinnejad2015</v>
      </c>
      <c r="P134" s="136" t="s">
        <v>493</v>
      </c>
      <c r="Q134" s="136"/>
      <c r="R134" s="135" t="s">
        <v>957</v>
      </c>
      <c r="S134" s="133" t="s">
        <v>958</v>
      </c>
      <c r="T134" s="133"/>
      <c r="U134" s="133"/>
    </row>
    <row r="135">
      <c r="A135" s="132" t="s">
        <v>201</v>
      </c>
      <c r="B135" s="133" t="s">
        <v>959</v>
      </c>
      <c r="C135" s="133" t="s">
        <v>424</v>
      </c>
      <c r="D135" s="133" t="s">
        <v>462</v>
      </c>
      <c r="E135" s="133" t="s">
        <v>462</v>
      </c>
      <c r="F135" s="136"/>
      <c r="G135" s="136"/>
      <c r="H135" s="136"/>
      <c r="I135" s="136"/>
      <c r="J135" s="133" t="b">
        <f t="shared" si="1"/>
        <v>0</v>
      </c>
      <c r="K135" s="133" t="s">
        <v>462</v>
      </c>
      <c r="L135" s="133">
        <v>2.0</v>
      </c>
      <c r="M135" s="133" t="s">
        <v>530</v>
      </c>
      <c r="N135" s="134">
        <v>43232.0</v>
      </c>
      <c r="O135" s="136" t="str">
        <f>selected_set!K$7</f>
        <v>Matinnejad2015</v>
      </c>
      <c r="P135" s="136" t="s">
        <v>493</v>
      </c>
      <c r="Q135" s="136"/>
      <c r="R135" s="135" t="s">
        <v>960</v>
      </c>
      <c r="S135" s="133" t="s">
        <v>961</v>
      </c>
      <c r="T135" s="133"/>
      <c r="U135" s="133"/>
    </row>
    <row r="136">
      <c r="A136" s="132" t="s">
        <v>201</v>
      </c>
      <c r="B136" s="133" t="s">
        <v>962</v>
      </c>
      <c r="C136" s="133" t="s">
        <v>462</v>
      </c>
      <c r="D136" s="133" t="s">
        <v>462</v>
      </c>
      <c r="E136" s="133" t="s">
        <v>462</v>
      </c>
      <c r="F136" s="136"/>
      <c r="G136" s="133" t="s">
        <v>462</v>
      </c>
      <c r="H136" s="133" t="s">
        <v>462</v>
      </c>
      <c r="I136" s="133" t="s">
        <v>424</v>
      </c>
      <c r="J136" s="133" t="b">
        <f t="shared" si="1"/>
        <v>0</v>
      </c>
      <c r="K136" s="133" t="s">
        <v>462</v>
      </c>
      <c r="L136" s="133">
        <v>2.0</v>
      </c>
      <c r="M136" s="133" t="s">
        <v>530</v>
      </c>
      <c r="N136" s="134">
        <v>43232.0</v>
      </c>
      <c r="O136" s="136" t="str">
        <f>selected_set!K$7</f>
        <v>Matinnejad2015</v>
      </c>
      <c r="P136" s="136" t="s">
        <v>493</v>
      </c>
      <c r="Q136" s="136"/>
      <c r="R136" s="135" t="s">
        <v>963</v>
      </c>
      <c r="S136" s="138" t="s">
        <v>964</v>
      </c>
      <c r="T136" s="133"/>
      <c r="U136" s="133"/>
    </row>
    <row r="137">
      <c r="A137" s="132" t="s">
        <v>201</v>
      </c>
      <c r="B137" s="133" t="s">
        <v>965</v>
      </c>
      <c r="C137" s="136"/>
      <c r="D137" s="136"/>
      <c r="E137" s="136"/>
      <c r="F137" s="133" t="s">
        <v>462</v>
      </c>
      <c r="G137" s="136"/>
      <c r="H137" s="136"/>
      <c r="I137" s="136"/>
      <c r="J137" s="133" t="b">
        <f t="shared" si="1"/>
        <v>0</v>
      </c>
      <c r="K137" s="133" t="s">
        <v>462</v>
      </c>
      <c r="L137" s="133">
        <v>2.0</v>
      </c>
      <c r="M137" s="133" t="s">
        <v>530</v>
      </c>
      <c r="N137" s="134">
        <v>43232.0</v>
      </c>
      <c r="O137" s="136" t="str">
        <f>selected_set!K$7</f>
        <v>Matinnejad2015</v>
      </c>
      <c r="P137" s="136" t="s">
        <v>493</v>
      </c>
      <c r="Q137" s="136"/>
      <c r="R137" s="137" t="s">
        <v>966</v>
      </c>
      <c r="S137" s="138" t="s">
        <v>967</v>
      </c>
      <c r="T137" s="133"/>
      <c r="U137" s="133"/>
    </row>
    <row r="138">
      <c r="A138" s="132" t="s">
        <v>201</v>
      </c>
      <c r="B138" s="133" t="s">
        <v>968</v>
      </c>
      <c r="C138" s="136"/>
      <c r="D138" s="136"/>
      <c r="E138" s="136"/>
      <c r="F138" s="133" t="s">
        <v>462</v>
      </c>
      <c r="G138" s="136"/>
      <c r="H138" s="136"/>
      <c r="I138" s="136"/>
      <c r="J138" s="133" t="b">
        <f t="shared" si="1"/>
        <v>0</v>
      </c>
      <c r="K138" s="133" t="s">
        <v>462</v>
      </c>
      <c r="L138" s="133">
        <v>2.0</v>
      </c>
      <c r="M138" s="133" t="s">
        <v>530</v>
      </c>
      <c r="N138" s="134">
        <v>43232.0</v>
      </c>
      <c r="O138" s="136" t="str">
        <f>selected_set!K$7</f>
        <v>Matinnejad2015</v>
      </c>
      <c r="P138" s="136" t="s">
        <v>493</v>
      </c>
      <c r="Q138" s="136"/>
      <c r="R138" s="137" t="s">
        <v>969</v>
      </c>
      <c r="S138" s="138" t="s">
        <v>970</v>
      </c>
      <c r="T138" s="133"/>
      <c r="U138" s="133"/>
    </row>
    <row r="139">
      <c r="A139" s="132" t="s">
        <v>201</v>
      </c>
      <c r="B139" s="133" t="s">
        <v>971</v>
      </c>
      <c r="C139" s="136"/>
      <c r="D139" s="133" t="s">
        <v>462</v>
      </c>
      <c r="E139" s="133" t="s">
        <v>462</v>
      </c>
      <c r="F139" s="133" t="s">
        <v>424</v>
      </c>
      <c r="G139" s="133" t="s">
        <v>462</v>
      </c>
      <c r="H139" s="133" t="s">
        <v>462</v>
      </c>
      <c r="I139" s="136"/>
      <c r="J139" s="133" t="b">
        <f t="shared" si="1"/>
        <v>0</v>
      </c>
      <c r="K139" s="133" t="s">
        <v>462</v>
      </c>
      <c r="L139" s="133">
        <v>2.0</v>
      </c>
      <c r="M139" s="133" t="s">
        <v>530</v>
      </c>
      <c r="N139" s="134">
        <v>43232.0</v>
      </c>
      <c r="O139" s="136" t="str">
        <f>selected_set!K$7</f>
        <v>Matinnejad2015</v>
      </c>
      <c r="P139" s="136" t="s">
        <v>493</v>
      </c>
      <c r="Q139" s="136"/>
      <c r="R139" s="135" t="s">
        <v>972</v>
      </c>
      <c r="S139" s="133" t="s">
        <v>973</v>
      </c>
      <c r="T139" s="133"/>
      <c r="U139" s="133"/>
    </row>
    <row r="140">
      <c r="A140" s="132" t="s">
        <v>201</v>
      </c>
      <c r="B140" s="133" t="s">
        <v>974</v>
      </c>
      <c r="C140" s="136"/>
      <c r="D140" s="136"/>
      <c r="E140" s="136"/>
      <c r="F140" s="133" t="s">
        <v>462</v>
      </c>
      <c r="G140" s="136"/>
      <c r="H140" s="136"/>
      <c r="I140" s="136"/>
      <c r="J140" s="133" t="b">
        <f t="shared" si="1"/>
        <v>0</v>
      </c>
      <c r="K140" s="133" t="s">
        <v>462</v>
      </c>
      <c r="L140" s="133">
        <v>2.0</v>
      </c>
      <c r="M140" s="133" t="s">
        <v>530</v>
      </c>
      <c r="N140" s="134">
        <v>43232.0</v>
      </c>
      <c r="O140" s="136" t="str">
        <f>selected_set!K$7</f>
        <v>Matinnejad2015</v>
      </c>
      <c r="P140" s="136" t="s">
        <v>493</v>
      </c>
      <c r="Q140" s="136"/>
      <c r="R140" s="135" t="s">
        <v>975</v>
      </c>
      <c r="S140" s="138" t="s">
        <v>976</v>
      </c>
      <c r="T140" s="133"/>
      <c r="U140" s="133"/>
    </row>
    <row r="141">
      <c r="A141" s="132" t="s">
        <v>201</v>
      </c>
      <c r="B141" s="133" t="s">
        <v>977</v>
      </c>
      <c r="C141" s="136"/>
      <c r="D141" s="133" t="s">
        <v>462</v>
      </c>
      <c r="E141" s="133" t="s">
        <v>462</v>
      </c>
      <c r="F141" s="133" t="s">
        <v>424</v>
      </c>
      <c r="G141" s="136"/>
      <c r="H141" s="133" t="s">
        <v>462</v>
      </c>
      <c r="I141" s="136"/>
      <c r="J141" s="133" t="b">
        <f t="shared" si="1"/>
        <v>0</v>
      </c>
      <c r="K141" s="133" t="s">
        <v>462</v>
      </c>
      <c r="L141" s="133">
        <v>2.0</v>
      </c>
      <c r="M141" s="133" t="s">
        <v>530</v>
      </c>
      <c r="N141" s="134">
        <v>43232.0</v>
      </c>
      <c r="O141" s="136" t="str">
        <f>selected_set!K$7</f>
        <v>Matinnejad2015</v>
      </c>
      <c r="P141" s="136" t="s">
        <v>493</v>
      </c>
      <c r="Q141" s="136"/>
      <c r="R141" s="135" t="s">
        <v>978</v>
      </c>
      <c r="S141" s="133" t="s">
        <v>979</v>
      </c>
      <c r="T141" s="133"/>
      <c r="U141" s="133"/>
    </row>
    <row r="142">
      <c r="A142" s="132" t="s">
        <v>201</v>
      </c>
      <c r="B142" s="133" t="s">
        <v>980</v>
      </c>
      <c r="C142" s="133" t="s">
        <v>462</v>
      </c>
      <c r="D142" s="133" t="s">
        <v>462</v>
      </c>
      <c r="E142" s="133" t="s">
        <v>462</v>
      </c>
      <c r="F142" s="133" t="s">
        <v>424</v>
      </c>
      <c r="G142" s="133"/>
      <c r="H142" s="133" t="s">
        <v>424</v>
      </c>
      <c r="I142" s="133" t="s">
        <v>424</v>
      </c>
      <c r="J142" s="133" t="b">
        <f t="shared" si="1"/>
        <v>0</v>
      </c>
      <c r="K142" s="133" t="s">
        <v>462</v>
      </c>
      <c r="L142" s="133">
        <v>2.0</v>
      </c>
      <c r="M142" s="133" t="s">
        <v>530</v>
      </c>
      <c r="N142" s="134">
        <v>43232.0</v>
      </c>
      <c r="O142" s="136" t="str">
        <f>selected_set!K$7</f>
        <v>Matinnejad2015</v>
      </c>
      <c r="P142" s="136" t="s">
        <v>493</v>
      </c>
      <c r="Q142" s="136"/>
      <c r="R142" s="135" t="s">
        <v>981</v>
      </c>
      <c r="S142" s="133" t="s">
        <v>982</v>
      </c>
      <c r="T142" s="133"/>
      <c r="U142" s="133"/>
    </row>
    <row r="143">
      <c r="A143" s="132" t="s">
        <v>201</v>
      </c>
      <c r="B143" s="133" t="s">
        <v>983</v>
      </c>
      <c r="C143" s="136"/>
      <c r="D143" s="136"/>
      <c r="E143" s="136"/>
      <c r="F143" s="136"/>
      <c r="G143" s="136"/>
      <c r="H143" s="136"/>
      <c r="I143" s="136"/>
      <c r="J143" s="133" t="b">
        <f t="shared" si="1"/>
        <v>0</v>
      </c>
      <c r="K143" s="133" t="s">
        <v>462</v>
      </c>
      <c r="L143" s="133">
        <v>2.0</v>
      </c>
      <c r="M143" s="133" t="s">
        <v>530</v>
      </c>
      <c r="N143" s="134">
        <v>43232.0</v>
      </c>
      <c r="O143" s="136" t="str">
        <f>selected_set!K$7</f>
        <v>Matinnejad2015</v>
      </c>
      <c r="P143" s="136" t="s">
        <v>493</v>
      </c>
      <c r="Q143" s="136"/>
      <c r="R143" s="135" t="s">
        <v>984</v>
      </c>
      <c r="S143" s="138" t="s">
        <v>985</v>
      </c>
      <c r="T143" s="133" t="s">
        <v>986</v>
      </c>
      <c r="U143" s="133"/>
    </row>
    <row r="144">
      <c r="A144" s="132" t="s">
        <v>201</v>
      </c>
      <c r="B144" s="133" t="s">
        <v>987</v>
      </c>
      <c r="C144" s="133" t="s">
        <v>424</v>
      </c>
      <c r="D144" s="133" t="s">
        <v>462</v>
      </c>
      <c r="E144" s="133" t="s">
        <v>462</v>
      </c>
      <c r="F144" s="133" t="s">
        <v>424</v>
      </c>
      <c r="G144" s="136"/>
      <c r="H144" s="133" t="s">
        <v>462</v>
      </c>
      <c r="I144" s="136"/>
      <c r="J144" s="133" t="b">
        <f t="shared" si="1"/>
        <v>0</v>
      </c>
      <c r="K144" s="133" t="s">
        <v>462</v>
      </c>
      <c r="L144" s="133">
        <v>2.0</v>
      </c>
      <c r="M144" s="133" t="s">
        <v>530</v>
      </c>
      <c r="N144" s="134">
        <v>43232.0</v>
      </c>
      <c r="O144" s="136" t="str">
        <f>selected_set!K$7</f>
        <v>Matinnejad2015</v>
      </c>
      <c r="P144" s="136" t="s">
        <v>493</v>
      </c>
      <c r="Q144" s="136"/>
      <c r="R144" s="135" t="s">
        <v>988</v>
      </c>
      <c r="S144" s="133" t="s">
        <v>989</v>
      </c>
      <c r="T144" s="133"/>
      <c r="U144" s="133"/>
    </row>
    <row r="145">
      <c r="A145" s="132" t="s">
        <v>201</v>
      </c>
      <c r="B145" s="133" t="s">
        <v>990</v>
      </c>
      <c r="C145" s="133" t="s">
        <v>462</v>
      </c>
      <c r="D145" s="133" t="s">
        <v>462</v>
      </c>
      <c r="E145" s="133" t="s">
        <v>462</v>
      </c>
      <c r="F145" s="133" t="s">
        <v>424</v>
      </c>
      <c r="G145" s="133" t="s">
        <v>462</v>
      </c>
      <c r="H145" s="133" t="s">
        <v>462</v>
      </c>
      <c r="I145" s="133" t="s">
        <v>424</v>
      </c>
      <c r="J145" s="133" t="b">
        <f t="shared" si="1"/>
        <v>0</v>
      </c>
      <c r="K145" s="133" t="s">
        <v>462</v>
      </c>
      <c r="L145" s="133">
        <v>2.0</v>
      </c>
      <c r="M145" s="133" t="s">
        <v>530</v>
      </c>
      <c r="N145" s="134">
        <v>43232.0</v>
      </c>
      <c r="O145" s="136" t="str">
        <f>selected_set!K$7</f>
        <v>Matinnejad2015</v>
      </c>
      <c r="P145" s="136" t="s">
        <v>493</v>
      </c>
      <c r="Q145" s="136"/>
      <c r="R145" s="135" t="s">
        <v>991</v>
      </c>
      <c r="S145" s="133" t="s">
        <v>992</v>
      </c>
      <c r="T145" s="133"/>
      <c r="U145" s="133"/>
    </row>
    <row r="146">
      <c r="A146" s="132" t="s">
        <v>201</v>
      </c>
      <c r="B146" s="133" t="s">
        <v>993</v>
      </c>
      <c r="C146" s="133" t="s">
        <v>424</v>
      </c>
      <c r="D146" s="133" t="s">
        <v>462</v>
      </c>
      <c r="E146" s="133" t="s">
        <v>462</v>
      </c>
      <c r="F146" s="136"/>
      <c r="G146" s="136"/>
      <c r="H146" s="136"/>
      <c r="I146" s="136"/>
      <c r="J146" s="133" t="b">
        <f t="shared" si="1"/>
        <v>0</v>
      </c>
      <c r="K146" s="133" t="s">
        <v>462</v>
      </c>
      <c r="L146" s="133">
        <v>2.0</v>
      </c>
      <c r="M146" s="133" t="s">
        <v>530</v>
      </c>
      <c r="N146" s="134">
        <v>43232.0</v>
      </c>
      <c r="O146" s="136" t="str">
        <f>selected_set!K$7</f>
        <v>Matinnejad2015</v>
      </c>
      <c r="P146" s="136" t="s">
        <v>493</v>
      </c>
      <c r="Q146" s="136"/>
      <c r="R146" s="137" t="s">
        <v>994</v>
      </c>
      <c r="S146" s="133" t="s">
        <v>995</v>
      </c>
      <c r="T146" s="133"/>
      <c r="U146" s="133"/>
    </row>
    <row r="147">
      <c r="A147" s="132" t="s">
        <v>201</v>
      </c>
      <c r="B147" s="133" t="s">
        <v>996</v>
      </c>
      <c r="C147" s="136"/>
      <c r="D147" s="133" t="s">
        <v>462</v>
      </c>
      <c r="E147" s="133" t="s">
        <v>462</v>
      </c>
      <c r="F147" s="133" t="s">
        <v>424</v>
      </c>
      <c r="G147" s="136"/>
      <c r="H147" s="133" t="s">
        <v>462</v>
      </c>
      <c r="I147" s="136"/>
      <c r="J147" s="133" t="b">
        <f t="shared" si="1"/>
        <v>0</v>
      </c>
      <c r="K147" s="133" t="s">
        <v>462</v>
      </c>
      <c r="L147" s="133">
        <v>2.0</v>
      </c>
      <c r="M147" s="133" t="s">
        <v>530</v>
      </c>
      <c r="N147" s="134">
        <v>43232.0</v>
      </c>
      <c r="O147" s="136" t="str">
        <f>selected_set!K$7</f>
        <v>Matinnejad2015</v>
      </c>
      <c r="P147" s="136" t="s">
        <v>493</v>
      </c>
      <c r="Q147" s="136"/>
      <c r="R147" s="135" t="s">
        <v>997</v>
      </c>
      <c r="S147" s="133" t="s">
        <v>998</v>
      </c>
      <c r="T147" s="133"/>
      <c r="U147" s="133"/>
    </row>
    <row r="148">
      <c r="A148" s="132" t="s">
        <v>201</v>
      </c>
      <c r="B148" s="133" t="s">
        <v>999</v>
      </c>
      <c r="C148" s="133" t="s">
        <v>462</v>
      </c>
      <c r="D148" s="133" t="s">
        <v>462</v>
      </c>
      <c r="E148" s="133" t="s">
        <v>462</v>
      </c>
      <c r="F148" s="133" t="s">
        <v>424</v>
      </c>
      <c r="G148" s="133"/>
      <c r="H148" s="133" t="s">
        <v>462</v>
      </c>
      <c r="I148" s="133" t="s">
        <v>424</v>
      </c>
      <c r="J148" s="133" t="b">
        <f t="shared" si="1"/>
        <v>0</v>
      </c>
      <c r="K148" s="133" t="s">
        <v>462</v>
      </c>
      <c r="L148" s="133">
        <v>2.0</v>
      </c>
      <c r="M148" s="133" t="s">
        <v>530</v>
      </c>
      <c r="N148" s="134">
        <v>43232.0</v>
      </c>
      <c r="O148" s="136" t="str">
        <f>selected_set!K$7</f>
        <v>Matinnejad2015</v>
      </c>
      <c r="P148" s="136" t="s">
        <v>493</v>
      </c>
      <c r="Q148" s="136"/>
      <c r="R148" s="135" t="s">
        <v>1000</v>
      </c>
      <c r="S148" s="133" t="s">
        <v>1001</v>
      </c>
      <c r="T148" s="133"/>
      <c r="U148" s="133"/>
    </row>
    <row r="149">
      <c r="A149" s="132" t="s">
        <v>201</v>
      </c>
      <c r="B149" s="133" t="s">
        <v>1002</v>
      </c>
      <c r="C149" s="136"/>
      <c r="D149" s="136"/>
      <c r="E149" s="136"/>
      <c r="F149" s="136"/>
      <c r="G149" s="136"/>
      <c r="H149" s="136"/>
      <c r="I149" s="136"/>
      <c r="J149" s="133" t="b">
        <f t="shared" si="1"/>
        <v>0</v>
      </c>
      <c r="K149" s="133" t="s">
        <v>462</v>
      </c>
      <c r="L149" s="133">
        <v>2.0</v>
      </c>
      <c r="M149" s="133" t="s">
        <v>530</v>
      </c>
      <c r="N149" s="134">
        <v>43232.0</v>
      </c>
      <c r="O149" s="136" t="str">
        <f>selected_set!K$7</f>
        <v>Matinnejad2015</v>
      </c>
      <c r="P149" s="136" t="s">
        <v>493</v>
      </c>
      <c r="Q149" s="136"/>
      <c r="R149" s="137" t="s">
        <v>1003</v>
      </c>
      <c r="S149" s="138" t="s">
        <v>1004</v>
      </c>
      <c r="T149" s="133"/>
      <c r="U149" s="133"/>
    </row>
    <row r="150">
      <c r="A150" s="132" t="s">
        <v>201</v>
      </c>
      <c r="B150" s="133" t="s">
        <v>1005</v>
      </c>
      <c r="C150" s="136"/>
      <c r="D150" s="136"/>
      <c r="E150" s="136"/>
      <c r="F150" s="133" t="s">
        <v>462</v>
      </c>
      <c r="G150" s="136"/>
      <c r="H150" s="136"/>
      <c r="I150" s="136"/>
      <c r="J150" s="133" t="b">
        <f t="shared" si="1"/>
        <v>0</v>
      </c>
      <c r="K150" s="133" t="s">
        <v>462</v>
      </c>
      <c r="L150" s="133">
        <v>2.0</v>
      </c>
      <c r="M150" s="133" t="s">
        <v>472</v>
      </c>
      <c r="N150" s="134"/>
      <c r="O150" s="133" t="str">
        <f>selected_set!K$7</f>
        <v>Matinnejad2015</v>
      </c>
      <c r="P150" s="133" t="s">
        <v>493</v>
      </c>
      <c r="Q150" s="136"/>
      <c r="R150" s="135" t="s">
        <v>1006</v>
      </c>
      <c r="S150" s="138" t="s">
        <v>1007</v>
      </c>
      <c r="T150" s="133"/>
      <c r="U150" s="133"/>
    </row>
    <row r="151">
      <c r="A151" s="132" t="s">
        <v>201</v>
      </c>
      <c r="B151" s="133" t="s">
        <v>1008</v>
      </c>
      <c r="C151" s="136"/>
      <c r="D151" s="136"/>
      <c r="E151" s="136"/>
      <c r="F151" s="133" t="s">
        <v>462</v>
      </c>
      <c r="G151" s="136"/>
      <c r="H151" s="136"/>
      <c r="I151" s="136"/>
      <c r="J151" s="133" t="b">
        <f t="shared" si="1"/>
        <v>0</v>
      </c>
      <c r="K151" s="133" t="s">
        <v>462</v>
      </c>
      <c r="L151" s="133">
        <v>2.0</v>
      </c>
      <c r="M151" s="133" t="s">
        <v>472</v>
      </c>
      <c r="N151" s="134"/>
      <c r="O151" s="133" t="str">
        <f>selected_set!K$7</f>
        <v>Matinnejad2015</v>
      </c>
      <c r="P151" s="133" t="s">
        <v>493</v>
      </c>
      <c r="Q151" s="136"/>
      <c r="R151" s="135" t="s">
        <v>1009</v>
      </c>
      <c r="S151" s="138" t="s">
        <v>1010</v>
      </c>
      <c r="T151" s="133"/>
      <c r="U151" s="133"/>
    </row>
    <row r="152">
      <c r="A152" s="132" t="s">
        <v>201</v>
      </c>
      <c r="B152" s="133" t="s">
        <v>1011</v>
      </c>
      <c r="C152" s="133" t="s">
        <v>462</v>
      </c>
      <c r="D152" s="133" t="s">
        <v>462</v>
      </c>
      <c r="E152" s="136"/>
      <c r="F152" s="136"/>
      <c r="G152" s="136"/>
      <c r="H152" s="136"/>
      <c r="I152" s="136"/>
      <c r="J152" s="133" t="b">
        <f t="shared" si="1"/>
        <v>0</v>
      </c>
      <c r="K152" s="133" t="s">
        <v>462</v>
      </c>
      <c r="L152" s="133">
        <v>2.0</v>
      </c>
      <c r="M152" s="133" t="s">
        <v>472</v>
      </c>
      <c r="N152" s="134"/>
      <c r="O152" s="133" t="str">
        <f>selected_set!K$7</f>
        <v>Matinnejad2015</v>
      </c>
      <c r="P152" s="133" t="s">
        <v>493</v>
      </c>
      <c r="Q152" s="136"/>
      <c r="R152" s="135" t="s">
        <v>1012</v>
      </c>
      <c r="S152" s="133" t="s">
        <v>1013</v>
      </c>
      <c r="T152" s="133"/>
      <c r="U152" s="133"/>
    </row>
    <row r="153">
      <c r="A153" s="132" t="s">
        <v>201</v>
      </c>
      <c r="B153" s="133" t="s">
        <v>1014</v>
      </c>
      <c r="C153" s="136"/>
      <c r="D153" s="136"/>
      <c r="E153" s="136"/>
      <c r="F153" s="133" t="s">
        <v>462</v>
      </c>
      <c r="G153" s="136"/>
      <c r="H153" s="136"/>
      <c r="I153" s="136"/>
      <c r="J153" s="133" t="b">
        <f t="shared" si="1"/>
        <v>0</v>
      </c>
      <c r="K153" s="133" t="s">
        <v>462</v>
      </c>
      <c r="L153" s="133">
        <v>2.0</v>
      </c>
      <c r="M153" s="133" t="s">
        <v>472</v>
      </c>
      <c r="N153" s="134"/>
      <c r="O153" s="133" t="str">
        <f>selected_set!K$7</f>
        <v>Matinnejad2015</v>
      </c>
      <c r="P153" s="133" t="s">
        <v>493</v>
      </c>
      <c r="Q153" s="136"/>
      <c r="R153" s="135" t="s">
        <v>1015</v>
      </c>
      <c r="S153" s="138" t="s">
        <v>1016</v>
      </c>
      <c r="T153" s="133"/>
      <c r="U153" s="133"/>
    </row>
    <row r="154">
      <c r="A154" s="132" t="s">
        <v>201</v>
      </c>
      <c r="B154" s="133" t="s">
        <v>1017</v>
      </c>
      <c r="C154" s="133" t="s">
        <v>462</v>
      </c>
      <c r="D154" s="133" t="s">
        <v>424</v>
      </c>
      <c r="E154" s="133" t="s">
        <v>462</v>
      </c>
      <c r="F154" s="133" t="s">
        <v>424</v>
      </c>
      <c r="G154" s="133"/>
      <c r="H154" s="133" t="s">
        <v>462</v>
      </c>
      <c r="I154" s="133" t="s">
        <v>462</v>
      </c>
      <c r="J154" s="133" t="b">
        <f t="shared" si="1"/>
        <v>0</v>
      </c>
      <c r="K154" s="133" t="s">
        <v>462</v>
      </c>
      <c r="L154" s="133">
        <v>2.0</v>
      </c>
      <c r="M154" s="133" t="s">
        <v>472</v>
      </c>
      <c r="N154" s="134"/>
      <c r="O154" s="133" t="str">
        <f>selected_set!K$7</f>
        <v>Matinnejad2015</v>
      </c>
      <c r="P154" s="133" t="s">
        <v>493</v>
      </c>
      <c r="Q154" s="136"/>
      <c r="R154" s="137" t="s">
        <v>1018</v>
      </c>
      <c r="S154" s="133" t="s">
        <v>1019</v>
      </c>
      <c r="T154" s="133" t="s">
        <v>1020</v>
      </c>
      <c r="U154" s="133"/>
    </row>
    <row r="155">
      <c r="A155" s="132" t="s">
        <v>201</v>
      </c>
      <c r="B155" s="133" t="s">
        <v>1021</v>
      </c>
      <c r="C155" s="133"/>
      <c r="D155" s="133" t="s">
        <v>462</v>
      </c>
      <c r="E155" s="133" t="s">
        <v>462</v>
      </c>
      <c r="F155" s="136"/>
      <c r="G155" s="136"/>
      <c r="H155" s="136"/>
      <c r="I155" s="136"/>
      <c r="J155" s="133" t="b">
        <f t="shared" si="1"/>
        <v>0</v>
      </c>
      <c r="K155" s="133" t="s">
        <v>462</v>
      </c>
      <c r="L155" s="133">
        <v>2.0</v>
      </c>
      <c r="M155" s="133" t="s">
        <v>472</v>
      </c>
      <c r="N155" s="134"/>
      <c r="O155" s="133" t="str">
        <f>selected_set!K$7</f>
        <v>Matinnejad2015</v>
      </c>
      <c r="P155" s="133" t="s">
        <v>493</v>
      </c>
      <c r="Q155" s="136"/>
      <c r="R155" s="135" t="s">
        <v>1022</v>
      </c>
      <c r="S155" s="133" t="s">
        <v>1023</v>
      </c>
      <c r="T155" s="133"/>
      <c r="U155" s="133"/>
    </row>
    <row r="156">
      <c r="A156" s="132" t="s">
        <v>201</v>
      </c>
      <c r="B156" s="133" t="s">
        <v>1024</v>
      </c>
      <c r="C156" s="136"/>
      <c r="D156" s="133" t="s">
        <v>462</v>
      </c>
      <c r="E156" s="133" t="s">
        <v>462</v>
      </c>
      <c r="F156" s="136"/>
      <c r="G156" s="136"/>
      <c r="H156" s="136"/>
      <c r="I156" s="136"/>
      <c r="J156" s="133" t="b">
        <f t="shared" si="1"/>
        <v>0</v>
      </c>
      <c r="K156" s="133" t="s">
        <v>462</v>
      </c>
      <c r="L156" s="133">
        <v>2.0</v>
      </c>
      <c r="M156" s="133" t="s">
        <v>472</v>
      </c>
      <c r="N156" s="134"/>
      <c r="O156" s="133" t="str">
        <f>selected_set!K$7</f>
        <v>Matinnejad2015</v>
      </c>
      <c r="P156" s="133" t="s">
        <v>493</v>
      </c>
      <c r="Q156" s="136"/>
      <c r="R156" s="135" t="s">
        <v>1025</v>
      </c>
      <c r="S156" s="133" t="s">
        <v>1026</v>
      </c>
      <c r="T156" s="133"/>
      <c r="U156" s="133"/>
    </row>
    <row r="157">
      <c r="A157" s="132" t="s">
        <v>201</v>
      </c>
      <c r="B157" s="133" t="s">
        <v>1027</v>
      </c>
      <c r="C157" s="133" t="s">
        <v>424</v>
      </c>
      <c r="D157" s="133" t="s">
        <v>462</v>
      </c>
      <c r="E157" s="133" t="s">
        <v>462</v>
      </c>
      <c r="F157" s="133" t="s">
        <v>424</v>
      </c>
      <c r="G157" s="133" t="s">
        <v>462</v>
      </c>
      <c r="H157" s="133" t="s">
        <v>462</v>
      </c>
      <c r="I157" s="136"/>
      <c r="J157" s="133" t="b">
        <f t="shared" si="1"/>
        <v>0</v>
      </c>
      <c r="K157" s="133" t="s">
        <v>462</v>
      </c>
      <c r="L157" s="133">
        <v>2.0</v>
      </c>
      <c r="M157" s="133" t="s">
        <v>472</v>
      </c>
      <c r="N157" s="134"/>
      <c r="O157" s="133" t="str">
        <f>selected_set!K$7</f>
        <v>Matinnejad2015</v>
      </c>
      <c r="P157" s="133" t="s">
        <v>493</v>
      </c>
      <c r="Q157" s="136"/>
      <c r="R157" s="135" t="s">
        <v>1028</v>
      </c>
      <c r="S157" s="133" t="s">
        <v>1029</v>
      </c>
      <c r="T157" s="133"/>
      <c r="U157" s="133"/>
    </row>
    <row r="158">
      <c r="A158" s="132" t="s">
        <v>201</v>
      </c>
      <c r="B158" s="133" t="s">
        <v>1030</v>
      </c>
      <c r="C158" s="133" t="s">
        <v>424</v>
      </c>
      <c r="D158" s="133" t="s">
        <v>424</v>
      </c>
      <c r="E158" s="132" t="s">
        <v>424</v>
      </c>
      <c r="F158" s="133" t="s">
        <v>424</v>
      </c>
      <c r="G158" s="133" t="s">
        <v>462</v>
      </c>
      <c r="H158" s="133" t="s">
        <v>462</v>
      </c>
      <c r="I158" s="136"/>
      <c r="J158" s="133" t="b">
        <f t="shared" si="1"/>
        <v>1</v>
      </c>
      <c r="K158" s="133" t="s">
        <v>462</v>
      </c>
      <c r="L158" s="133">
        <v>2.0</v>
      </c>
      <c r="M158" s="133" t="s">
        <v>472</v>
      </c>
      <c r="N158" s="134"/>
      <c r="O158" s="133" t="str">
        <f>selected_set!K$7</f>
        <v>Matinnejad2015</v>
      </c>
      <c r="P158" s="133" t="s">
        <v>493</v>
      </c>
      <c r="Q158" s="136"/>
      <c r="R158" s="135" t="s">
        <v>1031</v>
      </c>
      <c r="S158" s="133" t="s">
        <v>1032</v>
      </c>
      <c r="T158" s="133" t="s">
        <v>1033</v>
      </c>
      <c r="U158" s="133"/>
    </row>
    <row r="159">
      <c r="A159" s="132" t="s">
        <v>201</v>
      </c>
      <c r="B159" s="133" t="s">
        <v>1034</v>
      </c>
      <c r="C159" s="133" t="s">
        <v>462</v>
      </c>
      <c r="D159" s="133" t="s">
        <v>462</v>
      </c>
      <c r="E159" s="133" t="s">
        <v>462</v>
      </c>
      <c r="F159" s="133" t="s">
        <v>462</v>
      </c>
      <c r="G159" s="136"/>
      <c r="H159" s="136"/>
      <c r="I159" s="136"/>
      <c r="J159" s="133" t="b">
        <f t="shared" si="1"/>
        <v>0</v>
      </c>
      <c r="K159" s="133" t="s">
        <v>462</v>
      </c>
      <c r="L159" s="133">
        <v>2.0</v>
      </c>
      <c r="M159" s="133" t="s">
        <v>472</v>
      </c>
      <c r="N159" s="134"/>
      <c r="O159" s="133" t="str">
        <f>selected_set!K$7</f>
        <v>Matinnejad2015</v>
      </c>
      <c r="P159" s="133" t="s">
        <v>493</v>
      </c>
      <c r="Q159" s="136"/>
      <c r="R159" s="135" t="s">
        <v>1035</v>
      </c>
      <c r="S159" s="138" t="s">
        <v>1036</v>
      </c>
      <c r="T159" s="133"/>
      <c r="U159" s="133"/>
    </row>
    <row r="160">
      <c r="A160" s="132" t="s">
        <v>201</v>
      </c>
      <c r="B160" s="133" t="s">
        <v>1037</v>
      </c>
      <c r="C160" s="136"/>
      <c r="D160" s="136"/>
      <c r="E160" s="136"/>
      <c r="F160" s="136"/>
      <c r="G160" s="136"/>
      <c r="H160" s="133" t="s">
        <v>424</v>
      </c>
      <c r="I160" s="136"/>
      <c r="J160" s="133" t="b">
        <f t="shared" si="1"/>
        <v>0</v>
      </c>
      <c r="K160" s="133" t="s">
        <v>462</v>
      </c>
      <c r="L160" s="133">
        <v>2.0</v>
      </c>
      <c r="M160" s="133" t="s">
        <v>472</v>
      </c>
      <c r="N160" s="134"/>
      <c r="O160" s="133" t="str">
        <f>selected_set!K$7</f>
        <v>Matinnejad2015</v>
      </c>
      <c r="P160" s="133" t="s">
        <v>493</v>
      </c>
      <c r="Q160" s="136"/>
      <c r="R160" s="135" t="s">
        <v>1038</v>
      </c>
      <c r="S160" s="133" t="s">
        <v>1039</v>
      </c>
      <c r="T160" s="133"/>
      <c r="U160" s="133"/>
    </row>
    <row r="161">
      <c r="A161" s="132" t="s">
        <v>201</v>
      </c>
      <c r="B161" s="133" t="s">
        <v>1040</v>
      </c>
      <c r="C161" s="133" t="s">
        <v>462</v>
      </c>
      <c r="D161" s="133" t="s">
        <v>462</v>
      </c>
      <c r="E161" s="133" t="s">
        <v>462</v>
      </c>
      <c r="F161" s="133" t="s">
        <v>424</v>
      </c>
      <c r="G161" s="133" t="s">
        <v>462</v>
      </c>
      <c r="H161" s="133" t="s">
        <v>462</v>
      </c>
      <c r="I161" s="136"/>
      <c r="J161" s="133" t="b">
        <f t="shared" si="1"/>
        <v>0</v>
      </c>
      <c r="K161" s="133" t="s">
        <v>462</v>
      </c>
      <c r="L161" s="133">
        <v>2.0</v>
      </c>
      <c r="M161" s="133" t="s">
        <v>472</v>
      </c>
      <c r="N161" s="134"/>
      <c r="O161" s="133" t="str">
        <f>selected_set!K$7</f>
        <v>Matinnejad2015</v>
      </c>
      <c r="P161" s="133" t="s">
        <v>493</v>
      </c>
      <c r="Q161" s="136"/>
      <c r="R161" s="135" t="s">
        <v>1041</v>
      </c>
      <c r="S161" s="133" t="s">
        <v>1042</v>
      </c>
      <c r="T161" s="133"/>
      <c r="U161" s="133"/>
    </row>
    <row r="162">
      <c r="A162" s="132" t="s">
        <v>201</v>
      </c>
      <c r="B162" s="133" t="s">
        <v>1043</v>
      </c>
      <c r="C162" s="133" t="s">
        <v>462</v>
      </c>
      <c r="D162" s="133" t="s">
        <v>462</v>
      </c>
      <c r="E162" s="133" t="s">
        <v>462</v>
      </c>
      <c r="F162" s="133" t="s">
        <v>424</v>
      </c>
      <c r="G162" s="136"/>
      <c r="H162" s="133" t="s">
        <v>462</v>
      </c>
      <c r="I162" s="136"/>
      <c r="J162" s="133" t="b">
        <f t="shared" si="1"/>
        <v>0</v>
      </c>
      <c r="K162" s="133" t="s">
        <v>462</v>
      </c>
      <c r="L162" s="133">
        <v>2.0</v>
      </c>
      <c r="M162" s="133" t="s">
        <v>472</v>
      </c>
      <c r="N162" s="134"/>
      <c r="O162" s="133" t="str">
        <f>selected_set!K$7</f>
        <v>Matinnejad2015</v>
      </c>
      <c r="P162" s="133" t="s">
        <v>493</v>
      </c>
      <c r="Q162" s="136"/>
      <c r="R162" s="135" t="s">
        <v>1044</v>
      </c>
      <c r="S162" s="133" t="s">
        <v>1045</v>
      </c>
      <c r="T162" s="133"/>
      <c r="U162" s="133"/>
    </row>
    <row r="163">
      <c r="A163" s="132" t="s">
        <v>201</v>
      </c>
      <c r="B163" s="133" t="s">
        <v>1046</v>
      </c>
      <c r="C163" s="133" t="s">
        <v>462</v>
      </c>
      <c r="D163" s="133" t="s">
        <v>462</v>
      </c>
      <c r="E163" s="133" t="s">
        <v>462</v>
      </c>
      <c r="F163" s="136"/>
      <c r="G163" s="136"/>
      <c r="H163" s="136"/>
      <c r="I163" s="136"/>
      <c r="J163" s="133" t="b">
        <f t="shared" si="1"/>
        <v>0</v>
      </c>
      <c r="K163" s="133" t="s">
        <v>462</v>
      </c>
      <c r="L163" s="133">
        <v>2.0</v>
      </c>
      <c r="M163" s="133" t="s">
        <v>472</v>
      </c>
      <c r="N163" s="134"/>
      <c r="O163" s="133" t="str">
        <f>selected_set!K$7</f>
        <v>Matinnejad2015</v>
      </c>
      <c r="P163" s="133" t="s">
        <v>493</v>
      </c>
      <c r="Q163" s="136"/>
      <c r="R163" s="135" t="s">
        <v>1047</v>
      </c>
      <c r="S163" s="133" t="s">
        <v>1048</v>
      </c>
      <c r="T163" s="133"/>
      <c r="U163" s="133"/>
    </row>
    <row r="164">
      <c r="A164" s="132" t="s">
        <v>201</v>
      </c>
      <c r="B164" s="133" t="s">
        <v>1049</v>
      </c>
      <c r="C164" s="133" t="s">
        <v>462</v>
      </c>
      <c r="D164" s="133" t="s">
        <v>462</v>
      </c>
      <c r="E164" s="133" t="s">
        <v>462</v>
      </c>
      <c r="F164" s="136"/>
      <c r="G164" s="133"/>
      <c r="H164" s="133" t="s">
        <v>462</v>
      </c>
      <c r="I164" s="136"/>
      <c r="J164" s="133" t="b">
        <f t="shared" si="1"/>
        <v>0</v>
      </c>
      <c r="K164" s="133" t="s">
        <v>462</v>
      </c>
      <c r="L164" s="133">
        <v>2.0</v>
      </c>
      <c r="M164" s="133" t="s">
        <v>472</v>
      </c>
      <c r="N164" s="134"/>
      <c r="O164" s="133" t="str">
        <f>selected_set!K$7</f>
        <v>Matinnejad2015</v>
      </c>
      <c r="P164" s="133" t="s">
        <v>493</v>
      </c>
      <c r="Q164" s="136"/>
      <c r="R164" s="135" t="s">
        <v>1050</v>
      </c>
      <c r="S164" s="138" t="s">
        <v>1051</v>
      </c>
      <c r="T164" s="133"/>
      <c r="U164" s="133"/>
    </row>
    <row r="165">
      <c r="A165" s="132" t="s">
        <v>201</v>
      </c>
      <c r="B165" s="133" t="s">
        <v>1052</v>
      </c>
      <c r="C165" s="136"/>
      <c r="D165" s="133" t="s">
        <v>462</v>
      </c>
      <c r="E165" s="133" t="s">
        <v>462</v>
      </c>
      <c r="F165" s="136"/>
      <c r="G165" s="136"/>
      <c r="H165" s="136"/>
      <c r="I165" s="136"/>
      <c r="J165" s="133" t="b">
        <f t="shared" si="1"/>
        <v>0</v>
      </c>
      <c r="K165" s="133" t="s">
        <v>462</v>
      </c>
      <c r="L165" s="133">
        <v>2.0</v>
      </c>
      <c r="M165" s="133" t="s">
        <v>472</v>
      </c>
      <c r="N165" s="134"/>
      <c r="O165" s="133" t="str">
        <f>selected_set!K$7</f>
        <v>Matinnejad2015</v>
      </c>
      <c r="P165" s="133" t="s">
        <v>493</v>
      </c>
      <c r="Q165" s="136"/>
      <c r="R165" s="135" t="s">
        <v>1053</v>
      </c>
      <c r="S165" s="133" t="s">
        <v>1054</v>
      </c>
      <c r="T165" s="133"/>
      <c r="U165" s="133"/>
    </row>
    <row r="166">
      <c r="A166" s="132" t="s">
        <v>201</v>
      </c>
      <c r="B166" s="133" t="s">
        <v>1055</v>
      </c>
      <c r="C166" s="133" t="s">
        <v>424</v>
      </c>
      <c r="D166" s="133" t="s">
        <v>462</v>
      </c>
      <c r="E166" s="133" t="s">
        <v>462</v>
      </c>
      <c r="F166" s="133" t="s">
        <v>424</v>
      </c>
      <c r="G166" s="136"/>
      <c r="H166" s="133" t="s">
        <v>462</v>
      </c>
      <c r="I166" s="136"/>
      <c r="J166" s="133" t="b">
        <f t="shared" si="1"/>
        <v>0</v>
      </c>
      <c r="K166" s="133" t="s">
        <v>462</v>
      </c>
      <c r="L166" s="133">
        <v>2.0</v>
      </c>
      <c r="M166" s="133" t="s">
        <v>472</v>
      </c>
      <c r="N166" s="134"/>
      <c r="O166" s="133" t="str">
        <f>selected_set!K$7</f>
        <v>Matinnejad2015</v>
      </c>
      <c r="P166" s="133" t="s">
        <v>493</v>
      </c>
      <c r="Q166" s="136"/>
      <c r="R166" s="135" t="s">
        <v>1056</v>
      </c>
      <c r="S166" s="133" t="s">
        <v>1057</v>
      </c>
      <c r="T166" s="133"/>
      <c r="U166" s="133"/>
    </row>
    <row r="167">
      <c r="A167" s="132" t="s">
        <v>201</v>
      </c>
      <c r="B167" s="133" t="s">
        <v>1058</v>
      </c>
      <c r="C167" s="133" t="s">
        <v>424</v>
      </c>
      <c r="D167" s="133" t="s">
        <v>462</v>
      </c>
      <c r="E167" s="133" t="s">
        <v>462</v>
      </c>
      <c r="F167" s="133" t="s">
        <v>424</v>
      </c>
      <c r="G167" s="133" t="s">
        <v>462</v>
      </c>
      <c r="H167" s="133" t="s">
        <v>462</v>
      </c>
      <c r="I167" s="136"/>
      <c r="J167" s="133" t="b">
        <f t="shared" si="1"/>
        <v>0</v>
      </c>
      <c r="K167" s="133" t="s">
        <v>462</v>
      </c>
      <c r="L167" s="133">
        <v>2.0</v>
      </c>
      <c r="M167" s="133" t="s">
        <v>472</v>
      </c>
      <c r="N167" s="134"/>
      <c r="O167" s="133" t="str">
        <f>selected_set!K$7</f>
        <v>Matinnejad2015</v>
      </c>
      <c r="P167" s="133" t="s">
        <v>493</v>
      </c>
      <c r="Q167" s="136"/>
      <c r="R167" s="135" t="s">
        <v>1059</v>
      </c>
      <c r="S167" s="133" t="s">
        <v>1060</v>
      </c>
      <c r="T167" s="133"/>
      <c r="U167" s="133"/>
    </row>
    <row r="168">
      <c r="A168" s="132" t="s">
        <v>201</v>
      </c>
      <c r="B168" s="133" t="s">
        <v>1061</v>
      </c>
      <c r="C168" s="136"/>
      <c r="D168" s="133" t="s">
        <v>462</v>
      </c>
      <c r="E168" s="136"/>
      <c r="F168" s="133" t="s">
        <v>424</v>
      </c>
      <c r="G168" s="136"/>
      <c r="H168" s="136"/>
      <c r="I168" s="136"/>
      <c r="J168" s="133" t="b">
        <f t="shared" si="1"/>
        <v>0</v>
      </c>
      <c r="K168" s="133" t="s">
        <v>462</v>
      </c>
      <c r="L168" s="133">
        <v>2.0</v>
      </c>
      <c r="M168" s="133" t="s">
        <v>472</v>
      </c>
      <c r="N168" s="134"/>
      <c r="O168" s="133" t="str">
        <f>selected_set!K$7</f>
        <v>Matinnejad2015</v>
      </c>
      <c r="P168" s="133" t="s">
        <v>493</v>
      </c>
      <c r="Q168" s="136"/>
      <c r="R168" s="135" t="s">
        <v>1062</v>
      </c>
      <c r="S168" s="133" t="s">
        <v>1063</v>
      </c>
      <c r="T168" s="133"/>
      <c r="U168" s="133"/>
    </row>
    <row r="169">
      <c r="A169" s="132" t="s">
        <v>201</v>
      </c>
      <c r="B169" s="133" t="s">
        <v>1064</v>
      </c>
      <c r="C169" s="133"/>
      <c r="D169" s="133" t="s">
        <v>462</v>
      </c>
      <c r="E169" s="133" t="s">
        <v>462</v>
      </c>
      <c r="F169" s="133" t="s">
        <v>424</v>
      </c>
      <c r="G169" s="133" t="s">
        <v>462</v>
      </c>
      <c r="H169" s="133" t="s">
        <v>462</v>
      </c>
      <c r="I169" s="136"/>
      <c r="J169" s="133" t="b">
        <f t="shared" si="1"/>
        <v>0</v>
      </c>
      <c r="K169" s="133" t="s">
        <v>462</v>
      </c>
      <c r="L169" s="133">
        <v>2.0</v>
      </c>
      <c r="M169" s="133" t="s">
        <v>472</v>
      </c>
      <c r="N169" s="134"/>
      <c r="O169" s="133" t="str">
        <f>selected_set!K$7</f>
        <v>Matinnejad2015</v>
      </c>
      <c r="P169" s="133" t="s">
        <v>493</v>
      </c>
      <c r="Q169" s="136"/>
      <c r="R169" s="135" t="s">
        <v>1065</v>
      </c>
      <c r="S169" s="133" t="s">
        <v>1066</v>
      </c>
      <c r="T169" s="133"/>
      <c r="U169" s="133"/>
    </row>
    <row r="170">
      <c r="A170" s="132" t="s">
        <v>201</v>
      </c>
      <c r="B170" s="133" t="s">
        <v>1067</v>
      </c>
      <c r="C170" s="133" t="s">
        <v>424</v>
      </c>
      <c r="D170" s="133" t="s">
        <v>462</v>
      </c>
      <c r="E170" s="133" t="s">
        <v>462</v>
      </c>
      <c r="F170" s="133" t="s">
        <v>424</v>
      </c>
      <c r="G170" s="136"/>
      <c r="H170" s="133" t="s">
        <v>462</v>
      </c>
      <c r="I170" s="136"/>
      <c r="J170" s="133" t="b">
        <f t="shared" si="1"/>
        <v>0</v>
      </c>
      <c r="K170" s="133" t="s">
        <v>462</v>
      </c>
      <c r="L170" s="133">
        <v>2.0</v>
      </c>
      <c r="M170" s="133" t="s">
        <v>472</v>
      </c>
      <c r="N170" s="134"/>
      <c r="O170" s="133" t="str">
        <f>selected_set!K$7</f>
        <v>Matinnejad2015</v>
      </c>
      <c r="P170" s="133" t="s">
        <v>493</v>
      </c>
      <c r="Q170" s="136"/>
      <c r="R170" s="135" t="s">
        <v>1068</v>
      </c>
      <c r="S170" s="133" t="s">
        <v>1069</v>
      </c>
      <c r="T170" s="133"/>
      <c r="U170" s="133"/>
    </row>
    <row r="171">
      <c r="A171" s="132" t="s">
        <v>201</v>
      </c>
      <c r="B171" s="133" t="s">
        <v>1070</v>
      </c>
      <c r="C171" s="133" t="s">
        <v>424</v>
      </c>
      <c r="D171" s="133" t="s">
        <v>462</v>
      </c>
      <c r="E171" s="133" t="s">
        <v>462</v>
      </c>
      <c r="F171" s="133" t="s">
        <v>424</v>
      </c>
      <c r="G171" s="136"/>
      <c r="H171" s="133" t="s">
        <v>462</v>
      </c>
      <c r="I171" s="136"/>
      <c r="J171" s="133" t="b">
        <f t="shared" si="1"/>
        <v>0</v>
      </c>
      <c r="K171" s="133" t="s">
        <v>462</v>
      </c>
      <c r="L171" s="133">
        <v>2.0</v>
      </c>
      <c r="M171" s="133" t="s">
        <v>472</v>
      </c>
      <c r="N171" s="134"/>
      <c r="O171" s="133" t="str">
        <f>selected_set!K$7</f>
        <v>Matinnejad2015</v>
      </c>
      <c r="P171" s="133" t="s">
        <v>493</v>
      </c>
      <c r="Q171" s="136"/>
      <c r="R171" s="135" t="s">
        <v>1071</v>
      </c>
      <c r="S171" s="133" t="s">
        <v>1072</v>
      </c>
      <c r="T171" s="133"/>
      <c r="U171" s="133"/>
    </row>
    <row r="172">
      <c r="A172" s="132" t="s">
        <v>201</v>
      </c>
      <c r="B172" s="133" t="s">
        <v>1073</v>
      </c>
      <c r="C172" s="136"/>
      <c r="D172" s="136"/>
      <c r="E172" s="136"/>
      <c r="F172" s="133" t="s">
        <v>462</v>
      </c>
      <c r="G172" s="136"/>
      <c r="H172" s="136"/>
      <c r="I172" s="136"/>
      <c r="J172" s="133" t="b">
        <f t="shared" si="1"/>
        <v>0</v>
      </c>
      <c r="K172" s="133" t="s">
        <v>462</v>
      </c>
      <c r="L172" s="133">
        <v>2.0</v>
      </c>
      <c r="M172" s="133" t="s">
        <v>472</v>
      </c>
      <c r="N172" s="134"/>
      <c r="O172" s="133" t="str">
        <f>selected_set!K$7</f>
        <v>Matinnejad2015</v>
      </c>
      <c r="P172" s="133" t="s">
        <v>493</v>
      </c>
      <c r="Q172" s="136"/>
      <c r="R172" s="137" t="s">
        <v>1074</v>
      </c>
      <c r="S172" s="138" t="s">
        <v>1075</v>
      </c>
      <c r="T172" s="133"/>
      <c r="U172" s="133"/>
    </row>
    <row r="173">
      <c r="A173" s="132" t="s">
        <v>201</v>
      </c>
      <c r="B173" s="133" t="s">
        <v>1076</v>
      </c>
      <c r="C173" s="133" t="s">
        <v>424</v>
      </c>
      <c r="D173" s="133" t="s">
        <v>462</v>
      </c>
      <c r="E173" s="133" t="s">
        <v>462</v>
      </c>
      <c r="F173" s="133" t="s">
        <v>424</v>
      </c>
      <c r="G173" s="133" t="s">
        <v>462</v>
      </c>
      <c r="H173" s="133" t="s">
        <v>462</v>
      </c>
      <c r="I173" s="136"/>
      <c r="J173" s="133" t="b">
        <f t="shared" si="1"/>
        <v>0</v>
      </c>
      <c r="K173" s="133" t="s">
        <v>462</v>
      </c>
      <c r="L173" s="133">
        <v>2.0</v>
      </c>
      <c r="M173" s="133" t="s">
        <v>472</v>
      </c>
      <c r="N173" s="134"/>
      <c r="O173" s="133" t="str">
        <f>selected_set!K$7</f>
        <v>Matinnejad2015</v>
      </c>
      <c r="P173" s="133" t="s">
        <v>493</v>
      </c>
      <c r="Q173" s="136"/>
      <c r="R173" s="135" t="s">
        <v>1077</v>
      </c>
      <c r="S173" s="133" t="s">
        <v>1078</v>
      </c>
      <c r="T173" s="133" t="s">
        <v>1079</v>
      </c>
      <c r="U173" s="133"/>
    </row>
    <row r="174">
      <c r="A174" s="132" t="s">
        <v>201</v>
      </c>
      <c r="B174" s="133" t="s">
        <v>1080</v>
      </c>
      <c r="C174" s="133" t="s">
        <v>462</v>
      </c>
      <c r="D174" s="133" t="s">
        <v>462</v>
      </c>
      <c r="E174" s="133" t="s">
        <v>462</v>
      </c>
      <c r="F174" s="133" t="s">
        <v>424</v>
      </c>
      <c r="G174" s="133" t="s">
        <v>462</v>
      </c>
      <c r="H174" s="133" t="s">
        <v>424</v>
      </c>
      <c r="I174" s="136"/>
      <c r="J174" s="133" t="b">
        <f t="shared" si="1"/>
        <v>0</v>
      </c>
      <c r="K174" s="133" t="s">
        <v>462</v>
      </c>
      <c r="L174" s="133">
        <v>2.0</v>
      </c>
      <c r="M174" s="133" t="s">
        <v>472</v>
      </c>
      <c r="N174" s="134"/>
      <c r="O174" s="133" t="str">
        <f>selected_set!K$7</f>
        <v>Matinnejad2015</v>
      </c>
      <c r="P174" s="133" t="s">
        <v>493</v>
      </c>
      <c r="Q174" s="136"/>
      <c r="R174" s="135" t="s">
        <v>1081</v>
      </c>
      <c r="S174" s="138" t="s">
        <v>1082</v>
      </c>
      <c r="T174" s="133"/>
      <c r="U174" s="133"/>
    </row>
    <row r="175">
      <c r="A175" s="132" t="s">
        <v>201</v>
      </c>
      <c r="B175" s="133" t="s">
        <v>1083</v>
      </c>
      <c r="C175" s="133" t="s">
        <v>424</v>
      </c>
      <c r="D175" s="133" t="s">
        <v>462</v>
      </c>
      <c r="E175" s="133" t="s">
        <v>462</v>
      </c>
      <c r="F175" s="133" t="s">
        <v>424</v>
      </c>
      <c r="G175" s="136"/>
      <c r="H175" s="136"/>
      <c r="I175" s="136"/>
      <c r="J175" s="133" t="b">
        <f t="shared" si="1"/>
        <v>0</v>
      </c>
      <c r="K175" s="133" t="s">
        <v>462</v>
      </c>
      <c r="L175" s="133">
        <v>2.0</v>
      </c>
      <c r="M175" s="133" t="s">
        <v>472</v>
      </c>
      <c r="N175" s="134"/>
      <c r="O175" s="133" t="str">
        <f>selected_set!K$7</f>
        <v>Matinnejad2015</v>
      </c>
      <c r="P175" s="133" t="s">
        <v>493</v>
      </c>
      <c r="Q175" s="136"/>
      <c r="R175" s="135" t="s">
        <v>1084</v>
      </c>
      <c r="S175" s="133" t="s">
        <v>1085</v>
      </c>
      <c r="T175" s="133"/>
      <c r="U175" s="133"/>
    </row>
    <row r="176">
      <c r="A176" s="132" t="s">
        <v>201</v>
      </c>
      <c r="B176" s="133" t="s">
        <v>1086</v>
      </c>
      <c r="C176" s="133" t="s">
        <v>424</v>
      </c>
      <c r="D176" s="133" t="s">
        <v>462</v>
      </c>
      <c r="E176" s="133" t="s">
        <v>462</v>
      </c>
      <c r="F176" s="133" t="s">
        <v>424</v>
      </c>
      <c r="G176" s="136"/>
      <c r="H176" s="136"/>
      <c r="I176" s="136"/>
      <c r="J176" s="133" t="b">
        <f t="shared" si="1"/>
        <v>0</v>
      </c>
      <c r="K176" s="133" t="s">
        <v>462</v>
      </c>
      <c r="L176" s="133">
        <v>2.0</v>
      </c>
      <c r="M176" s="133" t="s">
        <v>472</v>
      </c>
      <c r="N176" s="134"/>
      <c r="O176" s="133" t="str">
        <f>selected_set!K$7</f>
        <v>Matinnejad2015</v>
      </c>
      <c r="P176" s="133" t="s">
        <v>493</v>
      </c>
      <c r="Q176" s="136"/>
      <c r="R176" s="135" t="s">
        <v>1087</v>
      </c>
      <c r="S176" s="133" t="s">
        <v>1088</v>
      </c>
      <c r="T176" s="133"/>
      <c r="U176" s="133"/>
    </row>
    <row r="177">
      <c r="A177" s="132" t="s">
        <v>201</v>
      </c>
      <c r="B177" s="133" t="s">
        <v>1089</v>
      </c>
      <c r="C177" s="133" t="s">
        <v>424</v>
      </c>
      <c r="D177" s="133" t="s">
        <v>462</v>
      </c>
      <c r="E177" s="133" t="s">
        <v>462</v>
      </c>
      <c r="F177" s="133" t="s">
        <v>424</v>
      </c>
      <c r="G177" s="133" t="s">
        <v>462</v>
      </c>
      <c r="H177" s="133" t="s">
        <v>462</v>
      </c>
      <c r="I177" s="133" t="s">
        <v>424</v>
      </c>
      <c r="J177" s="133" t="b">
        <f t="shared" si="1"/>
        <v>0</v>
      </c>
      <c r="K177" s="133" t="s">
        <v>462</v>
      </c>
      <c r="L177" s="133">
        <v>2.0</v>
      </c>
      <c r="M177" s="133" t="s">
        <v>472</v>
      </c>
      <c r="N177" s="134"/>
      <c r="O177" s="133" t="str">
        <f>selected_set!K$7</f>
        <v>Matinnejad2015</v>
      </c>
      <c r="P177" s="133" t="s">
        <v>493</v>
      </c>
      <c r="Q177" s="136"/>
      <c r="R177" s="135" t="s">
        <v>1090</v>
      </c>
      <c r="S177" s="133" t="s">
        <v>1091</v>
      </c>
      <c r="T177" s="133"/>
      <c r="U177" s="133"/>
    </row>
    <row r="178">
      <c r="A178" s="132" t="s">
        <v>201</v>
      </c>
      <c r="B178" s="133" t="s">
        <v>1092</v>
      </c>
      <c r="C178" s="133" t="s">
        <v>424</v>
      </c>
      <c r="D178" s="133" t="s">
        <v>462</v>
      </c>
      <c r="E178" s="133" t="s">
        <v>462</v>
      </c>
      <c r="F178" s="133" t="s">
        <v>424</v>
      </c>
      <c r="G178" s="133" t="s">
        <v>462</v>
      </c>
      <c r="H178" s="136"/>
      <c r="I178" s="136"/>
      <c r="J178" s="133" t="b">
        <f t="shared" si="1"/>
        <v>0</v>
      </c>
      <c r="K178" s="133" t="s">
        <v>462</v>
      </c>
      <c r="L178" s="133">
        <v>2.0</v>
      </c>
      <c r="M178" s="133" t="s">
        <v>472</v>
      </c>
      <c r="N178" s="134"/>
      <c r="O178" s="133" t="str">
        <f>selected_set!K$7</f>
        <v>Matinnejad2015</v>
      </c>
      <c r="P178" s="133" t="s">
        <v>493</v>
      </c>
      <c r="Q178" s="136"/>
      <c r="R178" s="135" t="s">
        <v>1093</v>
      </c>
      <c r="S178" s="133" t="s">
        <v>1094</v>
      </c>
      <c r="T178" s="133"/>
      <c r="U178" s="133"/>
    </row>
    <row r="179">
      <c r="A179" s="132" t="s">
        <v>201</v>
      </c>
      <c r="B179" s="133" t="s">
        <v>1095</v>
      </c>
      <c r="C179" s="133" t="s">
        <v>462</v>
      </c>
      <c r="D179" s="133" t="s">
        <v>462</v>
      </c>
      <c r="E179" s="133" t="s">
        <v>462</v>
      </c>
      <c r="F179" s="133" t="s">
        <v>462</v>
      </c>
      <c r="G179" s="136"/>
      <c r="H179" s="136"/>
      <c r="I179" s="136"/>
      <c r="J179" s="133" t="b">
        <f t="shared" si="1"/>
        <v>0</v>
      </c>
      <c r="K179" s="133" t="s">
        <v>462</v>
      </c>
      <c r="L179" s="133">
        <v>2.0</v>
      </c>
      <c r="M179" s="133" t="s">
        <v>472</v>
      </c>
      <c r="N179" s="134"/>
      <c r="O179" s="133" t="str">
        <f>selected_set!K$7</f>
        <v>Matinnejad2015</v>
      </c>
      <c r="P179" s="133" t="s">
        <v>493</v>
      </c>
      <c r="Q179" s="136"/>
      <c r="R179" s="135" t="s">
        <v>1096</v>
      </c>
      <c r="S179" s="138" t="s">
        <v>1097</v>
      </c>
      <c r="T179" s="133"/>
      <c r="U179" s="133"/>
    </row>
    <row r="180">
      <c r="A180" s="132" t="s">
        <v>201</v>
      </c>
      <c r="B180" s="133" t="s">
        <v>1098</v>
      </c>
      <c r="C180" s="133" t="s">
        <v>462</v>
      </c>
      <c r="D180" s="133" t="s">
        <v>462</v>
      </c>
      <c r="E180" s="133" t="s">
        <v>462</v>
      </c>
      <c r="F180" s="133" t="s">
        <v>424</v>
      </c>
      <c r="G180" s="136"/>
      <c r="H180" s="136"/>
      <c r="I180" s="136"/>
      <c r="J180" s="133" t="b">
        <f t="shared" si="1"/>
        <v>0</v>
      </c>
      <c r="K180" s="133" t="s">
        <v>462</v>
      </c>
      <c r="L180" s="133">
        <v>2.0</v>
      </c>
      <c r="M180" s="133" t="s">
        <v>472</v>
      </c>
      <c r="N180" s="134"/>
      <c r="O180" s="133" t="str">
        <f>selected_set!K$7</f>
        <v>Matinnejad2015</v>
      </c>
      <c r="P180" s="133" t="s">
        <v>493</v>
      </c>
      <c r="Q180" s="136"/>
      <c r="R180" s="135" t="s">
        <v>1099</v>
      </c>
      <c r="S180" s="133" t="s">
        <v>1100</v>
      </c>
      <c r="T180" s="133"/>
      <c r="U180" s="133"/>
    </row>
    <row r="181">
      <c r="A181" s="132" t="s">
        <v>201</v>
      </c>
      <c r="B181" s="133" t="s">
        <v>1101</v>
      </c>
      <c r="C181" s="133" t="s">
        <v>424</v>
      </c>
      <c r="D181" s="133" t="s">
        <v>462</v>
      </c>
      <c r="E181" s="133" t="s">
        <v>462</v>
      </c>
      <c r="F181" s="133" t="s">
        <v>424</v>
      </c>
      <c r="G181" s="133" t="s">
        <v>424</v>
      </c>
      <c r="H181" s="133" t="s">
        <v>462</v>
      </c>
      <c r="I181" s="136"/>
      <c r="J181" s="133" t="b">
        <f t="shared" si="1"/>
        <v>0</v>
      </c>
      <c r="K181" s="133" t="s">
        <v>462</v>
      </c>
      <c r="L181" s="133">
        <v>2.0</v>
      </c>
      <c r="M181" s="133" t="s">
        <v>472</v>
      </c>
      <c r="N181" s="134"/>
      <c r="O181" s="133" t="str">
        <f>selected_set!K$7</f>
        <v>Matinnejad2015</v>
      </c>
      <c r="P181" s="133" t="s">
        <v>493</v>
      </c>
      <c r="Q181" s="136"/>
      <c r="R181" s="135" t="s">
        <v>1102</v>
      </c>
      <c r="S181" s="133" t="s">
        <v>1103</v>
      </c>
      <c r="T181" s="133"/>
      <c r="U181" s="133"/>
    </row>
    <row r="182">
      <c r="A182" s="132" t="s">
        <v>201</v>
      </c>
      <c r="B182" s="133" t="s">
        <v>1104</v>
      </c>
      <c r="C182" s="133" t="s">
        <v>424</v>
      </c>
      <c r="D182" s="133" t="s">
        <v>462</v>
      </c>
      <c r="E182" s="133" t="s">
        <v>462</v>
      </c>
      <c r="F182" s="133" t="s">
        <v>424</v>
      </c>
      <c r="G182" s="136"/>
      <c r="H182" s="136"/>
      <c r="I182" s="136"/>
      <c r="J182" s="133" t="b">
        <f t="shared" si="1"/>
        <v>0</v>
      </c>
      <c r="K182" s="133" t="s">
        <v>462</v>
      </c>
      <c r="L182" s="133">
        <v>2.0</v>
      </c>
      <c r="M182" s="133" t="s">
        <v>472</v>
      </c>
      <c r="N182" s="134"/>
      <c r="O182" s="133" t="str">
        <f>selected_set!K$7</f>
        <v>Matinnejad2015</v>
      </c>
      <c r="P182" s="133" t="s">
        <v>493</v>
      </c>
      <c r="Q182" s="136"/>
      <c r="R182" s="135" t="s">
        <v>1105</v>
      </c>
      <c r="S182" s="133" t="s">
        <v>1106</v>
      </c>
      <c r="T182" s="133"/>
      <c r="U182" s="133"/>
    </row>
    <row r="183">
      <c r="A183" s="132" t="s">
        <v>201</v>
      </c>
      <c r="B183" s="133" t="s">
        <v>1107</v>
      </c>
      <c r="C183" s="136"/>
      <c r="D183" s="136"/>
      <c r="E183" s="136"/>
      <c r="F183" s="133" t="s">
        <v>462</v>
      </c>
      <c r="G183" s="136"/>
      <c r="H183" s="136"/>
      <c r="I183" s="136"/>
      <c r="J183" s="133" t="b">
        <f t="shared" si="1"/>
        <v>0</v>
      </c>
      <c r="K183" s="133" t="s">
        <v>462</v>
      </c>
      <c r="L183" s="133">
        <v>2.0</v>
      </c>
      <c r="M183" s="133" t="s">
        <v>472</v>
      </c>
      <c r="N183" s="134"/>
      <c r="O183" s="133" t="str">
        <f>selected_set!K$7</f>
        <v>Matinnejad2015</v>
      </c>
      <c r="P183" s="133" t="s">
        <v>493</v>
      </c>
      <c r="Q183" s="136"/>
      <c r="R183" s="137" t="s">
        <v>1108</v>
      </c>
      <c r="S183" s="133" t="s">
        <v>1109</v>
      </c>
      <c r="T183" s="133"/>
      <c r="U183" s="133"/>
    </row>
    <row r="184">
      <c r="A184" s="132" t="s">
        <v>575</v>
      </c>
      <c r="B184" s="133" t="s">
        <v>1110</v>
      </c>
      <c r="C184" s="133" t="s">
        <v>462</v>
      </c>
      <c r="D184" s="133" t="s">
        <v>462</v>
      </c>
      <c r="E184" s="133" t="s">
        <v>462</v>
      </c>
      <c r="F184" s="133" t="s">
        <v>424</v>
      </c>
      <c r="G184" s="136"/>
      <c r="H184" s="136"/>
      <c r="I184" s="136"/>
      <c r="J184" s="133" t="b">
        <f t="shared" si="1"/>
        <v>0</v>
      </c>
      <c r="K184" s="133" t="s">
        <v>462</v>
      </c>
      <c r="L184" s="133">
        <v>2.0</v>
      </c>
      <c r="M184" s="133" t="s">
        <v>530</v>
      </c>
      <c r="N184" s="134">
        <v>43237.0</v>
      </c>
      <c r="O184" s="133" t="str">
        <f>selected_set!K$9</f>
        <v>Kirner2009</v>
      </c>
      <c r="P184" s="133" t="s">
        <v>670</v>
      </c>
      <c r="Q184" s="136"/>
      <c r="R184" s="135" t="s">
        <v>1111</v>
      </c>
      <c r="S184" s="133" t="s">
        <v>1112</v>
      </c>
      <c r="T184" s="133" t="s">
        <v>1113</v>
      </c>
      <c r="U184" s="133"/>
    </row>
    <row r="185">
      <c r="A185" s="132" t="s">
        <v>575</v>
      </c>
      <c r="B185" s="133" t="s">
        <v>1114</v>
      </c>
      <c r="C185" s="133" t="s">
        <v>462</v>
      </c>
      <c r="D185" s="133" t="s">
        <v>462</v>
      </c>
      <c r="E185" s="133" t="s">
        <v>462</v>
      </c>
      <c r="F185" s="133" t="s">
        <v>424</v>
      </c>
      <c r="G185" s="136"/>
      <c r="H185" s="136"/>
      <c r="I185" s="136"/>
      <c r="J185" s="133" t="b">
        <f t="shared" si="1"/>
        <v>0</v>
      </c>
      <c r="K185" s="133" t="s">
        <v>462</v>
      </c>
      <c r="L185" s="133">
        <v>2.0</v>
      </c>
      <c r="M185" s="133" t="s">
        <v>530</v>
      </c>
      <c r="N185" s="134">
        <v>43237.0</v>
      </c>
      <c r="O185" s="133" t="str">
        <f>selected_set!K$9</f>
        <v>Kirner2009</v>
      </c>
      <c r="P185" s="133" t="s">
        <v>670</v>
      </c>
      <c r="Q185" s="136"/>
      <c r="R185" s="135" t="s">
        <v>1115</v>
      </c>
      <c r="S185" s="133" t="s">
        <v>1116</v>
      </c>
      <c r="T185" s="133" t="s">
        <v>1117</v>
      </c>
      <c r="U185" s="133"/>
    </row>
    <row r="186">
      <c r="A186" s="132" t="s">
        <v>575</v>
      </c>
      <c r="B186" s="133" t="s">
        <v>1118</v>
      </c>
      <c r="C186" s="133" t="s">
        <v>424</v>
      </c>
      <c r="D186" s="133" t="s">
        <v>462</v>
      </c>
      <c r="E186" s="133" t="s">
        <v>462</v>
      </c>
      <c r="F186" s="133" t="s">
        <v>424</v>
      </c>
      <c r="G186" s="136"/>
      <c r="H186" s="136"/>
      <c r="I186" s="136"/>
      <c r="J186" s="133" t="b">
        <f t="shared" si="1"/>
        <v>0</v>
      </c>
      <c r="K186" s="133" t="s">
        <v>462</v>
      </c>
      <c r="L186" s="133">
        <v>2.0</v>
      </c>
      <c r="M186" s="133" t="s">
        <v>530</v>
      </c>
      <c r="N186" s="134">
        <v>43237.0</v>
      </c>
      <c r="O186" s="133" t="str">
        <f>selected_set!K$9</f>
        <v>Kirner2009</v>
      </c>
      <c r="P186" s="133" t="s">
        <v>670</v>
      </c>
      <c r="Q186" s="136"/>
      <c r="R186" s="135" t="s">
        <v>1119</v>
      </c>
      <c r="S186" s="133" t="s">
        <v>1120</v>
      </c>
      <c r="T186" s="133" t="s">
        <v>1121</v>
      </c>
      <c r="U186" s="133"/>
    </row>
    <row r="187">
      <c r="A187" s="132" t="s">
        <v>36</v>
      </c>
      <c r="B187" s="133" t="s">
        <v>1122</v>
      </c>
      <c r="C187" s="136"/>
      <c r="D187" s="136"/>
      <c r="E187" s="136"/>
      <c r="F187" s="136"/>
      <c r="G187" s="136"/>
      <c r="H187" s="136"/>
      <c r="I187" s="136"/>
      <c r="J187" s="133" t="b">
        <f t="shared" si="1"/>
        <v>0</v>
      </c>
      <c r="K187" s="133" t="s">
        <v>477</v>
      </c>
      <c r="L187" s="133">
        <v>2.0</v>
      </c>
      <c r="M187" s="133" t="s">
        <v>530</v>
      </c>
      <c r="N187" s="134">
        <v>43237.0</v>
      </c>
      <c r="O187" s="133" t="str">
        <f>selected_set!K$9</f>
        <v>Kirner2009</v>
      </c>
      <c r="P187" s="133" t="s">
        <v>670</v>
      </c>
      <c r="Q187" s="136"/>
      <c r="R187" s="135" t="s">
        <v>1123</v>
      </c>
      <c r="S187" s="132" t="s">
        <v>1124</v>
      </c>
      <c r="T187" s="133" t="s">
        <v>1125</v>
      </c>
      <c r="U187" s="133" t="s">
        <v>1126</v>
      </c>
    </row>
    <row r="188">
      <c r="A188" s="132" t="s">
        <v>36</v>
      </c>
      <c r="B188" s="133" t="s">
        <v>1127</v>
      </c>
      <c r="C188" s="136"/>
      <c r="D188" s="136"/>
      <c r="E188" s="136"/>
      <c r="F188" s="136"/>
      <c r="G188" s="136"/>
      <c r="H188" s="136"/>
      <c r="I188" s="136"/>
      <c r="J188" s="133" t="b">
        <f t="shared" si="1"/>
        <v>0</v>
      </c>
      <c r="K188" s="133" t="s">
        <v>477</v>
      </c>
      <c r="L188" s="133">
        <v>2.0</v>
      </c>
      <c r="M188" s="133" t="s">
        <v>530</v>
      </c>
      <c r="N188" s="134">
        <v>43237.0</v>
      </c>
      <c r="O188" s="133" t="str">
        <f>selected_set!K$9</f>
        <v>Kirner2009</v>
      </c>
      <c r="P188" s="133" t="s">
        <v>670</v>
      </c>
      <c r="Q188" s="136"/>
      <c r="R188" s="135" t="s">
        <v>1128</v>
      </c>
      <c r="S188" s="133" t="s">
        <v>1129</v>
      </c>
      <c r="T188" s="133" t="s">
        <v>1125</v>
      </c>
      <c r="U188" s="133" t="s">
        <v>1130</v>
      </c>
    </row>
    <row r="189">
      <c r="A189" s="132" t="s">
        <v>36</v>
      </c>
      <c r="B189" s="133" t="s">
        <v>1131</v>
      </c>
      <c r="C189" s="136"/>
      <c r="D189" s="136"/>
      <c r="E189" s="136"/>
      <c r="F189" s="136"/>
      <c r="G189" s="136"/>
      <c r="H189" s="133" t="s">
        <v>424</v>
      </c>
      <c r="I189" s="136"/>
      <c r="J189" s="133" t="b">
        <f t="shared" si="1"/>
        <v>0</v>
      </c>
      <c r="K189" s="133" t="s">
        <v>477</v>
      </c>
      <c r="L189" s="133">
        <v>2.0</v>
      </c>
      <c r="M189" s="133" t="s">
        <v>530</v>
      </c>
      <c r="N189" s="134">
        <v>43237.0</v>
      </c>
      <c r="O189" s="133" t="str">
        <f>selected_set!K$9</f>
        <v>Kirner2009</v>
      </c>
      <c r="P189" s="133" t="s">
        <v>670</v>
      </c>
      <c r="Q189" s="136"/>
      <c r="R189" s="135" t="s">
        <v>1132</v>
      </c>
      <c r="S189" s="133" t="s">
        <v>1133</v>
      </c>
      <c r="T189" s="133" t="s">
        <v>1134</v>
      </c>
      <c r="U189" s="133"/>
    </row>
    <row r="190">
      <c r="A190" s="132" t="s">
        <v>575</v>
      </c>
      <c r="B190" s="133" t="s">
        <v>1135</v>
      </c>
      <c r="C190" s="133" t="s">
        <v>462</v>
      </c>
      <c r="D190" s="133" t="s">
        <v>462</v>
      </c>
      <c r="E190" s="133" t="s">
        <v>462</v>
      </c>
      <c r="F190" s="133" t="s">
        <v>424</v>
      </c>
      <c r="G190" s="136"/>
      <c r="H190" s="136"/>
      <c r="I190" s="136"/>
      <c r="J190" s="133" t="b">
        <f t="shared" si="1"/>
        <v>0</v>
      </c>
      <c r="K190" s="133" t="s">
        <v>462</v>
      </c>
      <c r="L190" s="133">
        <v>2.0</v>
      </c>
      <c r="M190" s="133" t="s">
        <v>530</v>
      </c>
      <c r="N190" s="134">
        <v>43237.0</v>
      </c>
      <c r="O190" s="133" t="str">
        <f>selected_set!K$9</f>
        <v>Kirner2009</v>
      </c>
      <c r="P190" s="133" t="s">
        <v>670</v>
      </c>
      <c r="Q190" s="136"/>
      <c r="R190" s="135" t="s">
        <v>1136</v>
      </c>
      <c r="S190" s="133" t="s">
        <v>1137</v>
      </c>
      <c r="T190" s="133" t="s">
        <v>1138</v>
      </c>
      <c r="U190" s="133" t="s">
        <v>516</v>
      </c>
    </row>
    <row r="191">
      <c r="A191" s="132" t="s">
        <v>575</v>
      </c>
      <c r="B191" s="133" t="s">
        <v>1139</v>
      </c>
      <c r="C191" s="133" t="s">
        <v>462</v>
      </c>
      <c r="D191" s="133" t="s">
        <v>462</v>
      </c>
      <c r="E191" s="133" t="s">
        <v>462</v>
      </c>
      <c r="F191" s="133" t="s">
        <v>424</v>
      </c>
      <c r="G191" s="136"/>
      <c r="H191" s="136"/>
      <c r="I191" s="136"/>
      <c r="J191" s="133" t="b">
        <f t="shared" si="1"/>
        <v>0</v>
      </c>
      <c r="K191" s="133" t="s">
        <v>462</v>
      </c>
      <c r="L191" s="133">
        <v>2.0</v>
      </c>
      <c r="M191" s="133" t="s">
        <v>530</v>
      </c>
      <c r="N191" s="134">
        <v>43237.0</v>
      </c>
      <c r="O191" s="133" t="str">
        <f>selected_set!K$9</f>
        <v>Kirner2009</v>
      </c>
      <c r="P191" s="133" t="s">
        <v>670</v>
      </c>
      <c r="Q191" s="136"/>
      <c r="R191" s="135" t="s">
        <v>1140</v>
      </c>
      <c r="S191" s="133" t="s">
        <v>1141</v>
      </c>
      <c r="T191" s="133" t="s">
        <v>1142</v>
      </c>
      <c r="U191" s="133"/>
    </row>
    <row r="192">
      <c r="A192" s="132" t="s">
        <v>575</v>
      </c>
      <c r="B192" s="133" t="s">
        <v>1143</v>
      </c>
      <c r="C192" s="133" t="s">
        <v>462</v>
      </c>
      <c r="D192" s="133" t="s">
        <v>462</v>
      </c>
      <c r="E192" s="133" t="s">
        <v>462</v>
      </c>
      <c r="F192" s="133" t="s">
        <v>424</v>
      </c>
      <c r="G192" s="136"/>
      <c r="H192" s="136"/>
      <c r="I192" s="136"/>
      <c r="J192" s="133" t="b">
        <f t="shared" si="1"/>
        <v>0</v>
      </c>
      <c r="K192" s="133" t="s">
        <v>462</v>
      </c>
      <c r="L192" s="133">
        <v>2.0</v>
      </c>
      <c r="M192" s="133" t="s">
        <v>530</v>
      </c>
      <c r="N192" s="134">
        <v>43237.0</v>
      </c>
      <c r="O192" s="133" t="str">
        <f>selected_set!K$9</f>
        <v>Kirner2009</v>
      </c>
      <c r="P192" s="133" t="s">
        <v>670</v>
      </c>
      <c r="Q192" s="136"/>
      <c r="R192" s="135" t="s">
        <v>1144</v>
      </c>
      <c r="S192" s="133" t="s">
        <v>1145</v>
      </c>
      <c r="T192" s="133" t="s">
        <v>1146</v>
      </c>
      <c r="U192" s="133"/>
    </row>
    <row r="193">
      <c r="A193" s="132" t="s">
        <v>575</v>
      </c>
      <c r="B193" s="133" t="s">
        <v>1147</v>
      </c>
      <c r="C193" s="133" t="s">
        <v>462</v>
      </c>
      <c r="D193" s="133" t="s">
        <v>462</v>
      </c>
      <c r="E193" s="133" t="s">
        <v>462</v>
      </c>
      <c r="F193" s="133" t="s">
        <v>424</v>
      </c>
      <c r="G193" s="136"/>
      <c r="H193" s="136"/>
      <c r="I193" s="136"/>
      <c r="J193" s="133" t="b">
        <f t="shared" si="1"/>
        <v>0</v>
      </c>
      <c r="K193" s="133" t="s">
        <v>462</v>
      </c>
      <c r="L193" s="133">
        <v>2.0</v>
      </c>
      <c r="M193" s="133" t="s">
        <v>530</v>
      </c>
      <c r="N193" s="134">
        <v>43237.0</v>
      </c>
      <c r="O193" s="133" t="str">
        <f>selected_set!K$9</f>
        <v>Kirner2009</v>
      </c>
      <c r="P193" s="133" t="s">
        <v>670</v>
      </c>
      <c r="Q193" s="136"/>
      <c r="R193" s="135" t="s">
        <v>1148</v>
      </c>
      <c r="S193" s="133" t="s">
        <v>1149</v>
      </c>
      <c r="T193" s="133" t="s">
        <v>1150</v>
      </c>
      <c r="U193" s="133"/>
    </row>
    <row r="194">
      <c r="A194" s="132" t="s">
        <v>575</v>
      </c>
      <c r="B194" s="133" t="s">
        <v>1151</v>
      </c>
      <c r="C194" s="133" t="s">
        <v>462</v>
      </c>
      <c r="D194" s="133" t="s">
        <v>462</v>
      </c>
      <c r="E194" s="133" t="s">
        <v>462</v>
      </c>
      <c r="F194" s="133" t="s">
        <v>424</v>
      </c>
      <c r="G194" s="136"/>
      <c r="H194" s="136"/>
      <c r="I194" s="136"/>
      <c r="J194" s="133" t="b">
        <f t="shared" si="1"/>
        <v>0</v>
      </c>
      <c r="K194" s="133" t="s">
        <v>462</v>
      </c>
      <c r="L194" s="133">
        <v>2.0</v>
      </c>
      <c r="M194" s="133" t="s">
        <v>530</v>
      </c>
      <c r="N194" s="134">
        <v>43237.0</v>
      </c>
      <c r="O194" s="133" t="str">
        <f>selected_set!K$9</f>
        <v>Kirner2009</v>
      </c>
      <c r="P194" s="133" t="s">
        <v>670</v>
      </c>
      <c r="Q194" s="136"/>
      <c r="R194" s="135" t="s">
        <v>1152</v>
      </c>
      <c r="S194" s="133" t="s">
        <v>1153</v>
      </c>
      <c r="T194" s="133" t="s">
        <v>1154</v>
      </c>
      <c r="U194" s="133"/>
    </row>
    <row r="195">
      <c r="A195" s="132" t="s">
        <v>36</v>
      </c>
      <c r="B195" s="133" t="s">
        <v>1155</v>
      </c>
      <c r="C195" s="136"/>
      <c r="D195" s="136"/>
      <c r="E195" s="136"/>
      <c r="F195" s="133" t="s">
        <v>462</v>
      </c>
      <c r="G195" s="136"/>
      <c r="H195" s="136"/>
      <c r="I195" s="136"/>
      <c r="J195" s="133" t="b">
        <f t="shared" si="1"/>
        <v>0</v>
      </c>
      <c r="K195" s="133" t="s">
        <v>462</v>
      </c>
      <c r="L195" s="133">
        <v>2.0</v>
      </c>
      <c r="M195" s="133" t="s">
        <v>530</v>
      </c>
      <c r="N195" s="134">
        <v>43237.0</v>
      </c>
      <c r="O195" s="133" t="str">
        <f>selected_set!K$9</f>
        <v>Kirner2009</v>
      </c>
      <c r="P195" s="133" t="s">
        <v>670</v>
      </c>
      <c r="Q195" s="136"/>
      <c r="R195" s="135" t="s">
        <v>1156</v>
      </c>
      <c r="S195" s="133" t="s">
        <v>1157</v>
      </c>
      <c r="T195" s="133" t="s">
        <v>1158</v>
      </c>
      <c r="U195" s="133"/>
    </row>
    <row r="196">
      <c r="A196" s="132" t="s">
        <v>36</v>
      </c>
      <c r="B196" s="133" t="s">
        <v>1159</v>
      </c>
      <c r="C196" s="136"/>
      <c r="D196" s="136"/>
      <c r="E196" s="136"/>
      <c r="F196" s="133" t="s">
        <v>462</v>
      </c>
      <c r="G196" s="136"/>
      <c r="H196" s="136"/>
      <c r="I196" s="136"/>
      <c r="J196" s="133" t="b">
        <f t="shared" si="1"/>
        <v>0</v>
      </c>
      <c r="K196" s="133" t="s">
        <v>462</v>
      </c>
      <c r="L196" s="133">
        <v>2.0</v>
      </c>
      <c r="M196" s="133" t="s">
        <v>530</v>
      </c>
      <c r="N196" s="134">
        <v>43237.0</v>
      </c>
      <c r="O196" s="133" t="str">
        <f>selected_set!K$9</f>
        <v>Kirner2009</v>
      </c>
      <c r="P196" s="133" t="s">
        <v>670</v>
      </c>
      <c r="Q196" s="136"/>
      <c r="R196" s="135" t="s">
        <v>1160</v>
      </c>
      <c r="S196" s="138" t="s">
        <v>1161</v>
      </c>
      <c r="T196" s="133" t="s">
        <v>1162</v>
      </c>
      <c r="U196" s="133"/>
    </row>
    <row r="197">
      <c r="A197" s="132" t="s">
        <v>575</v>
      </c>
      <c r="B197" s="133" t="s">
        <v>1163</v>
      </c>
      <c r="C197" s="136"/>
      <c r="D197" s="136"/>
      <c r="E197" s="136"/>
      <c r="F197" s="133" t="s">
        <v>462</v>
      </c>
      <c r="G197" s="136"/>
      <c r="H197" s="136"/>
      <c r="I197" s="136"/>
      <c r="J197" s="133" t="b">
        <f t="shared" si="1"/>
        <v>0</v>
      </c>
      <c r="K197" s="133" t="s">
        <v>462</v>
      </c>
      <c r="L197" s="133">
        <v>2.0</v>
      </c>
      <c r="M197" s="133" t="s">
        <v>530</v>
      </c>
      <c r="N197" s="134">
        <v>43237.0</v>
      </c>
      <c r="O197" s="133" t="str">
        <f>selected_set!K$9</f>
        <v>Kirner2009</v>
      </c>
      <c r="P197" s="133" t="s">
        <v>670</v>
      </c>
      <c r="Q197" s="136"/>
      <c r="R197" s="135" t="s">
        <v>1164</v>
      </c>
      <c r="S197" s="138" t="s">
        <v>1165</v>
      </c>
      <c r="T197" s="133" t="s">
        <v>1166</v>
      </c>
      <c r="U197" s="133"/>
    </row>
    <row r="198">
      <c r="A198" s="132" t="s">
        <v>36</v>
      </c>
      <c r="B198" s="133" t="s">
        <v>1167</v>
      </c>
      <c r="C198" s="136"/>
      <c r="D198" s="136"/>
      <c r="E198" s="136"/>
      <c r="F198" s="133" t="s">
        <v>462</v>
      </c>
      <c r="G198" s="136"/>
      <c r="H198" s="136"/>
      <c r="I198" s="136"/>
      <c r="J198" s="133" t="b">
        <f t="shared" si="1"/>
        <v>0</v>
      </c>
      <c r="K198" s="133" t="s">
        <v>462</v>
      </c>
      <c r="L198" s="133">
        <v>2.0</v>
      </c>
      <c r="M198" s="133" t="s">
        <v>530</v>
      </c>
      <c r="N198" s="134">
        <v>43237.0</v>
      </c>
      <c r="O198" s="133" t="str">
        <f>selected_set!K$9</f>
        <v>Kirner2009</v>
      </c>
      <c r="P198" s="133" t="s">
        <v>670</v>
      </c>
      <c r="Q198" s="136"/>
      <c r="R198" s="135" t="s">
        <v>1168</v>
      </c>
      <c r="S198" s="138" t="s">
        <v>1169</v>
      </c>
      <c r="T198" s="133" t="s">
        <v>1170</v>
      </c>
      <c r="U198" s="133"/>
    </row>
    <row r="199">
      <c r="A199" s="132" t="s">
        <v>36</v>
      </c>
      <c r="B199" s="133" t="s">
        <v>1171</v>
      </c>
      <c r="C199" s="136"/>
      <c r="D199" s="136"/>
      <c r="E199" s="136"/>
      <c r="F199" s="133" t="s">
        <v>462</v>
      </c>
      <c r="G199" s="136"/>
      <c r="H199" s="136"/>
      <c r="I199" s="136"/>
      <c r="J199" s="133" t="b">
        <f t="shared" si="1"/>
        <v>0</v>
      </c>
      <c r="K199" s="133" t="s">
        <v>462</v>
      </c>
      <c r="L199" s="133">
        <v>2.0</v>
      </c>
      <c r="M199" s="133" t="s">
        <v>530</v>
      </c>
      <c r="N199" s="134">
        <v>43237.0</v>
      </c>
      <c r="O199" s="133" t="str">
        <f>selected_set!K$9</f>
        <v>Kirner2009</v>
      </c>
      <c r="P199" s="133" t="s">
        <v>670</v>
      </c>
      <c r="Q199" s="136"/>
      <c r="R199" s="135" t="s">
        <v>1172</v>
      </c>
      <c r="S199" s="138" t="s">
        <v>1173</v>
      </c>
      <c r="T199" s="133" t="s">
        <v>1174</v>
      </c>
      <c r="U199" s="133"/>
    </row>
    <row r="200">
      <c r="A200" s="132" t="s">
        <v>575</v>
      </c>
      <c r="B200" s="133" t="s">
        <v>1175</v>
      </c>
      <c r="C200" s="136"/>
      <c r="D200" s="136"/>
      <c r="E200" s="136"/>
      <c r="F200" s="133" t="s">
        <v>462</v>
      </c>
      <c r="G200" s="136"/>
      <c r="H200" s="136"/>
      <c r="I200" s="136"/>
      <c r="J200" s="133" t="b">
        <f t="shared" si="1"/>
        <v>0</v>
      </c>
      <c r="K200" s="133" t="s">
        <v>462</v>
      </c>
      <c r="L200" s="133">
        <v>2.0</v>
      </c>
      <c r="M200" s="133" t="s">
        <v>530</v>
      </c>
      <c r="N200" s="134">
        <v>43237.0</v>
      </c>
      <c r="O200" s="133" t="str">
        <f>selected_set!K$9</f>
        <v>Kirner2009</v>
      </c>
      <c r="P200" s="133" t="s">
        <v>670</v>
      </c>
      <c r="Q200" s="136"/>
      <c r="R200" s="135" t="s">
        <v>1176</v>
      </c>
      <c r="S200" s="133" t="s">
        <v>1177</v>
      </c>
      <c r="T200" s="133" t="s">
        <v>1178</v>
      </c>
      <c r="U200" s="133"/>
    </row>
    <row r="201">
      <c r="A201" s="132" t="s">
        <v>36</v>
      </c>
      <c r="B201" s="133" t="s">
        <v>1179</v>
      </c>
      <c r="C201" s="136"/>
      <c r="D201" s="136"/>
      <c r="E201" s="136"/>
      <c r="F201" s="136"/>
      <c r="G201" s="136"/>
      <c r="H201" s="136"/>
      <c r="I201" s="136"/>
      <c r="J201" s="133" t="b">
        <f t="shared" si="1"/>
        <v>0</v>
      </c>
      <c r="K201" s="133" t="s">
        <v>477</v>
      </c>
      <c r="L201" s="133">
        <v>2.0</v>
      </c>
      <c r="M201" s="133" t="s">
        <v>530</v>
      </c>
      <c r="N201" s="134">
        <v>43237.0</v>
      </c>
      <c r="O201" s="133" t="str">
        <f>selected_set!K$9</f>
        <v>Kirner2009</v>
      </c>
      <c r="P201" s="133" t="s">
        <v>670</v>
      </c>
      <c r="Q201" s="136"/>
      <c r="R201" s="135" t="s">
        <v>1180</v>
      </c>
      <c r="S201" s="133" t="s">
        <v>1181</v>
      </c>
      <c r="T201" s="133" t="s">
        <v>1125</v>
      </c>
      <c r="U201" s="133" t="s">
        <v>1182</v>
      </c>
    </row>
    <row r="202">
      <c r="A202" s="132" t="s">
        <v>36</v>
      </c>
      <c r="B202" s="133" t="s">
        <v>1183</v>
      </c>
      <c r="C202" s="136"/>
      <c r="D202" s="136"/>
      <c r="E202" s="136"/>
      <c r="F202" s="136"/>
      <c r="G202" s="136"/>
      <c r="H202" s="136"/>
      <c r="I202" s="136"/>
      <c r="J202" s="133" t="b">
        <f t="shared" si="1"/>
        <v>0</v>
      </c>
      <c r="K202" s="133" t="s">
        <v>477</v>
      </c>
      <c r="L202" s="133">
        <v>2.0</v>
      </c>
      <c r="M202" s="133" t="s">
        <v>530</v>
      </c>
      <c r="N202" s="134">
        <v>43237.0</v>
      </c>
      <c r="O202" s="133" t="str">
        <f>selected_set!K$9</f>
        <v>Kirner2009</v>
      </c>
      <c r="P202" s="133" t="s">
        <v>670</v>
      </c>
      <c r="Q202" s="136"/>
      <c r="R202" s="135" t="s">
        <v>1180</v>
      </c>
      <c r="S202" s="133" t="s">
        <v>1184</v>
      </c>
      <c r="T202" s="133" t="s">
        <v>1185</v>
      </c>
      <c r="U202" s="133" t="s">
        <v>1182</v>
      </c>
    </row>
    <row r="203">
      <c r="A203" s="132" t="s">
        <v>575</v>
      </c>
      <c r="B203" s="133" t="s">
        <v>1186</v>
      </c>
      <c r="C203" s="133" t="s">
        <v>424</v>
      </c>
      <c r="D203" s="133" t="s">
        <v>462</v>
      </c>
      <c r="E203" s="133" t="s">
        <v>462</v>
      </c>
      <c r="F203" s="133" t="s">
        <v>424</v>
      </c>
      <c r="G203" s="136"/>
      <c r="H203" s="136"/>
      <c r="I203" s="136"/>
      <c r="J203" s="133" t="b">
        <f t="shared" si="1"/>
        <v>0</v>
      </c>
      <c r="K203" s="133" t="s">
        <v>462</v>
      </c>
      <c r="L203" s="133">
        <v>2.0</v>
      </c>
      <c r="M203" s="133" t="s">
        <v>530</v>
      </c>
      <c r="N203" s="134">
        <v>43237.0</v>
      </c>
      <c r="O203" s="133" t="str">
        <f>selected_set!K$9</f>
        <v>Kirner2009</v>
      </c>
      <c r="P203" s="133" t="s">
        <v>670</v>
      </c>
      <c r="Q203" s="136"/>
      <c r="R203" s="135" t="s">
        <v>1187</v>
      </c>
      <c r="S203" s="133" t="s">
        <v>1188</v>
      </c>
      <c r="T203" s="133" t="s">
        <v>1189</v>
      </c>
      <c r="U203" s="133"/>
    </row>
    <row r="204">
      <c r="A204" s="132" t="s">
        <v>36</v>
      </c>
      <c r="B204" s="133" t="s">
        <v>1190</v>
      </c>
      <c r="C204" s="136"/>
      <c r="D204" s="136"/>
      <c r="E204" s="136"/>
      <c r="F204" s="133" t="s">
        <v>462</v>
      </c>
      <c r="G204" s="136"/>
      <c r="H204" s="136"/>
      <c r="I204" s="136"/>
      <c r="J204" s="133" t="b">
        <f t="shared" si="1"/>
        <v>0</v>
      </c>
      <c r="K204" s="133" t="s">
        <v>462</v>
      </c>
      <c r="L204" s="133">
        <v>2.0</v>
      </c>
      <c r="M204" s="133" t="s">
        <v>530</v>
      </c>
      <c r="N204" s="134">
        <v>43237.0</v>
      </c>
      <c r="O204" s="133" t="str">
        <f>selected_set!K$9</f>
        <v>Kirner2009</v>
      </c>
      <c r="P204" s="133" t="s">
        <v>670</v>
      </c>
      <c r="Q204" s="136"/>
      <c r="R204" s="135" t="s">
        <v>1191</v>
      </c>
      <c r="S204" s="133" t="s">
        <v>1192</v>
      </c>
      <c r="T204" s="133" t="s">
        <v>1193</v>
      </c>
      <c r="U204" s="133"/>
    </row>
    <row r="205">
      <c r="A205" s="132" t="s">
        <v>36</v>
      </c>
      <c r="B205" s="133" t="s">
        <v>1194</v>
      </c>
      <c r="C205" s="136"/>
      <c r="D205" s="136"/>
      <c r="E205" s="136"/>
      <c r="F205" s="133" t="s">
        <v>462</v>
      </c>
      <c r="G205" s="136"/>
      <c r="H205" s="136"/>
      <c r="I205" s="136"/>
      <c r="J205" s="133" t="b">
        <f t="shared" si="1"/>
        <v>0</v>
      </c>
      <c r="K205" s="133" t="s">
        <v>462</v>
      </c>
      <c r="L205" s="133">
        <v>2.0</v>
      </c>
      <c r="M205" s="133" t="s">
        <v>472</v>
      </c>
      <c r="N205" s="134"/>
      <c r="O205" s="133" t="str">
        <f>selected_set!K$9</f>
        <v>Kirner2009</v>
      </c>
      <c r="P205" s="133" t="s">
        <v>670</v>
      </c>
      <c r="Q205" s="136"/>
      <c r="R205" s="135" t="s">
        <v>1195</v>
      </c>
      <c r="S205" s="133" t="s">
        <v>1196</v>
      </c>
      <c r="T205" s="133" t="s">
        <v>1197</v>
      </c>
      <c r="U205" s="133"/>
    </row>
    <row r="206">
      <c r="A206" s="132" t="s">
        <v>575</v>
      </c>
      <c r="B206" s="133" t="s">
        <v>1198</v>
      </c>
      <c r="C206" s="133" t="s">
        <v>462</v>
      </c>
      <c r="D206" s="133" t="s">
        <v>424</v>
      </c>
      <c r="E206" s="133" t="s">
        <v>462</v>
      </c>
      <c r="F206" s="133" t="s">
        <v>424</v>
      </c>
      <c r="G206" s="136"/>
      <c r="H206" s="136"/>
      <c r="I206" s="136"/>
      <c r="J206" s="133" t="b">
        <f t="shared" si="1"/>
        <v>0</v>
      </c>
      <c r="K206" s="133" t="s">
        <v>462</v>
      </c>
      <c r="L206" s="133">
        <v>2.0</v>
      </c>
      <c r="M206" s="133" t="s">
        <v>472</v>
      </c>
      <c r="N206" s="134"/>
      <c r="O206" s="133" t="str">
        <f>selected_set!K$9</f>
        <v>Kirner2009</v>
      </c>
      <c r="P206" s="133" t="s">
        <v>670</v>
      </c>
      <c r="Q206" s="136"/>
      <c r="R206" s="135" t="s">
        <v>1199</v>
      </c>
      <c r="S206" s="133" t="s">
        <v>1200</v>
      </c>
      <c r="T206" s="133" t="s">
        <v>1201</v>
      </c>
      <c r="U206" s="133"/>
    </row>
    <row r="207">
      <c r="A207" s="132" t="s">
        <v>36</v>
      </c>
      <c r="B207" s="133" t="s">
        <v>1202</v>
      </c>
      <c r="C207" s="136"/>
      <c r="D207" s="136"/>
      <c r="E207" s="136"/>
      <c r="F207" s="133" t="s">
        <v>462</v>
      </c>
      <c r="G207" s="136"/>
      <c r="H207" s="136"/>
      <c r="I207" s="136"/>
      <c r="J207" s="133" t="b">
        <f t="shared" si="1"/>
        <v>0</v>
      </c>
      <c r="K207" s="133" t="s">
        <v>462</v>
      </c>
      <c r="L207" s="133">
        <v>2.0</v>
      </c>
      <c r="M207" s="133" t="s">
        <v>472</v>
      </c>
      <c r="N207" s="134"/>
      <c r="O207" s="133" t="str">
        <f>selected_set!K$9</f>
        <v>Kirner2009</v>
      </c>
      <c r="P207" s="133" t="s">
        <v>670</v>
      </c>
      <c r="Q207" s="136"/>
      <c r="R207" s="135" t="s">
        <v>1203</v>
      </c>
      <c r="S207" s="133" t="s">
        <v>1204</v>
      </c>
      <c r="T207" s="133" t="s">
        <v>1205</v>
      </c>
      <c r="U207" s="133"/>
    </row>
    <row r="208">
      <c r="A208" s="132" t="s">
        <v>36</v>
      </c>
      <c r="B208" s="133" t="s">
        <v>1206</v>
      </c>
      <c r="C208" s="136"/>
      <c r="D208" s="136"/>
      <c r="E208" s="136"/>
      <c r="F208" s="133" t="s">
        <v>462</v>
      </c>
      <c r="G208" s="136"/>
      <c r="H208" s="136"/>
      <c r="I208" s="136"/>
      <c r="J208" s="133" t="b">
        <f t="shared" si="1"/>
        <v>0</v>
      </c>
      <c r="K208" s="133" t="s">
        <v>462</v>
      </c>
      <c r="L208" s="133">
        <v>2.0</v>
      </c>
      <c r="M208" s="133" t="s">
        <v>472</v>
      </c>
      <c r="N208" s="134"/>
      <c r="O208" s="133" t="str">
        <f>selected_set!K$9</f>
        <v>Kirner2009</v>
      </c>
      <c r="P208" s="133" t="s">
        <v>670</v>
      </c>
      <c r="Q208" s="136"/>
      <c r="R208" s="135" t="s">
        <v>1207</v>
      </c>
      <c r="S208" s="138" t="s">
        <v>1208</v>
      </c>
      <c r="T208" s="133" t="s">
        <v>1209</v>
      </c>
      <c r="U208" s="133"/>
    </row>
    <row r="209">
      <c r="A209" s="132" t="s">
        <v>575</v>
      </c>
      <c r="B209" s="133" t="s">
        <v>1210</v>
      </c>
      <c r="C209" s="133" t="s">
        <v>462</v>
      </c>
      <c r="D209" s="133" t="s">
        <v>462</v>
      </c>
      <c r="E209" s="133" t="s">
        <v>462</v>
      </c>
      <c r="F209" s="133" t="s">
        <v>424</v>
      </c>
      <c r="G209" s="136"/>
      <c r="H209" s="136"/>
      <c r="I209" s="136"/>
      <c r="J209" s="133" t="b">
        <f t="shared" si="1"/>
        <v>0</v>
      </c>
      <c r="K209" s="133" t="s">
        <v>462</v>
      </c>
      <c r="L209" s="133">
        <v>2.0</v>
      </c>
      <c r="M209" s="133" t="s">
        <v>472</v>
      </c>
      <c r="N209" s="134"/>
      <c r="O209" s="133" t="str">
        <f>selected_set!K$9</f>
        <v>Kirner2009</v>
      </c>
      <c r="P209" s="133" t="s">
        <v>670</v>
      </c>
      <c r="Q209" s="136"/>
      <c r="R209" s="135" t="s">
        <v>1211</v>
      </c>
      <c r="S209" s="133" t="s">
        <v>1212</v>
      </c>
      <c r="T209" s="133" t="s">
        <v>1213</v>
      </c>
      <c r="U209" s="133"/>
    </row>
    <row r="210">
      <c r="A210" s="132" t="s">
        <v>575</v>
      </c>
      <c r="B210" s="133" t="s">
        <v>1214</v>
      </c>
      <c r="C210" s="133" t="s">
        <v>462</v>
      </c>
      <c r="D210" s="133" t="s">
        <v>462</v>
      </c>
      <c r="E210" s="133" t="s">
        <v>462</v>
      </c>
      <c r="F210" s="133" t="s">
        <v>424</v>
      </c>
      <c r="G210" s="136"/>
      <c r="H210" s="136"/>
      <c r="I210" s="136"/>
      <c r="J210" s="133" t="b">
        <f t="shared" si="1"/>
        <v>0</v>
      </c>
      <c r="K210" s="133" t="s">
        <v>462</v>
      </c>
      <c r="L210" s="133">
        <v>2.0</v>
      </c>
      <c r="M210" s="133" t="s">
        <v>472</v>
      </c>
      <c r="N210" s="134"/>
      <c r="O210" s="133" t="str">
        <f>selected_set!K$9</f>
        <v>Kirner2009</v>
      </c>
      <c r="P210" s="133" t="s">
        <v>670</v>
      </c>
      <c r="Q210" s="136"/>
      <c r="R210" s="135" t="s">
        <v>1215</v>
      </c>
      <c r="S210" s="133" t="s">
        <v>1216</v>
      </c>
      <c r="T210" s="133" t="s">
        <v>1217</v>
      </c>
      <c r="U210" s="133"/>
    </row>
    <row r="211">
      <c r="A211" s="132" t="s">
        <v>36</v>
      </c>
      <c r="B211" s="133" t="s">
        <v>1218</v>
      </c>
      <c r="C211" s="133" t="s">
        <v>462</v>
      </c>
      <c r="D211" s="133" t="s">
        <v>462</v>
      </c>
      <c r="E211" s="133" t="s">
        <v>462</v>
      </c>
      <c r="F211" s="133" t="s">
        <v>424</v>
      </c>
      <c r="G211" s="136"/>
      <c r="H211" s="136"/>
      <c r="I211" s="136"/>
      <c r="J211" s="133" t="b">
        <f t="shared" si="1"/>
        <v>0</v>
      </c>
      <c r="K211" s="133" t="s">
        <v>462</v>
      </c>
      <c r="L211" s="133">
        <v>2.0</v>
      </c>
      <c r="M211" s="133" t="s">
        <v>472</v>
      </c>
      <c r="N211" s="134"/>
      <c r="O211" s="133" t="str">
        <f>selected_set!K$9</f>
        <v>Kirner2009</v>
      </c>
      <c r="P211" s="133" t="s">
        <v>670</v>
      </c>
      <c r="Q211" s="136"/>
      <c r="R211" s="135" t="s">
        <v>1219</v>
      </c>
      <c r="S211" s="133" t="s">
        <v>1220</v>
      </c>
      <c r="T211" s="133" t="s">
        <v>1221</v>
      </c>
      <c r="U211" s="133"/>
    </row>
    <row r="212">
      <c r="A212" s="132" t="s">
        <v>36</v>
      </c>
      <c r="B212" s="133" t="s">
        <v>1222</v>
      </c>
      <c r="C212" s="133" t="s">
        <v>462</v>
      </c>
      <c r="D212" s="133" t="s">
        <v>462</v>
      </c>
      <c r="E212" s="133" t="s">
        <v>462</v>
      </c>
      <c r="F212" s="133" t="s">
        <v>424</v>
      </c>
      <c r="G212" s="136"/>
      <c r="H212" s="136"/>
      <c r="I212" s="136"/>
      <c r="J212" s="133" t="b">
        <f t="shared" si="1"/>
        <v>0</v>
      </c>
      <c r="K212" s="133" t="s">
        <v>462</v>
      </c>
      <c r="L212" s="133">
        <v>2.0</v>
      </c>
      <c r="M212" s="133" t="s">
        <v>472</v>
      </c>
      <c r="N212" s="134"/>
      <c r="O212" s="133" t="str">
        <f>selected_set!K$9</f>
        <v>Kirner2009</v>
      </c>
      <c r="P212" s="133" t="s">
        <v>670</v>
      </c>
      <c r="Q212" s="136"/>
      <c r="R212" s="135" t="s">
        <v>1223</v>
      </c>
      <c r="S212" s="133" t="s">
        <v>1224</v>
      </c>
      <c r="T212" s="133" t="s">
        <v>1221</v>
      </c>
      <c r="U212" s="133"/>
    </row>
    <row r="213">
      <c r="A213" s="132" t="s">
        <v>36</v>
      </c>
      <c r="B213" s="133" t="s">
        <v>1225</v>
      </c>
      <c r="C213" s="133" t="s">
        <v>462</v>
      </c>
      <c r="D213" s="133" t="s">
        <v>462</v>
      </c>
      <c r="E213" s="133" t="s">
        <v>462</v>
      </c>
      <c r="F213" s="133" t="s">
        <v>424</v>
      </c>
      <c r="G213" s="136"/>
      <c r="H213" s="136"/>
      <c r="I213" s="136"/>
      <c r="J213" s="133" t="b">
        <f t="shared" si="1"/>
        <v>0</v>
      </c>
      <c r="K213" s="133" t="s">
        <v>462</v>
      </c>
      <c r="L213" s="133">
        <v>2.0</v>
      </c>
      <c r="M213" s="133" t="s">
        <v>472</v>
      </c>
      <c r="N213" s="134"/>
      <c r="O213" s="133" t="str">
        <f>selected_set!K$9</f>
        <v>Kirner2009</v>
      </c>
      <c r="P213" s="133" t="s">
        <v>670</v>
      </c>
      <c r="Q213" s="136"/>
      <c r="R213" s="135" t="s">
        <v>1226</v>
      </c>
      <c r="S213" s="133" t="s">
        <v>1227</v>
      </c>
      <c r="T213" s="133" t="s">
        <v>1228</v>
      </c>
      <c r="U213" s="133"/>
    </row>
    <row r="214">
      <c r="A214" s="132" t="s">
        <v>36</v>
      </c>
      <c r="B214" s="133" t="s">
        <v>1229</v>
      </c>
      <c r="C214" s="136"/>
      <c r="D214" s="136"/>
      <c r="E214" s="136"/>
      <c r="F214" s="133" t="s">
        <v>462</v>
      </c>
      <c r="G214" s="136"/>
      <c r="H214" s="136"/>
      <c r="I214" s="136"/>
      <c r="J214" s="133" t="b">
        <f t="shared" si="1"/>
        <v>0</v>
      </c>
      <c r="K214" s="133" t="s">
        <v>462</v>
      </c>
      <c r="L214" s="133">
        <v>2.0</v>
      </c>
      <c r="M214" s="133" t="s">
        <v>472</v>
      </c>
      <c r="N214" s="134"/>
      <c r="O214" s="133" t="str">
        <f>selected_set!K$9</f>
        <v>Kirner2009</v>
      </c>
      <c r="P214" s="133" t="s">
        <v>670</v>
      </c>
      <c r="Q214" s="136"/>
      <c r="R214" s="135" t="s">
        <v>1230</v>
      </c>
      <c r="S214" s="133" t="s">
        <v>1231</v>
      </c>
      <c r="T214" s="133" t="s">
        <v>1232</v>
      </c>
      <c r="U214" s="133" t="s">
        <v>665</v>
      </c>
    </row>
    <row r="215">
      <c r="A215" s="132" t="s">
        <v>36</v>
      </c>
      <c r="B215" s="133" t="s">
        <v>1233</v>
      </c>
      <c r="C215" s="133" t="s">
        <v>424</v>
      </c>
      <c r="D215" s="133" t="s">
        <v>462</v>
      </c>
      <c r="E215" s="133" t="s">
        <v>462</v>
      </c>
      <c r="F215" s="133" t="s">
        <v>424</v>
      </c>
      <c r="G215" s="136"/>
      <c r="H215" s="136"/>
      <c r="I215" s="136"/>
      <c r="J215" s="133" t="b">
        <f t="shared" si="1"/>
        <v>0</v>
      </c>
      <c r="K215" s="133" t="s">
        <v>462</v>
      </c>
      <c r="L215" s="133">
        <v>2.0</v>
      </c>
      <c r="M215" s="133" t="s">
        <v>472</v>
      </c>
      <c r="N215" s="134"/>
      <c r="O215" s="133" t="str">
        <f>selected_set!K$9</f>
        <v>Kirner2009</v>
      </c>
      <c r="P215" s="133" t="s">
        <v>670</v>
      </c>
      <c r="Q215" s="136"/>
      <c r="R215" s="135" t="s">
        <v>1234</v>
      </c>
      <c r="S215" s="133" t="s">
        <v>1235</v>
      </c>
      <c r="T215" s="133"/>
      <c r="U215" s="133"/>
    </row>
    <row r="216">
      <c r="A216" s="132" t="s">
        <v>36</v>
      </c>
      <c r="B216" s="133" t="s">
        <v>1236</v>
      </c>
      <c r="C216" s="133" t="s">
        <v>462</v>
      </c>
      <c r="D216" s="133" t="s">
        <v>462</v>
      </c>
      <c r="E216" s="133" t="s">
        <v>462</v>
      </c>
      <c r="F216" s="133" t="s">
        <v>462</v>
      </c>
      <c r="G216" s="136"/>
      <c r="H216" s="136"/>
      <c r="I216" s="136"/>
      <c r="J216" s="133" t="b">
        <f t="shared" si="1"/>
        <v>0</v>
      </c>
      <c r="K216" s="133" t="s">
        <v>462</v>
      </c>
      <c r="L216" s="133">
        <v>2.0</v>
      </c>
      <c r="M216" s="133" t="s">
        <v>472</v>
      </c>
      <c r="N216" s="134"/>
      <c r="O216" s="133" t="str">
        <f>selected_set!K$9</f>
        <v>Kirner2009</v>
      </c>
      <c r="P216" s="133" t="s">
        <v>670</v>
      </c>
      <c r="Q216" s="136"/>
      <c r="R216" s="135" t="s">
        <v>1237</v>
      </c>
      <c r="S216" s="138" t="s">
        <v>1238</v>
      </c>
      <c r="T216" s="133" t="s">
        <v>1239</v>
      </c>
      <c r="U216" s="133" t="s">
        <v>673</v>
      </c>
    </row>
    <row r="217">
      <c r="A217" s="132" t="s">
        <v>36</v>
      </c>
      <c r="B217" s="133" t="s">
        <v>1240</v>
      </c>
      <c r="C217" s="133" t="s">
        <v>462</v>
      </c>
      <c r="D217" s="133" t="s">
        <v>462</v>
      </c>
      <c r="E217" s="133" t="s">
        <v>462</v>
      </c>
      <c r="F217" s="133" t="s">
        <v>424</v>
      </c>
      <c r="G217" s="136"/>
      <c r="H217" s="136"/>
      <c r="I217" s="136"/>
      <c r="J217" s="133" t="b">
        <f t="shared" si="1"/>
        <v>0</v>
      </c>
      <c r="K217" s="133" t="s">
        <v>462</v>
      </c>
      <c r="L217" s="133">
        <v>2.0</v>
      </c>
      <c r="M217" s="133" t="s">
        <v>472</v>
      </c>
      <c r="N217" s="134"/>
      <c r="O217" s="133" t="str">
        <f>selected_set!K$9</f>
        <v>Kirner2009</v>
      </c>
      <c r="P217" s="133" t="s">
        <v>670</v>
      </c>
      <c r="Q217" s="136"/>
      <c r="R217" s="137" t="s">
        <v>1241</v>
      </c>
      <c r="S217" s="133" t="s">
        <v>1242</v>
      </c>
      <c r="T217" s="133"/>
      <c r="U217" s="133"/>
    </row>
    <row r="218">
      <c r="A218" s="132" t="s">
        <v>36</v>
      </c>
      <c r="B218" s="133" t="s">
        <v>1243</v>
      </c>
      <c r="C218" s="133" t="s">
        <v>462</v>
      </c>
      <c r="D218" s="133" t="s">
        <v>462</v>
      </c>
      <c r="E218" s="133" t="s">
        <v>462</v>
      </c>
      <c r="F218" s="133" t="s">
        <v>424</v>
      </c>
      <c r="G218" s="136"/>
      <c r="H218" s="136"/>
      <c r="I218" s="136"/>
      <c r="J218" s="133" t="b">
        <f t="shared" si="1"/>
        <v>0</v>
      </c>
      <c r="K218" s="133" t="s">
        <v>462</v>
      </c>
      <c r="L218" s="133">
        <v>2.0</v>
      </c>
      <c r="M218" s="133" t="s">
        <v>472</v>
      </c>
      <c r="N218" s="134"/>
      <c r="O218" s="133" t="str">
        <f>selected_set!K$9</f>
        <v>Kirner2009</v>
      </c>
      <c r="P218" s="133" t="s">
        <v>670</v>
      </c>
      <c r="Q218" s="136"/>
      <c r="R218" s="137" t="s">
        <v>1244</v>
      </c>
      <c r="S218" s="133" t="s">
        <v>1245</v>
      </c>
      <c r="T218" s="133"/>
      <c r="U218" s="133"/>
    </row>
    <row r="219">
      <c r="A219" s="132" t="s">
        <v>36</v>
      </c>
      <c r="B219" s="133" t="s">
        <v>1246</v>
      </c>
      <c r="C219" s="133" t="s">
        <v>462</v>
      </c>
      <c r="D219" s="133" t="s">
        <v>462</v>
      </c>
      <c r="E219" s="133" t="s">
        <v>462</v>
      </c>
      <c r="F219" s="133" t="s">
        <v>424</v>
      </c>
      <c r="G219" s="136"/>
      <c r="H219" s="136"/>
      <c r="I219" s="136"/>
      <c r="J219" s="133" t="b">
        <f t="shared" si="1"/>
        <v>0</v>
      </c>
      <c r="K219" s="133" t="s">
        <v>462</v>
      </c>
      <c r="L219" s="133">
        <v>2.0</v>
      </c>
      <c r="M219" s="133" t="s">
        <v>472</v>
      </c>
      <c r="N219" s="134"/>
      <c r="O219" s="133" t="str">
        <f>selected_set!K$9</f>
        <v>Kirner2009</v>
      </c>
      <c r="P219" s="133" t="s">
        <v>670</v>
      </c>
      <c r="Q219" s="136"/>
      <c r="R219" s="137" t="s">
        <v>1247</v>
      </c>
      <c r="S219" s="133" t="s">
        <v>1248</v>
      </c>
      <c r="T219" s="133" t="s">
        <v>1249</v>
      </c>
      <c r="U219" s="133" t="s">
        <v>516</v>
      </c>
    </row>
    <row r="220">
      <c r="A220" s="132" t="s">
        <v>36</v>
      </c>
      <c r="B220" s="133" t="s">
        <v>1250</v>
      </c>
      <c r="C220" s="133" t="s">
        <v>424</v>
      </c>
      <c r="D220" s="133" t="s">
        <v>424</v>
      </c>
      <c r="E220" s="133" t="s">
        <v>462</v>
      </c>
      <c r="F220" s="133" t="s">
        <v>462</v>
      </c>
      <c r="G220" s="136"/>
      <c r="H220" s="136"/>
      <c r="I220" s="136"/>
      <c r="J220" s="133" t="b">
        <f t="shared" si="1"/>
        <v>0</v>
      </c>
      <c r="K220" s="133" t="s">
        <v>462</v>
      </c>
      <c r="L220" s="133">
        <v>2.0</v>
      </c>
      <c r="M220" s="133" t="s">
        <v>472</v>
      </c>
      <c r="N220" s="134"/>
      <c r="O220" s="133" t="str">
        <f>selected_set!K$9</f>
        <v>Kirner2009</v>
      </c>
      <c r="P220" s="133" t="s">
        <v>670</v>
      </c>
      <c r="Q220" s="136"/>
      <c r="R220" s="135" t="s">
        <v>1251</v>
      </c>
      <c r="S220" s="133" t="s">
        <v>1252</v>
      </c>
      <c r="T220" s="133" t="s">
        <v>1253</v>
      </c>
      <c r="U220" s="133"/>
    </row>
    <row r="221">
      <c r="A221" s="132" t="s">
        <v>36</v>
      </c>
      <c r="B221" s="133" t="s">
        <v>1254</v>
      </c>
      <c r="C221" s="133" t="s">
        <v>424</v>
      </c>
      <c r="D221" s="133" t="s">
        <v>424</v>
      </c>
      <c r="E221" s="133" t="s">
        <v>462</v>
      </c>
      <c r="F221" s="133" t="s">
        <v>462</v>
      </c>
      <c r="G221" s="136"/>
      <c r="H221" s="136"/>
      <c r="I221" s="136"/>
      <c r="J221" s="133" t="b">
        <f t="shared" si="1"/>
        <v>0</v>
      </c>
      <c r="K221" s="133" t="s">
        <v>462</v>
      </c>
      <c r="L221" s="133">
        <v>2.0</v>
      </c>
      <c r="M221" s="133" t="s">
        <v>472</v>
      </c>
      <c r="N221" s="134"/>
      <c r="O221" s="133" t="str">
        <f>selected_set!K$9</f>
        <v>Kirner2009</v>
      </c>
      <c r="P221" s="133" t="s">
        <v>670</v>
      </c>
      <c r="Q221" s="136"/>
      <c r="R221" s="135" t="s">
        <v>1255</v>
      </c>
      <c r="S221" s="133" t="s">
        <v>1256</v>
      </c>
      <c r="T221" s="132" t="s">
        <v>1257</v>
      </c>
      <c r="U221" s="133"/>
    </row>
    <row r="222">
      <c r="A222" s="132" t="s">
        <v>36</v>
      </c>
      <c r="B222" s="133" t="s">
        <v>1258</v>
      </c>
      <c r="C222" s="133" t="s">
        <v>424</v>
      </c>
      <c r="D222" s="133" t="s">
        <v>462</v>
      </c>
      <c r="E222" s="133" t="s">
        <v>462</v>
      </c>
      <c r="F222" s="133" t="s">
        <v>424</v>
      </c>
      <c r="G222" s="136"/>
      <c r="H222" s="136"/>
      <c r="I222" s="136"/>
      <c r="J222" s="133" t="b">
        <f t="shared" si="1"/>
        <v>0</v>
      </c>
      <c r="K222" s="133" t="s">
        <v>462</v>
      </c>
      <c r="L222" s="133">
        <v>2.0</v>
      </c>
      <c r="M222" s="133" t="s">
        <v>472</v>
      </c>
      <c r="N222" s="134"/>
      <c r="O222" s="133" t="str">
        <f>selected_set!K$9</f>
        <v>Kirner2009</v>
      </c>
      <c r="P222" s="133" t="s">
        <v>670</v>
      </c>
      <c r="Q222" s="136"/>
      <c r="R222" s="137" t="s">
        <v>1259</v>
      </c>
      <c r="S222" s="133" t="s">
        <v>1260</v>
      </c>
      <c r="T222" s="133" t="s">
        <v>1261</v>
      </c>
      <c r="U222" s="133"/>
    </row>
    <row r="223">
      <c r="A223" s="132" t="s">
        <v>36</v>
      </c>
      <c r="B223" s="133" t="s">
        <v>1262</v>
      </c>
      <c r="C223" s="133" t="s">
        <v>424</v>
      </c>
      <c r="D223" s="133" t="s">
        <v>424</v>
      </c>
      <c r="E223" s="133" t="s">
        <v>462</v>
      </c>
      <c r="F223" s="133" t="s">
        <v>424</v>
      </c>
      <c r="G223" s="136"/>
      <c r="H223" s="136"/>
      <c r="I223" s="136"/>
      <c r="J223" s="133" t="b">
        <f t="shared" si="1"/>
        <v>1</v>
      </c>
      <c r="K223" s="133" t="s">
        <v>462</v>
      </c>
      <c r="L223" s="133">
        <v>2.0</v>
      </c>
      <c r="M223" s="133" t="s">
        <v>472</v>
      </c>
      <c r="N223" s="134"/>
      <c r="O223" s="133" t="str">
        <f>selected_set!K$9</f>
        <v>Kirner2009</v>
      </c>
      <c r="P223" s="133" t="s">
        <v>670</v>
      </c>
      <c r="Q223" s="136"/>
      <c r="R223" s="135" t="s">
        <v>1263</v>
      </c>
      <c r="S223" s="133" t="s">
        <v>1264</v>
      </c>
      <c r="T223" s="133" t="s">
        <v>1265</v>
      </c>
      <c r="U223" s="133"/>
    </row>
    <row r="224">
      <c r="A224" s="132" t="s">
        <v>36</v>
      </c>
      <c r="B224" s="133" t="s">
        <v>1266</v>
      </c>
      <c r="C224" s="133" t="s">
        <v>462</v>
      </c>
      <c r="D224" s="133" t="s">
        <v>424</v>
      </c>
      <c r="E224" s="133" t="s">
        <v>462</v>
      </c>
      <c r="F224" s="133" t="s">
        <v>424</v>
      </c>
      <c r="G224" s="136"/>
      <c r="H224" s="136"/>
      <c r="I224" s="136"/>
      <c r="J224" s="133" t="b">
        <f t="shared" si="1"/>
        <v>0</v>
      </c>
      <c r="K224" s="133" t="s">
        <v>462</v>
      </c>
      <c r="L224" s="133">
        <v>2.0</v>
      </c>
      <c r="M224" s="133" t="s">
        <v>472</v>
      </c>
      <c r="N224" s="134"/>
      <c r="O224" s="133" t="str">
        <f>selected_set!K$9</f>
        <v>Kirner2009</v>
      </c>
      <c r="P224" s="133" t="s">
        <v>670</v>
      </c>
      <c r="Q224" s="136"/>
      <c r="R224" s="135" t="s">
        <v>1267</v>
      </c>
      <c r="S224" s="133" t="s">
        <v>1268</v>
      </c>
      <c r="T224" s="133" t="s">
        <v>1269</v>
      </c>
      <c r="U224" s="133" t="s">
        <v>673</v>
      </c>
    </row>
    <row r="225">
      <c r="A225" s="132" t="s">
        <v>36</v>
      </c>
      <c r="B225" s="133" t="s">
        <v>1270</v>
      </c>
      <c r="C225" s="133" t="s">
        <v>462</v>
      </c>
      <c r="D225" s="133" t="s">
        <v>462</v>
      </c>
      <c r="E225" s="133" t="s">
        <v>462</v>
      </c>
      <c r="F225" s="133" t="s">
        <v>424</v>
      </c>
      <c r="G225" s="136"/>
      <c r="H225" s="136"/>
      <c r="I225" s="136"/>
      <c r="J225" s="133" t="b">
        <f t="shared" si="1"/>
        <v>0</v>
      </c>
      <c r="K225" s="133" t="s">
        <v>462</v>
      </c>
      <c r="L225" s="133">
        <v>2.0</v>
      </c>
      <c r="M225" s="133" t="s">
        <v>472</v>
      </c>
      <c r="N225" s="134"/>
      <c r="O225" s="133" t="str">
        <f>selected_set!K$9</f>
        <v>Kirner2009</v>
      </c>
      <c r="P225" s="133" t="s">
        <v>670</v>
      </c>
      <c r="Q225" s="136"/>
      <c r="R225" s="135" t="s">
        <v>1271</v>
      </c>
      <c r="S225" s="133" t="s">
        <v>1272</v>
      </c>
      <c r="T225" s="133" t="s">
        <v>1261</v>
      </c>
      <c r="U225" s="133"/>
    </row>
    <row r="226">
      <c r="A226" s="132" t="s">
        <v>36</v>
      </c>
      <c r="B226" s="133" t="s">
        <v>1273</v>
      </c>
      <c r="C226" s="133" t="s">
        <v>462</v>
      </c>
      <c r="D226" s="133" t="s">
        <v>462</v>
      </c>
      <c r="E226" s="133" t="s">
        <v>462</v>
      </c>
      <c r="F226" s="133" t="s">
        <v>424</v>
      </c>
      <c r="G226" s="136"/>
      <c r="H226" s="136"/>
      <c r="I226" s="136"/>
      <c r="J226" s="133" t="b">
        <f t="shared" si="1"/>
        <v>0</v>
      </c>
      <c r="K226" s="133" t="s">
        <v>462</v>
      </c>
      <c r="L226" s="133">
        <v>2.0</v>
      </c>
      <c r="M226" s="133" t="s">
        <v>472</v>
      </c>
      <c r="N226" s="134"/>
      <c r="O226" s="133" t="str">
        <f>selected_set!K$9</f>
        <v>Kirner2009</v>
      </c>
      <c r="P226" s="133" t="s">
        <v>670</v>
      </c>
      <c r="Q226" s="136"/>
      <c r="R226" s="135" t="s">
        <v>1274</v>
      </c>
      <c r="S226" s="133" t="s">
        <v>1275</v>
      </c>
      <c r="T226" s="133" t="s">
        <v>1276</v>
      </c>
      <c r="U226" s="133" t="s">
        <v>665</v>
      </c>
    </row>
    <row r="227">
      <c r="A227" s="132" t="s">
        <v>82</v>
      </c>
      <c r="B227" s="133" t="s">
        <v>1277</v>
      </c>
      <c r="C227" s="133" t="s">
        <v>462</v>
      </c>
      <c r="D227" s="133" t="s">
        <v>462</v>
      </c>
      <c r="E227" s="133" t="s">
        <v>462</v>
      </c>
      <c r="F227" s="133" t="s">
        <v>424</v>
      </c>
      <c r="G227" s="136"/>
      <c r="H227" s="136"/>
      <c r="I227" s="136"/>
      <c r="J227" s="133" t="b">
        <f t="shared" si="1"/>
        <v>0</v>
      </c>
      <c r="K227" s="133" t="s">
        <v>462</v>
      </c>
      <c r="L227" s="133">
        <v>2.0</v>
      </c>
      <c r="M227" s="133" t="s">
        <v>472</v>
      </c>
      <c r="N227" s="134"/>
      <c r="O227" s="133" t="str">
        <f>selected_set!K$8</f>
        <v>Eriksson2013</v>
      </c>
      <c r="P227" s="133" t="s">
        <v>626</v>
      </c>
      <c r="Q227" s="136"/>
      <c r="R227" s="135" t="s">
        <v>1278</v>
      </c>
      <c r="S227" s="133" t="s">
        <v>1279</v>
      </c>
      <c r="T227" s="133" t="s">
        <v>1280</v>
      </c>
      <c r="U227" s="133" t="s">
        <v>516</v>
      </c>
    </row>
    <row r="228">
      <c r="A228" s="132" t="s">
        <v>82</v>
      </c>
      <c r="B228" s="133" t="s">
        <v>1281</v>
      </c>
      <c r="C228" s="136"/>
      <c r="D228" s="136"/>
      <c r="E228" s="136"/>
      <c r="F228" s="133" t="s">
        <v>462</v>
      </c>
      <c r="G228" s="136"/>
      <c r="H228" s="136"/>
      <c r="I228" s="136"/>
      <c r="J228" s="133" t="b">
        <f t="shared" si="1"/>
        <v>0</v>
      </c>
      <c r="K228" s="133" t="s">
        <v>462</v>
      </c>
      <c r="L228" s="133">
        <v>2.0</v>
      </c>
      <c r="M228" s="133" t="s">
        <v>472</v>
      </c>
      <c r="N228" s="134"/>
      <c r="O228" s="136" t="str">
        <f>selected_set!K$8</f>
        <v>Eriksson2013</v>
      </c>
      <c r="P228" s="133" t="s">
        <v>626</v>
      </c>
      <c r="Q228" s="136"/>
      <c r="R228" s="135" t="s">
        <v>1282</v>
      </c>
      <c r="S228" s="138" t="s">
        <v>1283</v>
      </c>
      <c r="T228" s="133" t="s">
        <v>1284</v>
      </c>
      <c r="U228" s="133"/>
    </row>
    <row r="229">
      <c r="A229" s="132" t="s">
        <v>82</v>
      </c>
      <c r="B229" s="133" t="s">
        <v>1285</v>
      </c>
      <c r="C229" s="136"/>
      <c r="D229" s="136"/>
      <c r="E229" s="136"/>
      <c r="F229" s="133" t="s">
        <v>462</v>
      </c>
      <c r="G229" s="136"/>
      <c r="H229" s="136"/>
      <c r="I229" s="136"/>
      <c r="J229" s="133" t="b">
        <f t="shared" si="1"/>
        <v>0</v>
      </c>
      <c r="K229" s="133" t="s">
        <v>462</v>
      </c>
      <c r="L229" s="133">
        <v>2.0</v>
      </c>
      <c r="M229" s="133" t="s">
        <v>472</v>
      </c>
      <c r="N229" s="134"/>
      <c r="O229" s="136" t="str">
        <f>selected_set!K$8</f>
        <v>Eriksson2013</v>
      </c>
      <c r="P229" s="133" t="s">
        <v>626</v>
      </c>
      <c r="Q229" s="136"/>
      <c r="R229" s="135" t="s">
        <v>1286</v>
      </c>
      <c r="S229" s="138" t="s">
        <v>1287</v>
      </c>
      <c r="T229" s="133" t="s">
        <v>1288</v>
      </c>
      <c r="U229" s="133"/>
    </row>
    <row r="230">
      <c r="A230" s="132" t="s">
        <v>82</v>
      </c>
      <c r="B230" s="133" t="s">
        <v>1289</v>
      </c>
      <c r="C230" s="136"/>
      <c r="D230" s="136"/>
      <c r="E230" s="136"/>
      <c r="F230" s="133" t="s">
        <v>462</v>
      </c>
      <c r="G230" s="136"/>
      <c r="H230" s="136"/>
      <c r="I230" s="136"/>
      <c r="J230" s="133" t="b">
        <f t="shared" si="1"/>
        <v>0</v>
      </c>
      <c r="K230" s="133" t="s">
        <v>462</v>
      </c>
      <c r="L230" s="133">
        <v>2.0</v>
      </c>
      <c r="M230" s="133" t="s">
        <v>472</v>
      </c>
      <c r="N230" s="134"/>
      <c r="O230" s="136" t="str">
        <f>selected_set!K$8</f>
        <v>Eriksson2013</v>
      </c>
      <c r="P230" s="133" t="s">
        <v>626</v>
      </c>
      <c r="Q230" s="136"/>
      <c r="R230" s="135" t="s">
        <v>1290</v>
      </c>
      <c r="S230" s="138" t="s">
        <v>1291</v>
      </c>
      <c r="T230" s="133" t="s">
        <v>1292</v>
      </c>
      <c r="U230" s="133"/>
    </row>
    <row r="231">
      <c r="A231" s="132" t="s">
        <v>82</v>
      </c>
      <c r="B231" s="133" t="s">
        <v>1293</v>
      </c>
      <c r="C231" s="133" t="s">
        <v>424</v>
      </c>
      <c r="D231" s="133" t="s">
        <v>462</v>
      </c>
      <c r="E231" s="133" t="s">
        <v>462</v>
      </c>
      <c r="F231" s="133" t="s">
        <v>424</v>
      </c>
      <c r="G231" s="136"/>
      <c r="H231" s="136"/>
      <c r="I231" s="136"/>
      <c r="J231" s="133" t="b">
        <f t="shared" si="1"/>
        <v>0</v>
      </c>
      <c r="K231" s="133" t="s">
        <v>462</v>
      </c>
      <c r="L231" s="133">
        <v>2.0</v>
      </c>
      <c r="M231" s="133" t="s">
        <v>472</v>
      </c>
      <c r="N231" s="134"/>
      <c r="O231" s="136" t="str">
        <f>selected_set!K$8</f>
        <v>Eriksson2013</v>
      </c>
      <c r="P231" s="133" t="s">
        <v>626</v>
      </c>
      <c r="Q231" s="136"/>
      <c r="R231" s="135" t="s">
        <v>1294</v>
      </c>
      <c r="S231" s="133" t="s">
        <v>1295</v>
      </c>
      <c r="T231" s="133" t="s">
        <v>1296</v>
      </c>
      <c r="U231" s="133" t="s">
        <v>516</v>
      </c>
    </row>
    <row r="232">
      <c r="A232" s="132" t="s">
        <v>82</v>
      </c>
      <c r="B232" s="133" t="s">
        <v>1297</v>
      </c>
      <c r="C232" s="133" t="s">
        <v>462</v>
      </c>
      <c r="D232" s="133" t="s">
        <v>462</v>
      </c>
      <c r="E232" s="133" t="s">
        <v>462</v>
      </c>
      <c r="F232" s="133" t="s">
        <v>424</v>
      </c>
      <c r="G232" s="136"/>
      <c r="H232" s="136"/>
      <c r="I232" s="136"/>
      <c r="J232" s="133" t="b">
        <f t="shared" si="1"/>
        <v>0</v>
      </c>
      <c r="K232" s="133" t="s">
        <v>462</v>
      </c>
      <c r="L232" s="133">
        <v>2.0</v>
      </c>
      <c r="M232" s="133" t="s">
        <v>472</v>
      </c>
      <c r="N232" s="134"/>
      <c r="O232" s="136" t="str">
        <f>selected_set!K$8</f>
        <v>Eriksson2013</v>
      </c>
      <c r="P232" s="133" t="s">
        <v>626</v>
      </c>
      <c r="Q232" s="136"/>
      <c r="R232" s="135" t="s">
        <v>1298</v>
      </c>
      <c r="S232" s="133" t="s">
        <v>1299</v>
      </c>
      <c r="T232" s="133" t="s">
        <v>1300</v>
      </c>
      <c r="U232" s="133"/>
    </row>
    <row r="233">
      <c r="A233" s="132" t="s">
        <v>82</v>
      </c>
      <c r="B233" s="133" t="s">
        <v>1301</v>
      </c>
      <c r="C233" s="133" t="s">
        <v>462</v>
      </c>
      <c r="D233" s="133" t="s">
        <v>462</v>
      </c>
      <c r="E233" s="133" t="s">
        <v>462</v>
      </c>
      <c r="F233" s="133" t="s">
        <v>424</v>
      </c>
      <c r="G233" s="136"/>
      <c r="H233" s="136"/>
      <c r="I233" s="136"/>
      <c r="J233" s="133" t="b">
        <f t="shared" si="1"/>
        <v>0</v>
      </c>
      <c r="K233" s="133" t="s">
        <v>462</v>
      </c>
      <c r="L233" s="133">
        <v>2.0</v>
      </c>
      <c r="M233" s="133" t="s">
        <v>472</v>
      </c>
      <c r="N233" s="134"/>
      <c r="O233" s="136" t="str">
        <f>selected_set!K$8</f>
        <v>Eriksson2013</v>
      </c>
      <c r="P233" s="133" t="s">
        <v>626</v>
      </c>
      <c r="Q233" s="136"/>
      <c r="R233" s="135" t="s">
        <v>1302</v>
      </c>
      <c r="S233" s="133" t="s">
        <v>1303</v>
      </c>
      <c r="T233" s="133" t="s">
        <v>1304</v>
      </c>
      <c r="U233" s="133"/>
    </row>
    <row r="234">
      <c r="A234" s="132" t="s">
        <v>82</v>
      </c>
      <c r="B234" s="133" t="s">
        <v>1305</v>
      </c>
      <c r="C234" s="133" t="s">
        <v>424</v>
      </c>
      <c r="D234" s="133" t="s">
        <v>424</v>
      </c>
      <c r="E234" s="133" t="s">
        <v>424</v>
      </c>
      <c r="F234" s="133" t="s">
        <v>424</v>
      </c>
      <c r="G234" s="136"/>
      <c r="H234" s="136"/>
      <c r="I234" s="136"/>
      <c r="J234" s="133" t="b">
        <f t="shared" si="1"/>
        <v>1</v>
      </c>
      <c r="K234" s="133" t="s">
        <v>462</v>
      </c>
      <c r="L234" s="133">
        <v>2.0</v>
      </c>
      <c r="M234" s="133" t="s">
        <v>530</v>
      </c>
      <c r="N234" s="134">
        <v>43256.0</v>
      </c>
      <c r="O234" s="136" t="str">
        <f>selected_set!K$8</f>
        <v>Eriksson2013</v>
      </c>
      <c r="P234" s="133" t="s">
        <v>626</v>
      </c>
      <c r="Q234" s="136"/>
      <c r="R234" s="135" t="s">
        <v>1306</v>
      </c>
      <c r="S234" s="133" t="s">
        <v>1307</v>
      </c>
      <c r="T234" s="133" t="s">
        <v>1308</v>
      </c>
      <c r="U234" s="133"/>
    </row>
    <row r="235">
      <c r="A235" s="132" t="s">
        <v>82</v>
      </c>
      <c r="B235" s="133" t="s">
        <v>1309</v>
      </c>
      <c r="C235" s="136"/>
      <c r="D235" s="136"/>
      <c r="E235" s="136"/>
      <c r="F235" s="133" t="s">
        <v>462</v>
      </c>
      <c r="G235" s="136"/>
      <c r="H235" s="136"/>
      <c r="I235" s="136"/>
      <c r="J235" s="133" t="b">
        <f t="shared" si="1"/>
        <v>0</v>
      </c>
      <c r="K235" s="133" t="s">
        <v>462</v>
      </c>
      <c r="L235" s="133">
        <v>2.0</v>
      </c>
      <c r="M235" s="133" t="s">
        <v>530</v>
      </c>
      <c r="N235" s="134">
        <v>43256.0</v>
      </c>
      <c r="O235" s="136" t="str">
        <f>selected_set!K$8</f>
        <v>Eriksson2013</v>
      </c>
      <c r="P235" s="133" t="s">
        <v>626</v>
      </c>
      <c r="Q235" s="136"/>
      <c r="R235" s="135" t="s">
        <v>1310</v>
      </c>
      <c r="S235" s="138" t="s">
        <v>1311</v>
      </c>
      <c r="T235" s="133" t="s">
        <v>1312</v>
      </c>
      <c r="U235" s="133"/>
    </row>
    <row r="236">
      <c r="A236" s="132" t="s">
        <v>82</v>
      </c>
      <c r="B236" s="133" t="s">
        <v>1313</v>
      </c>
      <c r="C236" s="133" t="s">
        <v>462</v>
      </c>
      <c r="D236" s="133" t="s">
        <v>462</v>
      </c>
      <c r="E236" s="133" t="s">
        <v>462</v>
      </c>
      <c r="F236" s="133" t="s">
        <v>424</v>
      </c>
      <c r="G236" s="136"/>
      <c r="H236" s="136"/>
      <c r="I236" s="136"/>
      <c r="J236" s="133" t="b">
        <f t="shared" si="1"/>
        <v>0</v>
      </c>
      <c r="K236" s="133" t="s">
        <v>462</v>
      </c>
      <c r="L236" s="133">
        <v>2.0</v>
      </c>
      <c r="M236" s="133" t="s">
        <v>530</v>
      </c>
      <c r="N236" s="134">
        <v>43256.0</v>
      </c>
      <c r="O236" s="136" t="str">
        <f>selected_set!K$8</f>
        <v>Eriksson2013</v>
      </c>
      <c r="P236" s="133" t="s">
        <v>626</v>
      </c>
      <c r="Q236" s="136"/>
      <c r="R236" s="135" t="s">
        <v>1314</v>
      </c>
      <c r="S236" s="133" t="s">
        <v>1315</v>
      </c>
      <c r="T236" s="133" t="s">
        <v>1316</v>
      </c>
      <c r="U236" s="133"/>
    </row>
    <row r="237">
      <c r="A237" s="132" t="s">
        <v>82</v>
      </c>
      <c r="B237" s="133" t="s">
        <v>1317</v>
      </c>
      <c r="C237" s="133" t="s">
        <v>424</v>
      </c>
      <c r="D237" s="133" t="s">
        <v>424</v>
      </c>
      <c r="E237" s="132" t="s">
        <v>424</v>
      </c>
      <c r="F237" s="133" t="s">
        <v>424</v>
      </c>
      <c r="G237" s="136"/>
      <c r="H237" s="133" t="s">
        <v>424</v>
      </c>
      <c r="I237" s="136"/>
      <c r="J237" s="133" t="b">
        <f t="shared" si="1"/>
        <v>1</v>
      </c>
      <c r="K237" s="133" t="s">
        <v>462</v>
      </c>
      <c r="L237" s="133">
        <v>2.0</v>
      </c>
      <c r="M237" s="133" t="s">
        <v>530</v>
      </c>
      <c r="N237" s="134">
        <v>43256.0</v>
      </c>
      <c r="O237" s="136" t="str">
        <f>selected_set!K$8</f>
        <v>Eriksson2013</v>
      </c>
      <c r="P237" s="133" t="s">
        <v>626</v>
      </c>
      <c r="Q237" s="136"/>
      <c r="R237" s="135" t="s">
        <v>215</v>
      </c>
      <c r="S237" s="132" t="s">
        <v>1318</v>
      </c>
      <c r="T237" s="133" t="s">
        <v>1319</v>
      </c>
      <c r="U237" s="133" t="s">
        <v>629</v>
      </c>
    </row>
    <row r="238">
      <c r="A238" s="132" t="s">
        <v>82</v>
      </c>
      <c r="B238" s="133" t="s">
        <v>1320</v>
      </c>
      <c r="C238" s="133" t="s">
        <v>424</v>
      </c>
      <c r="D238" s="133" t="s">
        <v>462</v>
      </c>
      <c r="E238" s="133" t="s">
        <v>462</v>
      </c>
      <c r="F238" s="133" t="s">
        <v>424</v>
      </c>
      <c r="G238" s="136"/>
      <c r="H238" s="136"/>
      <c r="I238" s="136"/>
      <c r="J238" s="133" t="b">
        <f t="shared" si="1"/>
        <v>0</v>
      </c>
      <c r="K238" s="133" t="s">
        <v>462</v>
      </c>
      <c r="L238" s="133">
        <v>2.0</v>
      </c>
      <c r="M238" s="133" t="s">
        <v>472</v>
      </c>
      <c r="N238" s="134"/>
      <c r="O238" s="136" t="str">
        <f>selected_set!K$10</f>
        <v>Eriksson2012</v>
      </c>
      <c r="P238" s="133" t="s">
        <v>682</v>
      </c>
      <c r="Q238" s="136"/>
      <c r="R238" s="135" t="s">
        <v>1321</v>
      </c>
      <c r="S238" s="133" t="s">
        <v>1322</v>
      </c>
      <c r="T238" s="133" t="s">
        <v>1323</v>
      </c>
      <c r="U238" s="133"/>
    </row>
    <row r="239">
      <c r="A239" s="132" t="s">
        <v>82</v>
      </c>
      <c r="B239" s="133" t="s">
        <v>1324</v>
      </c>
      <c r="C239" s="133" t="s">
        <v>462</v>
      </c>
      <c r="D239" s="133" t="s">
        <v>462</v>
      </c>
      <c r="E239" s="133" t="s">
        <v>462</v>
      </c>
      <c r="F239" s="133" t="s">
        <v>424</v>
      </c>
      <c r="G239" s="136"/>
      <c r="H239" s="136"/>
      <c r="I239" s="136"/>
      <c r="J239" s="133" t="b">
        <f t="shared" si="1"/>
        <v>0</v>
      </c>
      <c r="K239" s="133" t="s">
        <v>462</v>
      </c>
      <c r="L239" s="133">
        <v>2.0</v>
      </c>
      <c r="M239" s="133" t="s">
        <v>530</v>
      </c>
      <c r="N239" s="134">
        <v>43265.0</v>
      </c>
      <c r="O239" s="136" t="str">
        <f>selected_set!K$10</f>
        <v>Eriksson2012</v>
      </c>
      <c r="P239" s="133" t="s">
        <v>682</v>
      </c>
      <c r="Q239" s="136"/>
      <c r="R239" s="135" t="s">
        <v>1325</v>
      </c>
      <c r="S239" s="133" t="s">
        <v>1326</v>
      </c>
      <c r="T239" s="133" t="s">
        <v>1327</v>
      </c>
      <c r="U239" s="133"/>
    </row>
    <row r="240">
      <c r="A240" s="132" t="s">
        <v>82</v>
      </c>
      <c r="B240" s="133" t="s">
        <v>1328</v>
      </c>
      <c r="C240" s="136"/>
      <c r="D240" s="136"/>
      <c r="E240" s="136"/>
      <c r="F240" s="133" t="s">
        <v>462</v>
      </c>
      <c r="G240" s="136"/>
      <c r="H240" s="136"/>
      <c r="I240" s="136"/>
      <c r="J240" s="133" t="b">
        <f t="shared" si="1"/>
        <v>0</v>
      </c>
      <c r="K240" s="133" t="s">
        <v>462</v>
      </c>
      <c r="L240" s="133">
        <v>2.0</v>
      </c>
      <c r="M240" s="133" t="s">
        <v>530</v>
      </c>
      <c r="N240" s="134">
        <v>43265.0</v>
      </c>
      <c r="O240" s="136" t="str">
        <f>selected_set!K$10</f>
        <v>Eriksson2012</v>
      </c>
      <c r="P240" s="133" t="s">
        <v>682</v>
      </c>
      <c r="Q240" s="136"/>
      <c r="R240" s="135" t="s">
        <v>1329</v>
      </c>
      <c r="S240" s="138" t="s">
        <v>1330</v>
      </c>
      <c r="T240" s="133" t="s">
        <v>1331</v>
      </c>
      <c r="U240" s="133"/>
    </row>
    <row r="241">
      <c r="A241" s="132" t="s">
        <v>82</v>
      </c>
      <c r="B241" s="133" t="s">
        <v>1332</v>
      </c>
      <c r="C241" s="133" t="s">
        <v>462</v>
      </c>
      <c r="D241" s="133" t="s">
        <v>424</v>
      </c>
      <c r="E241" s="133" t="s">
        <v>462</v>
      </c>
      <c r="F241" s="133" t="s">
        <v>424</v>
      </c>
      <c r="G241" s="136"/>
      <c r="H241" s="136"/>
      <c r="I241" s="136"/>
      <c r="J241" s="133" t="b">
        <f t="shared" si="1"/>
        <v>0</v>
      </c>
      <c r="K241" s="133" t="s">
        <v>462</v>
      </c>
      <c r="L241" s="133">
        <v>3.0</v>
      </c>
      <c r="M241" s="133" t="s">
        <v>472</v>
      </c>
      <c r="N241" s="134"/>
      <c r="O241" s="136" t="str">
        <f>selected_set!K$11</f>
        <v>Sturmer2005</v>
      </c>
      <c r="P241" s="133" t="s">
        <v>698</v>
      </c>
      <c r="Q241" s="136"/>
      <c r="R241" s="135" t="s">
        <v>1333</v>
      </c>
      <c r="S241" s="133" t="s">
        <v>1334</v>
      </c>
      <c r="T241" s="133" t="s">
        <v>1335</v>
      </c>
      <c r="U241" s="133"/>
    </row>
    <row r="242">
      <c r="A242" s="132" t="s">
        <v>82</v>
      </c>
      <c r="B242" s="133" t="s">
        <v>1336</v>
      </c>
      <c r="C242" s="133" t="s">
        <v>424</v>
      </c>
      <c r="D242" s="133" t="s">
        <v>424</v>
      </c>
      <c r="E242" s="133" t="s">
        <v>424</v>
      </c>
      <c r="F242" s="133" t="s">
        <v>462</v>
      </c>
      <c r="G242" s="136"/>
      <c r="H242" s="136"/>
      <c r="I242" s="136"/>
      <c r="J242" s="133" t="b">
        <f t="shared" si="1"/>
        <v>0</v>
      </c>
      <c r="K242" s="133" t="s">
        <v>477</v>
      </c>
      <c r="L242" s="136">
        <v>3.0</v>
      </c>
      <c r="M242" s="136" t="s">
        <v>472</v>
      </c>
      <c r="N242" s="134"/>
      <c r="O242" s="136" t="str">
        <f>selected_set!K$11</f>
        <v>Sturmer2005</v>
      </c>
      <c r="P242" s="136" t="s">
        <v>698</v>
      </c>
      <c r="Q242" s="136"/>
      <c r="R242" s="135" t="s">
        <v>1337</v>
      </c>
      <c r="S242" s="133" t="s">
        <v>1338</v>
      </c>
      <c r="T242" s="133" t="s">
        <v>1339</v>
      </c>
      <c r="U242" s="133"/>
    </row>
    <row r="243">
      <c r="A243" s="132" t="s">
        <v>82</v>
      </c>
      <c r="B243" s="133" t="s">
        <v>1340</v>
      </c>
      <c r="C243" s="133" t="s">
        <v>462</v>
      </c>
      <c r="D243" s="133" t="s">
        <v>424</v>
      </c>
      <c r="E243" s="133" t="s">
        <v>462</v>
      </c>
      <c r="F243" s="133" t="s">
        <v>424</v>
      </c>
      <c r="G243" s="133"/>
      <c r="H243" s="136"/>
      <c r="I243" s="136"/>
      <c r="J243" s="133" t="b">
        <f t="shared" si="1"/>
        <v>0</v>
      </c>
      <c r="K243" s="133" t="s">
        <v>462</v>
      </c>
      <c r="L243" s="136">
        <v>3.0</v>
      </c>
      <c r="M243" s="136" t="s">
        <v>472</v>
      </c>
      <c r="N243" s="134"/>
      <c r="O243" s="136" t="str">
        <f>selected_set!K$11</f>
        <v>Sturmer2005</v>
      </c>
      <c r="P243" s="136" t="s">
        <v>698</v>
      </c>
      <c r="Q243" s="136"/>
      <c r="R243" s="135" t="s">
        <v>1341</v>
      </c>
      <c r="S243" s="133" t="s">
        <v>1342</v>
      </c>
      <c r="T243" s="133" t="s">
        <v>1343</v>
      </c>
      <c r="U243" s="133"/>
    </row>
    <row r="244">
      <c r="A244" s="132" t="s">
        <v>82</v>
      </c>
      <c r="B244" s="133" t="s">
        <v>1344</v>
      </c>
      <c r="C244" s="136"/>
      <c r="D244" s="136"/>
      <c r="E244" s="136"/>
      <c r="F244" s="136"/>
      <c r="G244" s="136"/>
      <c r="H244" s="136"/>
      <c r="I244" s="136"/>
      <c r="J244" s="133" t="b">
        <f t="shared" si="1"/>
        <v>0</v>
      </c>
      <c r="K244" s="133"/>
      <c r="L244" s="136">
        <v>3.0</v>
      </c>
      <c r="M244" s="136" t="s">
        <v>472</v>
      </c>
      <c r="N244" s="134"/>
      <c r="O244" s="136" t="str">
        <f>selected_set!K$11</f>
        <v>Sturmer2005</v>
      </c>
      <c r="P244" s="136" t="s">
        <v>698</v>
      </c>
      <c r="Q244" s="136"/>
      <c r="R244" s="135" t="s">
        <v>1345</v>
      </c>
      <c r="S244" s="133" t="s">
        <v>1346</v>
      </c>
      <c r="T244" s="133" t="s">
        <v>1347</v>
      </c>
      <c r="U244" s="133"/>
    </row>
    <row r="245">
      <c r="A245" s="132" t="s">
        <v>82</v>
      </c>
      <c r="B245" s="133" t="s">
        <v>1348</v>
      </c>
      <c r="C245" s="133" t="s">
        <v>462</v>
      </c>
      <c r="D245" s="133" t="s">
        <v>424</v>
      </c>
      <c r="E245" s="133" t="s">
        <v>462</v>
      </c>
      <c r="F245" s="133" t="s">
        <v>424</v>
      </c>
      <c r="G245" s="136"/>
      <c r="H245" s="136"/>
      <c r="I245" s="136"/>
      <c r="J245" s="133" t="b">
        <f t="shared" si="1"/>
        <v>0</v>
      </c>
      <c r="K245" s="133" t="s">
        <v>462</v>
      </c>
      <c r="L245" s="136">
        <v>3.0</v>
      </c>
      <c r="M245" s="136" t="s">
        <v>472</v>
      </c>
      <c r="N245" s="134"/>
      <c r="O245" s="136" t="str">
        <f>selected_set!K$11</f>
        <v>Sturmer2005</v>
      </c>
      <c r="P245" s="136" t="s">
        <v>698</v>
      </c>
      <c r="Q245" s="136"/>
      <c r="R245" s="135" t="s">
        <v>1349</v>
      </c>
      <c r="S245" s="133" t="s">
        <v>1350</v>
      </c>
      <c r="T245" s="133" t="s">
        <v>1351</v>
      </c>
      <c r="U245" s="133"/>
    </row>
    <row r="246">
      <c r="A246" s="132" t="s">
        <v>82</v>
      </c>
      <c r="B246" s="133" t="s">
        <v>1352</v>
      </c>
      <c r="C246" s="136"/>
      <c r="D246" s="136"/>
      <c r="E246" s="136"/>
      <c r="F246" s="136"/>
      <c r="G246" s="136"/>
      <c r="H246" s="136"/>
      <c r="I246" s="136"/>
      <c r="J246" s="133" t="b">
        <f t="shared" si="1"/>
        <v>0</v>
      </c>
      <c r="K246" s="133" t="s">
        <v>462</v>
      </c>
      <c r="L246" s="136">
        <v>3.0</v>
      </c>
      <c r="M246" s="136" t="s">
        <v>472</v>
      </c>
      <c r="N246" s="134"/>
      <c r="O246" s="136" t="str">
        <f>selected_set!K$11</f>
        <v>Sturmer2005</v>
      </c>
      <c r="P246" s="136" t="s">
        <v>698</v>
      </c>
      <c r="Q246" s="136"/>
      <c r="R246" s="135" t="s">
        <v>1353</v>
      </c>
      <c r="S246" s="136"/>
      <c r="T246" s="133" t="s">
        <v>1354</v>
      </c>
      <c r="U246" s="133"/>
    </row>
    <row r="247">
      <c r="A247" s="132" t="s">
        <v>82</v>
      </c>
      <c r="B247" s="133" t="s">
        <v>1355</v>
      </c>
      <c r="C247" s="136"/>
      <c r="D247" s="136"/>
      <c r="E247" s="136"/>
      <c r="F247" s="133" t="s">
        <v>462</v>
      </c>
      <c r="G247" s="136"/>
      <c r="H247" s="136"/>
      <c r="I247" s="136"/>
      <c r="J247" s="133" t="b">
        <f t="shared" si="1"/>
        <v>0</v>
      </c>
      <c r="K247" s="133" t="s">
        <v>462</v>
      </c>
      <c r="L247" s="136">
        <v>3.0</v>
      </c>
      <c r="M247" s="136" t="s">
        <v>472</v>
      </c>
      <c r="N247" s="134"/>
      <c r="O247" s="136" t="str">
        <f>selected_set!K$11</f>
        <v>Sturmer2005</v>
      </c>
      <c r="P247" s="136" t="s">
        <v>698</v>
      </c>
      <c r="Q247" s="136"/>
      <c r="R247" s="135" t="s">
        <v>1356</v>
      </c>
      <c r="S247" s="133" t="s">
        <v>1357</v>
      </c>
      <c r="T247" s="133" t="s">
        <v>1358</v>
      </c>
      <c r="U247" s="133"/>
    </row>
    <row r="248">
      <c r="A248" s="132" t="s">
        <v>82</v>
      </c>
      <c r="B248" s="133" t="s">
        <v>1359</v>
      </c>
      <c r="C248" s="133" t="s">
        <v>462</v>
      </c>
      <c r="D248" s="133" t="s">
        <v>462</v>
      </c>
      <c r="E248" s="133" t="s">
        <v>462</v>
      </c>
      <c r="F248" s="133" t="s">
        <v>424</v>
      </c>
      <c r="G248" s="136"/>
      <c r="H248" s="136"/>
      <c r="I248" s="136"/>
      <c r="J248" s="133" t="b">
        <f t="shared" si="1"/>
        <v>0</v>
      </c>
      <c r="K248" s="133" t="s">
        <v>462</v>
      </c>
      <c r="L248" s="136">
        <v>3.0</v>
      </c>
      <c r="M248" s="136" t="s">
        <v>472</v>
      </c>
      <c r="N248" s="134"/>
      <c r="O248" s="136" t="str">
        <f>selected_set!K$11</f>
        <v>Sturmer2005</v>
      </c>
      <c r="P248" s="136" t="s">
        <v>698</v>
      </c>
      <c r="Q248" s="136"/>
      <c r="R248" s="135" t="s">
        <v>1360</v>
      </c>
      <c r="S248" s="133" t="s">
        <v>1361</v>
      </c>
      <c r="T248" s="133" t="s">
        <v>1362</v>
      </c>
      <c r="U248" s="133"/>
    </row>
    <row r="249">
      <c r="A249" s="132" t="s">
        <v>82</v>
      </c>
      <c r="B249" s="133" t="s">
        <v>1363</v>
      </c>
      <c r="C249" s="133" t="s">
        <v>462</v>
      </c>
      <c r="D249" s="133" t="s">
        <v>462</v>
      </c>
      <c r="E249" s="133" t="s">
        <v>462</v>
      </c>
      <c r="F249" s="133" t="s">
        <v>424</v>
      </c>
      <c r="G249" s="136"/>
      <c r="H249" s="136"/>
      <c r="I249" s="136"/>
      <c r="J249" s="133" t="b">
        <f t="shared" si="1"/>
        <v>0</v>
      </c>
      <c r="K249" s="133" t="s">
        <v>462</v>
      </c>
      <c r="L249" s="136">
        <v>3.0</v>
      </c>
      <c r="M249" s="136" t="s">
        <v>472</v>
      </c>
      <c r="N249" s="134"/>
      <c r="O249" s="136" t="str">
        <f>selected_set!K$11</f>
        <v>Sturmer2005</v>
      </c>
      <c r="P249" s="136" t="s">
        <v>698</v>
      </c>
      <c r="Q249" s="136"/>
      <c r="R249" s="135" t="s">
        <v>1364</v>
      </c>
      <c r="S249" s="133" t="s">
        <v>1365</v>
      </c>
      <c r="T249" s="133" t="s">
        <v>1366</v>
      </c>
      <c r="U249" s="133"/>
    </row>
    <row r="250">
      <c r="A250" s="132" t="s">
        <v>82</v>
      </c>
      <c r="B250" s="133" t="s">
        <v>1367</v>
      </c>
      <c r="C250" s="136"/>
      <c r="D250" s="136"/>
      <c r="E250" s="136"/>
      <c r="F250" s="136"/>
      <c r="G250" s="136"/>
      <c r="H250" s="136"/>
      <c r="I250" s="136"/>
      <c r="J250" s="133" t="b">
        <f t="shared" si="1"/>
        <v>0</v>
      </c>
      <c r="K250" s="133"/>
      <c r="L250" s="136">
        <v>3.0</v>
      </c>
      <c r="M250" s="136" t="s">
        <v>472</v>
      </c>
      <c r="N250" s="134"/>
      <c r="O250" s="136" t="str">
        <f>selected_set!K$11</f>
        <v>Sturmer2005</v>
      </c>
      <c r="P250" s="136" t="s">
        <v>698</v>
      </c>
      <c r="Q250" s="136"/>
      <c r="R250" s="135" t="s">
        <v>1368</v>
      </c>
      <c r="S250" s="133" t="s">
        <v>1369</v>
      </c>
      <c r="T250" s="133" t="s">
        <v>1370</v>
      </c>
      <c r="U250" s="133"/>
    </row>
    <row r="251">
      <c r="A251" s="132" t="s">
        <v>82</v>
      </c>
      <c r="B251" s="133" t="s">
        <v>1371</v>
      </c>
      <c r="C251" s="133" t="s">
        <v>462</v>
      </c>
      <c r="D251" s="133" t="s">
        <v>462</v>
      </c>
      <c r="E251" s="133" t="s">
        <v>462</v>
      </c>
      <c r="F251" s="136"/>
      <c r="G251" s="136"/>
      <c r="H251" s="136"/>
      <c r="I251" s="136"/>
      <c r="J251" s="133" t="b">
        <f t="shared" si="1"/>
        <v>0</v>
      </c>
      <c r="K251" s="133" t="s">
        <v>462</v>
      </c>
      <c r="L251" s="136">
        <v>3.0</v>
      </c>
      <c r="M251" s="136" t="s">
        <v>472</v>
      </c>
      <c r="N251" s="134"/>
      <c r="O251" s="136" t="str">
        <f>selected_set!K$11</f>
        <v>Sturmer2005</v>
      </c>
      <c r="P251" s="136" t="s">
        <v>698</v>
      </c>
      <c r="Q251" s="136"/>
      <c r="R251" s="135" t="s">
        <v>1372</v>
      </c>
      <c r="S251" s="133" t="s">
        <v>1373</v>
      </c>
      <c r="T251" s="133" t="s">
        <v>1374</v>
      </c>
      <c r="U251" s="133"/>
    </row>
    <row r="252">
      <c r="A252" s="132" t="s">
        <v>82</v>
      </c>
      <c r="B252" s="133" t="s">
        <v>1375</v>
      </c>
      <c r="C252" s="133" t="s">
        <v>462</v>
      </c>
      <c r="D252" s="133" t="s">
        <v>462</v>
      </c>
      <c r="E252" s="133" t="s">
        <v>462</v>
      </c>
      <c r="F252" s="133" t="s">
        <v>424</v>
      </c>
      <c r="G252" s="136"/>
      <c r="H252" s="136"/>
      <c r="I252" s="136"/>
      <c r="J252" s="133" t="b">
        <f t="shared" si="1"/>
        <v>0</v>
      </c>
      <c r="K252" s="133" t="s">
        <v>462</v>
      </c>
      <c r="L252" s="133">
        <v>3.0</v>
      </c>
      <c r="M252" s="133" t="s">
        <v>530</v>
      </c>
      <c r="N252" s="134">
        <v>43300.0</v>
      </c>
      <c r="O252" s="136" t="str">
        <f>selected_set!K$11</f>
        <v>Sturmer2005</v>
      </c>
      <c r="P252" s="136" t="s">
        <v>698</v>
      </c>
      <c r="Q252" s="136"/>
      <c r="R252" s="135" t="s">
        <v>1376</v>
      </c>
      <c r="S252" s="138" t="s">
        <v>1377</v>
      </c>
      <c r="T252" s="133" t="s">
        <v>1378</v>
      </c>
      <c r="U252" s="133"/>
    </row>
    <row r="253">
      <c r="A253" s="132" t="s">
        <v>82</v>
      </c>
      <c r="B253" s="133" t="s">
        <v>699</v>
      </c>
      <c r="C253" s="133" t="s">
        <v>424</v>
      </c>
      <c r="D253" s="133" t="s">
        <v>424</v>
      </c>
      <c r="E253" s="133" t="s">
        <v>424</v>
      </c>
      <c r="F253" s="133" t="s">
        <v>424</v>
      </c>
      <c r="G253" s="133" t="s">
        <v>462</v>
      </c>
      <c r="H253" s="133" t="s">
        <v>462</v>
      </c>
      <c r="I253" s="133" t="s">
        <v>462</v>
      </c>
      <c r="J253" s="133" t="b">
        <f t="shared" si="1"/>
        <v>1</v>
      </c>
      <c r="K253" s="133" t="s">
        <v>462</v>
      </c>
      <c r="L253" s="133">
        <v>3.0</v>
      </c>
      <c r="M253" s="133" t="s">
        <v>530</v>
      </c>
      <c r="N253" s="134">
        <v>43300.0</v>
      </c>
      <c r="O253" s="136" t="str">
        <f>selected_set!K$11</f>
        <v>Sturmer2005</v>
      </c>
      <c r="P253" s="136" t="s">
        <v>698</v>
      </c>
      <c r="Q253" s="136"/>
      <c r="R253" s="135" t="s">
        <v>1379</v>
      </c>
      <c r="S253" s="133" t="s">
        <v>1380</v>
      </c>
      <c r="T253" s="133" t="s">
        <v>1381</v>
      </c>
      <c r="U253" s="133"/>
    </row>
    <row r="254">
      <c r="A254" s="132" t="s">
        <v>82</v>
      </c>
      <c r="B254" s="133" t="s">
        <v>1382</v>
      </c>
      <c r="C254" s="133" t="s">
        <v>462</v>
      </c>
      <c r="D254" s="133" t="s">
        <v>424</v>
      </c>
      <c r="E254" s="133" t="s">
        <v>462</v>
      </c>
      <c r="F254" s="133" t="s">
        <v>424</v>
      </c>
      <c r="G254" s="133" t="s">
        <v>462</v>
      </c>
      <c r="H254" s="133" t="s">
        <v>462</v>
      </c>
      <c r="I254" s="133" t="s">
        <v>462</v>
      </c>
      <c r="J254" s="133" t="b">
        <f t="shared" si="1"/>
        <v>0</v>
      </c>
      <c r="K254" s="133" t="s">
        <v>462</v>
      </c>
      <c r="L254" s="133">
        <v>3.0</v>
      </c>
      <c r="M254" s="133" t="s">
        <v>530</v>
      </c>
      <c r="N254" s="134">
        <v>43300.0</v>
      </c>
      <c r="O254" s="136" t="str">
        <f>selected_set!K$11</f>
        <v>Sturmer2005</v>
      </c>
      <c r="P254" s="136" t="s">
        <v>698</v>
      </c>
      <c r="Q254" s="136"/>
      <c r="R254" s="135" t="s">
        <v>1383</v>
      </c>
      <c r="S254" s="133" t="s">
        <v>1384</v>
      </c>
      <c r="T254" s="133" t="s">
        <v>1385</v>
      </c>
      <c r="U254" s="133"/>
    </row>
    <row r="255">
      <c r="A255" s="132" t="s">
        <v>82</v>
      </c>
      <c r="B255" s="133" t="s">
        <v>1386</v>
      </c>
      <c r="C255" s="136"/>
      <c r="D255" s="136"/>
      <c r="E255" s="136"/>
      <c r="F255" s="133" t="s">
        <v>462</v>
      </c>
      <c r="G255" s="136"/>
      <c r="H255" s="136"/>
      <c r="I255" s="136"/>
      <c r="J255" s="133" t="b">
        <f t="shared" si="1"/>
        <v>0</v>
      </c>
      <c r="K255" s="133" t="s">
        <v>462</v>
      </c>
      <c r="L255" s="133">
        <v>3.0</v>
      </c>
      <c r="M255" s="133" t="s">
        <v>530</v>
      </c>
      <c r="N255" s="134">
        <v>43300.0</v>
      </c>
      <c r="O255" s="136" t="str">
        <f>selected_set!K$11</f>
        <v>Sturmer2005</v>
      </c>
      <c r="P255" s="136" t="s">
        <v>698</v>
      </c>
      <c r="Q255" s="136"/>
      <c r="R255" s="135" t="s">
        <v>1387</v>
      </c>
      <c r="S255" s="138" t="s">
        <v>1388</v>
      </c>
      <c r="T255" s="133" t="s">
        <v>1389</v>
      </c>
      <c r="U255" s="133"/>
    </row>
    <row r="256">
      <c r="A256" s="132" t="s">
        <v>82</v>
      </c>
      <c r="B256" s="133" t="s">
        <v>1390</v>
      </c>
      <c r="C256" s="133" t="s">
        <v>462</v>
      </c>
      <c r="D256" s="133" t="s">
        <v>424</v>
      </c>
      <c r="E256" s="133" t="s">
        <v>462</v>
      </c>
      <c r="F256" s="133" t="s">
        <v>424</v>
      </c>
      <c r="G256" s="133" t="s">
        <v>462</v>
      </c>
      <c r="H256" s="133" t="s">
        <v>462</v>
      </c>
      <c r="I256" s="133" t="s">
        <v>462</v>
      </c>
      <c r="J256" s="133" t="b">
        <f t="shared" si="1"/>
        <v>0</v>
      </c>
      <c r="K256" s="133" t="s">
        <v>462</v>
      </c>
      <c r="L256" s="133">
        <v>3.0</v>
      </c>
      <c r="M256" s="133" t="s">
        <v>530</v>
      </c>
      <c r="N256" s="134">
        <v>43300.0</v>
      </c>
      <c r="O256" s="136" t="str">
        <f>selected_set!K$11</f>
        <v>Sturmer2005</v>
      </c>
      <c r="P256" s="136" t="s">
        <v>698</v>
      </c>
      <c r="Q256" s="136"/>
      <c r="R256" s="135" t="s">
        <v>1391</v>
      </c>
      <c r="S256" s="133" t="s">
        <v>1392</v>
      </c>
      <c r="T256" s="133" t="s">
        <v>1393</v>
      </c>
      <c r="U256" s="133"/>
    </row>
    <row r="257">
      <c r="A257" s="132" t="s">
        <v>82</v>
      </c>
      <c r="B257" s="133" t="s">
        <v>1394</v>
      </c>
      <c r="C257" s="133" t="s">
        <v>462</v>
      </c>
      <c r="D257" s="133" t="s">
        <v>424</v>
      </c>
      <c r="E257" s="133" t="s">
        <v>462</v>
      </c>
      <c r="F257" s="133" t="s">
        <v>424</v>
      </c>
      <c r="G257" s="133" t="s">
        <v>462</v>
      </c>
      <c r="H257" s="133" t="s">
        <v>462</v>
      </c>
      <c r="I257" s="133" t="s">
        <v>462</v>
      </c>
      <c r="J257" s="133" t="b">
        <f t="shared" si="1"/>
        <v>0</v>
      </c>
      <c r="K257" s="133" t="s">
        <v>462</v>
      </c>
      <c r="L257" s="133">
        <v>3.0</v>
      </c>
      <c r="M257" s="133" t="s">
        <v>530</v>
      </c>
      <c r="N257" s="134">
        <v>43300.0</v>
      </c>
      <c r="O257" s="136" t="str">
        <f>selected_set!K$11</f>
        <v>Sturmer2005</v>
      </c>
      <c r="P257" s="136" t="s">
        <v>698</v>
      </c>
      <c r="Q257" s="136"/>
      <c r="R257" s="135" t="s">
        <v>1395</v>
      </c>
      <c r="S257" s="133" t="s">
        <v>1396</v>
      </c>
      <c r="T257" s="133" t="s">
        <v>1397</v>
      </c>
      <c r="U257" s="133"/>
    </row>
    <row r="258">
      <c r="A258" s="132" t="s">
        <v>82</v>
      </c>
      <c r="B258" s="133" t="s">
        <v>1398</v>
      </c>
      <c r="C258" s="133" t="s">
        <v>462</v>
      </c>
      <c r="D258" s="133" t="s">
        <v>424</v>
      </c>
      <c r="E258" s="133" t="s">
        <v>462</v>
      </c>
      <c r="F258" s="133" t="s">
        <v>424</v>
      </c>
      <c r="G258" s="133" t="s">
        <v>462</v>
      </c>
      <c r="H258" s="133" t="s">
        <v>462</v>
      </c>
      <c r="I258" s="133" t="s">
        <v>462</v>
      </c>
      <c r="J258" s="133" t="b">
        <f t="shared" si="1"/>
        <v>0</v>
      </c>
      <c r="K258" s="133" t="s">
        <v>462</v>
      </c>
      <c r="L258" s="133">
        <v>3.0</v>
      </c>
      <c r="M258" s="133" t="s">
        <v>530</v>
      </c>
      <c r="N258" s="134">
        <v>43300.0</v>
      </c>
      <c r="O258" s="136" t="str">
        <f>selected_set!K$11</f>
        <v>Sturmer2005</v>
      </c>
      <c r="P258" s="136" t="s">
        <v>698</v>
      </c>
      <c r="Q258" s="136"/>
      <c r="R258" s="135" t="s">
        <v>1399</v>
      </c>
      <c r="S258" s="133" t="s">
        <v>1400</v>
      </c>
      <c r="T258" s="133" t="s">
        <v>1401</v>
      </c>
      <c r="U258" s="133"/>
    </row>
    <row r="259">
      <c r="A259" s="132" t="s">
        <v>82</v>
      </c>
      <c r="B259" s="133" t="s">
        <v>1402</v>
      </c>
      <c r="C259" s="133" t="s">
        <v>424</v>
      </c>
      <c r="D259" s="133" t="s">
        <v>424</v>
      </c>
      <c r="E259" s="133" t="s">
        <v>462</v>
      </c>
      <c r="F259" s="133" t="s">
        <v>424</v>
      </c>
      <c r="G259" s="133" t="s">
        <v>462</v>
      </c>
      <c r="H259" s="133" t="s">
        <v>462</v>
      </c>
      <c r="I259" s="133" t="s">
        <v>462</v>
      </c>
      <c r="J259" s="133" t="b">
        <f t="shared" si="1"/>
        <v>1</v>
      </c>
      <c r="K259" s="133" t="s">
        <v>462</v>
      </c>
      <c r="L259" s="133">
        <v>3.0</v>
      </c>
      <c r="M259" s="133" t="s">
        <v>530</v>
      </c>
      <c r="N259" s="134">
        <v>43300.0</v>
      </c>
      <c r="O259" s="136" t="str">
        <f>selected_set!K$11</f>
        <v>Sturmer2005</v>
      </c>
      <c r="P259" s="136" t="s">
        <v>698</v>
      </c>
      <c r="Q259" s="136"/>
      <c r="R259" s="135" t="s">
        <v>1403</v>
      </c>
      <c r="S259" s="133" t="s">
        <v>1404</v>
      </c>
      <c r="T259" s="132" t="s">
        <v>1405</v>
      </c>
      <c r="U259" s="133"/>
    </row>
    <row r="260">
      <c r="A260" s="132" t="s">
        <v>82</v>
      </c>
      <c r="B260" s="133" t="s">
        <v>1406</v>
      </c>
      <c r="C260" s="136"/>
      <c r="D260" s="136"/>
      <c r="E260" s="136"/>
      <c r="F260" s="133" t="s">
        <v>424</v>
      </c>
      <c r="G260" s="136"/>
      <c r="H260" s="133" t="s">
        <v>424</v>
      </c>
      <c r="I260" s="136"/>
      <c r="J260" s="133" t="b">
        <f t="shared" si="1"/>
        <v>0</v>
      </c>
      <c r="K260" s="133" t="s">
        <v>462</v>
      </c>
      <c r="L260" s="133">
        <v>3.0</v>
      </c>
      <c r="M260" s="133" t="s">
        <v>530</v>
      </c>
      <c r="N260" s="134">
        <v>43300.0</v>
      </c>
      <c r="O260" s="136" t="str">
        <f>selected_set!K$11</f>
        <v>Sturmer2005</v>
      </c>
      <c r="P260" s="136" t="s">
        <v>698</v>
      </c>
      <c r="Q260" s="136"/>
      <c r="R260" s="135" t="s">
        <v>1407</v>
      </c>
      <c r="S260" s="133" t="s">
        <v>1408</v>
      </c>
      <c r="T260" s="133" t="s">
        <v>1409</v>
      </c>
      <c r="U260" s="133"/>
    </row>
    <row r="261">
      <c r="A261" s="132" t="s">
        <v>82</v>
      </c>
      <c r="B261" s="133" t="s">
        <v>1410</v>
      </c>
      <c r="C261" s="133" t="s">
        <v>462</v>
      </c>
      <c r="D261" s="133" t="s">
        <v>424</v>
      </c>
      <c r="E261" s="133" t="s">
        <v>462</v>
      </c>
      <c r="F261" s="133" t="s">
        <v>424</v>
      </c>
      <c r="G261" s="133" t="s">
        <v>462</v>
      </c>
      <c r="H261" s="133" t="s">
        <v>462</v>
      </c>
      <c r="I261" s="133" t="s">
        <v>462</v>
      </c>
      <c r="J261" s="133" t="b">
        <f t="shared" si="1"/>
        <v>0</v>
      </c>
      <c r="K261" s="133" t="s">
        <v>462</v>
      </c>
      <c r="L261" s="133">
        <v>3.0</v>
      </c>
      <c r="M261" s="133" t="s">
        <v>530</v>
      </c>
      <c r="N261" s="134">
        <v>43300.0</v>
      </c>
      <c r="O261" s="136" t="str">
        <f>selected_set!K$11</f>
        <v>Sturmer2005</v>
      </c>
      <c r="P261" s="136" t="s">
        <v>698</v>
      </c>
      <c r="Q261" s="136"/>
      <c r="R261" s="135" t="s">
        <v>1411</v>
      </c>
      <c r="S261" s="133" t="s">
        <v>1412</v>
      </c>
      <c r="T261" s="133" t="s">
        <v>1413</v>
      </c>
      <c r="U261" s="133"/>
    </row>
    <row r="262">
      <c r="A262" s="132" t="s">
        <v>82</v>
      </c>
      <c r="B262" s="133" t="s">
        <v>1414</v>
      </c>
      <c r="C262" s="133" t="s">
        <v>462</v>
      </c>
      <c r="D262" s="133" t="s">
        <v>424</v>
      </c>
      <c r="E262" s="133" t="s">
        <v>462</v>
      </c>
      <c r="F262" s="133" t="s">
        <v>424</v>
      </c>
      <c r="G262" s="133" t="s">
        <v>462</v>
      </c>
      <c r="H262" s="133" t="s">
        <v>462</v>
      </c>
      <c r="I262" s="133" t="s">
        <v>462</v>
      </c>
      <c r="J262" s="133" t="b">
        <f t="shared" si="1"/>
        <v>0</v>
      </c>
      <c r="K262" s="133" t="s">
        <v>462</v>
      </c>
      <c r="L262" s="133">
        <v>3.0</v>
      </c>
      <c r="M262" s="133" t="s">
        <v>530</v>
      </c>
      <c r="N262" s="134">
        <v>43300.0</v>
      </c>
      <c r="O262" s="136" t="str">
        <f>selected_set!K$11</f>
        <v>Sturmer2005</v>
      </c>
      <c r="P262" s="136" t="s">
        <v>698</v>
      </c>
      <c r="Q262" s="136"/>
      <c r="R262" s="135" t="s">
        <v>1415</v>
      </c>
      <c r="S262" s="133" t="s">
        <v>1416</v>
      </c>
      <c r="T262" s="133" t="s">
        <v>1417</v>
      </c>
      <c r="U262" s="133"/>
    </row>
    <row r="263">
      <c r="A263" s="132" t="s">
        <v>82</v>
      </c>
      <c r="B263" s="133" t="s">
        <v>1418</v>
      </c>
      <c r="C263" s="133" t="s">
        <v>462</v>
      </c>
      <c r="D263" s="133" t="s">
        <v>424</v>
      </c>
      <c r="E263" s="133" t="s">
        <v>462</v>
      </c>
      <c r="F263" s="133" t="s">
        <v>424</v>
      </c>
      <c r="G263" s="133" t="s">
        <v>462</v>
      </c>
      <c r="H263" s="133" t="s">
        <v>462</v>
      </c>
      <c r="I263" s="133" t="s">
        <v>462</v>
      </c>
      <c r="J263" s="133" t="b">
        <f t="shared" si="1"/>
        <v>0</v>
      </c>
      <c r="K263" s="133" t="s">
        <v>462</v>
      </c>
      <c r="L263" s="133">
        <v>3.0</v>
      </c>
      <c r="M263" s="133" t="s">
        <v>530</v>
      </c>
      <c r="N263" s="134">
        <v>43300.0</v>
      </c>
      <c r="O263" s="136" t="str">
        <f>selected_set!K$11</f>
        <v>Sturmer2005</v>
      </c>
      <c r="P263" s="136" t="s">
        <v>698</v>
      </c>
      <c r="Q263" s="136"/>
      <c r="R263" s="135" t="s">
        <v>1419</v>
      </c>
      <c r="S263" s="133" t="s">
        <v>1420</v>
      </c>
      <c r="T263" s="133" t="s">
        <v>1421</v>
      </c>
      <c r="U263" s="133"/>
    </row>
    <row r="264">
      <c r="A264" s="132" t="s">
        <v>82</v>
      </c>
      <c r="B264" s="133" t="s">
        <v>1422</v>
      </c>
      <c r="C264" s="133" t="s">
        <v>462</v>
      </c>
      <c r="D264" s="133" t="s">
        <v>424</v>
      </c>
      <c r="E264" s="133" t="s">
        <v>462</v>
      </c>
      <c r="F264" s="133" t="s">
        <v>424</v>
      </c>
      <c r="G264" s="133" t="s">
        <v>462</v>
      </c>
      <c r="H264" s="133" t="s">
        <v>462</v>
      </c>
      <c r="I264" s="133" t="s">
        <v>462</v>
      </c>
      <c r="J264" s="133" t="b">
        <f t="shared" si="1"/>
        <v>0</v>
      </c>
      <c r="K264" s="133" t="s">
        <v>462</v>
      </c>
      <c r="L264" s="133">
        <v>3.0</v>
      </c>
      <c r="M264" s="133" t="s">
        <v>530</v>
      </c>
      <c r="N264" s="134">
        <v>43300.0</v>
      </c>
      <c r="O264" s="136" t="str">
        <f>selected_set!K$11</f>
        <v>Sturmer2005</v>
      </c>
      <c r="P264" s="136" t="s">
        <v>698</v>
      </c>
      <c r="Q264" s="136"/>
      <c r="R264" s="135" t="s">
        <v>1423</v>
      </c>
      <c r="S264" s="133" t="s">
        <v>1424</v>
      </c>
      <c r="T264" s="133" t="s">
        <v>1425</v>
      </c>
      <c r="U264" s="133"/>
    </row>
    <row r="265">
      <c r="A265" s="132" t="s">
        <v>82</v>
      </c>
      <c r="B265" s="133" t="s">
        <v>1426</v>
      </c>
      <c r="C265" s="133" t="s">
        <v>462</v>
      </c>
      <c r="D265" s="133" t="s">
        <v>424</v>
      </c>
      <c r="E265" s="133" t="s">
        <v>462</v>
      </c>
      <c r="F265" s="133" t="s">
        <v>424</v>
      </c>
      <c r="G265" s="136"/>
      <c r="H265" s="136"/>
      <c r="I265" s="136"/>
      <c r="J265" s="133" t="b">
        <f t="shared" si="1"/>
        <v>0</v>
      </c>
      <c r="K265" s="133" t="s">
        <v>462</v>
      </c>
      <c r="L265" s="133">
        <v>3.0</v>
      </c>
      <c r="M265" s="133" t="s">
        <v>530</v>
      </c>
      <c r="N265" s="134">
        <v>43300.0</v>
      </c>
      <c r="O265" s="136" t="str">
        <f>selected_set!K$11</f>
        <v>Sturmer2005</v>
      </c>
      <c r="P265" s="136" t="s">
        <v>698</v>
      </c>
      <c r="Q265" s="136"/>
      <c r="R265" s="135" t="s">
        <v>1427</v>
      </c>
      <c r="S265" s="133" t="s">
        <v>1428</v>
      </c>
      <c r="T265" s="133" t="s">
        <v>1429</v>
      </c>
      <c r="U265" s="133"/>
    </row>
    <row r="266">
      <c r="A266" s="132" t="s">
        <v>82</v>
      </c>
      <c r="B266" s="133" t="s">
        <v>1430</v>
      </c>
      <c r="C266" s="133" t="s">
        <v>462</v>
      </c>
      <c r="D266" s="133" t="s">
        <v>424</v>
      </c>
      <c r="E266" s="133" t="s">
        <v>462</v>
      </c>
      <c r="F266" s="133" t="s">
        <v>424</v>
      </c>
      <c r="G266" s="133" t="s">
        <v>462</v>
      </c>
      <c r="H266" s="133" t="s">
        <v>462</v>
      </c>
      <c r="I266" s="133" t="s">
        <v>462</v>
      </c>
      <c r="J266" s="133" t="b">
        <f t="shared" si="1"/>
        <v>0</v>
      </c>
      <c r="K266" s="133" t="s">
        <v>462</v>
      </c>
      <c r="L266" s="133">
        <v>3.0</v>
      </c>
      <c r="M266" s="133" t="s">
        <v>530</v>
      </c>
      <c r="N266" s="134">
        <v>43300.0</v>
      </c>
      <c r="O266" s="136" t="str">
        <f>selected_set!K$11</f>
        <v>Sturmer2005</v>
      </c>
      <c r="P266" s="136" t="s">
        <v>698</v>
      </c>
      <c r="Q266" s="136"/>
      <c r="R266" s="135" t="s">
        <v>1431</v>
      </c>
      <c r="S266" s="133" t="s">
        <v>1432</v>
      </c>
      <c r="T266" s="133" t="s">
        <v>1433</v>
      </c>
      <c r="U266" s="133"/>
    </row>
    <row r="267">
      <c r="A267" s="132" t="s">
        <v>82</v>
      </c>
      <c r="B267" s="133" t="s">
        <v>1434</v>
      </c>
      <c r="C267" s="133" t="s">
        <v>462</v>
      </c>
      <c r="D267" s="133" t="s">
        <v>424</v>
      </c>
      <c r="E267" s="133" t="s">
        <v>462</v>
      </c>
      <c r="F267" s="133" t="s">
        <v>424</v>
      </c>
      <c r="G267" s="133" t="s">
        <v>462</v>
      </c>
      <c r="H267" s="133" t="s">
        <v>462</v>
      </c>
      <c r="I267" s="133" t="s">
        <v>462</v>
      </c>
      <c r="J267" s="133" t="b">
        <f t="shared" si="1"/>
        <v>0</v>
      </c>
      <c r="K267" s="133" t="s">
        <v>462</v>
      </c>
      <c r="L267" s="133">
        <v>3.0</v>
      </c>
      <c r="M267" s="133" t="s">
        <v>530</v>
      </c>
      <c r="N267" s="134">
        <v>43300.0</v>
      </c>
      <c r="O267" s="136" t="str">
        <f>selected_set!K$11</f>
        <v>Sturmer2005</v>
      </c>
      <c r="P267" s="136" t="s">
        <v>698</v>
      </c>
      <c r="Q267" s="136"/>
      <c r="R267" s="135" t="s">
        <v>1435</v>
      </c>
      <c r="S267" s="133" t="s">
        <v>1436</v>
      </c>
      <c r="T267" s="133" t="s">
        <v>1437</v>
      </c>
      <c r="U267" s="133"/>
    </row>
    <row r="268">
      <c r="A268" s="132" t="s">
        <v>82</v>
      </c>
      <c r="B268" s="133" t="s">
        <v>1438</v>
      </c>
      <c r="C268" s="133" t="s">
        <v>462</v>
      </c>
      <c r="D268" s="133" t="s">
        <v>424</v>
      </c>
      <c r="E268" s="133" t="s">
        <v>462</v>
      </c>
      <c r="F268" s="133" t="s">
        <v>424</v>
      </c>
      <c r="G268" s="133" t="s">
        <v>462</v>
      </c>
      <c r="H268" s="133" t="s">
        <v>462</v>
      </c>
      <c r="I268" s="133" t="s">
        <v>462</v>
      </c>
      <c r="J268" s="133" t="b">
        <f t="shared" si="1"/>
        <v>0</v>
      </c>
      <c r="K268" s="133" t="s">
        <v>462</v>
      </c>
      <c r="L268" s="133">
        <v>3.0</v>
      </c>
      <c r="M268" s="133" t="s">
        <v>530</v>
      </c>
      <c r="N268" s="134">
        <v>43300.0</v>
      </c>
      <c r="O268" s="136" t="str">
        <f>selected_set!K$11</f>
        <v>Sturmer2005</v>
      </c>
      <c r="P268" s="136" t="s">
        <v>698</v>
      </c>
      <c r="Q268" s="136"/>
      <c r="R268" s="135" t="s">
        <v>1439</v>
      </c>
      <c r="S268" s="133" t="s">
        <v>1440</v>
      </c>
      <c r="T268" s="133" t="s">
        <v>1441</v>
      </c>
      <c r="U268" s="133"/>
    </row>
    <row r="269">
      <c r="A269" s="132" t="s">
        <v>82</v>
      </c>
      <c r="B269" s="133" t="s">
        <v>1442</v>
      </c>
      <c r="C269" s="133" t="s">
        <v>462</v>
      </c>
      <c r="D269" s="133" t="s">
        <v>424</v>
      </c>
      <c r="E269" s="133" t="s">
        <v>462</v>
      </c>
      <c r="F269" s="133" t="s">
        <v>424</v>
      </c>
      <c r="G269" s="133" t="s">
        <v>462</v>
      </c>
      <c r="H269" s="133" t="s">
        <v>462</v>
      </c>
      <c r="I269" s="133" t="s">
        <v>462</v>
      </c>
      <c r="J269" s="133" t="b">
        <f t="shared" si="1"/>
        <v>0</v>
      </c>
      <c r="K269" s="133" t="s">
        <v>462</v>
      </c>
      <c r="L269" s="133">
        <v>3.0</v>
      </c>
      <c r="M269" s="133" t="s">
        <v>530</v>
      </c>
      <c r="N269" s="134">
        <v>43300.0</v>
      </c>
      <c r="O269" s="136" t="str">
        <f>selected_set!K$11</f>
        <v>Sturmer2005</v>
      </c>
      <c r="P269" s="136" t="s">
        <v>698</v>
      </c>
      <c r="Q269" s="136"/>
      <c r="R269" s="135" t="s">
        <v>1443</v>
      </c>
      <c r="S269" s="133" t="s">
        <v>1444</v>
      </c>
      <c r="T269" s="133" t="s">
        <v>1445</v>
      </c>
      <c r="U269" s="133"/>
    </row>
    <row r="270">
      <c r="A270" s="132" t="s">
        <v>82</v>
      </c>
      <c r="B270" s="133" t="s">
        <v>1446</v>
      </c>
      <c r="C270" s="133" t="s">
        <v>462</v>
      </c>
      <c r="D270" s="133" t="s">
        <v>424</v>
      </c>
      <c r="E270" s="133" t="s">
        <v>462</v>
      </c>
      <c r="F270" s="133" t="s">
        <v>424</v>
      </c>
      <c r="G270" s="133" t="s">
        <v>462</v>
      </c>
      <c r="H270" s="133" t="s">
        <v>462</v>
      </c>
      <c r="I270" s="133" t="s">
        <v>462</v>
      </c>
      <c r="J270" s="133" t="b">
        <f t="shared" si="1"/>
        <v>0</v>
      </c>
      <c r="K270" s="133" t="s">
        <v>462</v>
      </c>
      <c r="L270" s="133">
        <v>3.0</v>
      </c>
      <c r="M270" s="133" t="s">
        <v>530</v>
      </c>
      <c r="N270" s="134">
        <v>43300.0</v>
      </c>
      <c r="O270" s="136" t="str">
        <f>selected_set!K$11</f>
        <v>Sturmer2005</v>
      </c>
      <c r="P270" s="136" t="s">
        <v>698</v>
      </c>
      <c r="Q270" s="136"/>
      <c r="R270" s="135" t="s">
        <v>1447</v>
      </c>
      <c r="S270" s="133" t="s">
        <v>1448</v>
      </c>
      <c r="T270" s="133" t="s">
        <v>1449</v>
      </c>
      <c r="U270" s="133"/>
    </row>
    <row r="271">
      <c r="A271" s="132" t="s">
        <v>82</v>
      </c>
      <c r="B271" s="133" t="s">
        <v>1450</v>
      </c>
      <c r="C271" s="133" t="s">
        <v>424</v>
      </c>
      <c r="D271" s="133" t="s">
        <v>462</v>
      </c>
      <c r="E271" s="133" t="s">
        <v>462</v>
      </c>
      <c r="F271" s="133" t="s">
        <v>424</v>
      </c>
      <c r="G271" s="133" t="s">
        <v>462</v>
      </c>
      <c r="H271" s="133" t="s">
        <v>462</v>
      </c>
      <c r="I271" s="133" t="s">
        <v>462</v>
      </c>
      <c r="J271" s="133" t="b">
        <f t="shared" si="1"/>
        <v>0</v>
      </c>
      <c r="K271" s="133" t="s">
        <v>462</v>
      </c>
      <c r="L271" s="133">
        <v>3.0</v>
      </c>
      <c r="M271" s="133" t="s">
        <v>530</v>
      </c>
      <c r="N271" s="134">
        <v>43300.0</v>
      </c>
      <c r="O271" s="136" t="str">
        <f>selected_set!K$11</f>
        <v>Sturmer2005</v>
      </c>
      <c r="P271" s="136" t="s">
        <v>698</v>
      </c>
      <c r="Q271" s="136"/>
      <c r="R271" s="135" t="s">
        <v>1451</v>
      </c>
      <c r="S271" s="133" t="s">
        <v>1452</v>
      </c>
      <c r="T271" s="133" t="s">
        <v>1453</v>
      </c>
      <c r="U271" s="133"/>
    </row>
    <row r="272">
      <c r="A272" s="132" t="s">
        <v>82</v>
      </c>
      <c r="B272" s="133" t="s">
        <v>1454</v>
      </c>
      <c r="C272" s="133" t="s">
        <v>462</v>
      </c>
      <c r="D272" s="133" t="s">
        <v>424</v>
      </c>
      <c r="E272" s="133" t="s">
        <v>462</v>
      </c>
      <c r="F272" s="133" t="s">
        <v>424</v>
      </c>
      <c r="G272" s="133" t="s">
        <v>462</v>
      </c>
      <c r="H272" s="133" t="s">
        <v>462</v>
      </c>
      <c r="I272" s="133" t="s">
        <v>462</v>
      </c>
      <c r="J272" s="133" t="b">
        <f t="shared" si="1"/>
        <v>0</v>
      </c>
      <c r="K272" s="133" t="s">
        <v>462</v>
      </c>
      <c r="L272" s="133">
        <v>3.0</v>
      </c>
      <c r="M272" s="133" t="s">
        <v>530</v>
      </c>
      <c r="N272" s="134">
        <v>43300.0</v>
      </c>
      <c r="O272" s="136" t="str">
        <f>selected_set!K$11</f>
        <v>Sturmer2005</v>
      </c>
      <c r="P272" s="136" t="s">
        <v>698</v>
      </c>
      <c r="Q272" s="136"/>
      <c r="R272" s="135" t="s">
        <v>1455</v>
      </c>
      <c r="S272" s="133" t="s">
        <v>1456</v>
      </c>
      <c r="T272" s="133" t="s">
        <v>1457</v>
      </c>
      <c r="U272" s="133"/>
    </row>
    <row r="273">
      <c r="A273" s="132" t="s">
        <v>82</v>
      </c>
      <c r="B273" s="133" t="s">
        <v>1458</v>
      </c>
      <c r="C273" s="133" t="s">
        <v>462</v>
      </c>
      <c r="D273" s="133" t="s">
        <v>424</v>
      </c>
      <c r="E273" s="133" t="s">
        <v>462</v>
      </c>
      <c r="F273" s="133" t="s">
        <v>424</v>
      </c>
      <c r="G273" s="133" t="s">
        <v>462</v>
      </c>
      <c r="H273" s="133" t="s">
        <v>462</v>
      </c>
      <c r="I273" s="133" t="s">
        <v>462</v>
      </c>
      <c r="J273" s="133" t="b">
        <f t="shared" si="1"/>
        <v>0</v>
      </c>
      <c r="K273" s="133" t="s">
        <v>462</v>
      </c>
      <c r="L273" s="133">
        <v>3.0</v>
      </c>
      <c r="M273" s="133" t="s">
        <v>530</v>
      </c>
      <c r="N273" s="134">
        <v>43300.0</v>
      </c>
      <c r="O273" s="136" t="str">
        <f>selected_set!K$11</f>
        <v>Sturmer2005</v>
      </c>
      <c r="P273" s="136" t="s">
        <v>698</v>
      </c>
      <c r="Q273" s="136"/>
      <c r="R273" s="135" t="s">
        <v>1459</v>
      </c>
      <c r="S273" s="133" t="s">
        <v>1460</v>
      </c>
      <c r="T273" s="133" t="s">
        <v>1461</v>
      </c>
      <c r="U273" s="133"/>
    </row>
    <row r="274">
      <c r="A274" s="132" t="s">
        <v>82</v>
      </c>
      <c r="B274" s="133" t="s">
        <v>1462</v>
      </c>
      <c r="C274" s="136"/>
      <c r="D274" s="136"/>
      <c r="E274" s="136"/>
      <c r="F274" s="133" t="s">
        <v>462</v>
      </c>
      <c r="G274" s="136"/>
      <c r="H274" s="136"/>
      <c r="I274" s="136"/>
      <c r="J274" s="133" t="b">
        <f t="shared" si="1"/>
        <v>0</v>
      </c>
      <c r="K274" s="133" t="s">
        <v>462</v>
      </c>
      <c r="L274" s="133">
        <v>3.0</v>
      </c>
      <c r="M274" s="133" t="s">
        <v>530</v>
      </c>
      <c r="N274" s="134">
        <v>43300.0</v>
      </c>
      <c r="O274" s="136" t="str">
        <f>selected_set!K$11</f>
        <v>Sturmer2005</v>
      </c>
      <c r="P274" s="136" t="s">
        <v>698</v>
      </c>
      <c r="Q274" s="136"/>
      <c r="R274" s="135" t="s">
        <v>1463</v>
      </c>
      <c r="S274" s="133" t="s">
        <v>1464</v>
      </c>
      <c r="T274" s="133" t="s">
        <v>1465</v>
      </c>
      <c r="U274" s="133"/>
    </row>
    <row r="275">
      <c r="A275" s="132" t="s">
        <v>82</v>
      </c>
      <c r="B275" s="133" t="s">
        <v>1466</v>
      </c>
      <c r="C275" s="136"/>
      <c r="D275" s="136"/>
      <c r="E275" s="136"/>
      <c r="F275" s="133" t="s">
        <v>462</v>
      </c>
      <c r="G275" s="136"/>
      <c r="H275" s="136"/>
      <c r="I275" s="136"/>
      <c r="J275" s="133" t="b">
        <f t="shared" si="1"/>
        <v>0</v>
      </c>
      <c r="K275" s="133" t="s">
        <v>462</v>
      </c>
      <c r="L275" s="133">
        <v>3.0</v>
      </c>
      <c r="M275" s="133" t="s">
        <v>530</v>
      </c>
      <c r="N275" s="134">
        <v>43300.0</v>
      </c>
      <c r="O275" s="136" t="str">
        <f>selected_set!K$11</f>
        <v>Sturmer2005</v>
      </c>
      <c r="P275" s="136" t="s">
        <v>698</v>
      </c>
      <c r="Q275" s="136"/>
      <c r="R275" s="135" t="s">
        <v>1467</v>
      </c>
      <c r="S275" s="138" t="s">
        <v>1468</v>
      </c>
      <c r="T275" s="133" t="s">
        <v>1469</v>
      </c>
      <c r="U275" s="133"/>
    </row>
    <row r="276">
      <c r="A276" s="132" t="s">
        <v>82</v>
      </c>
      <c r="B276" s="133" t="s">
        <v>1470</v>
      </c>
      <c r="C276" s="133" t="s">
        <v>462</v>
      </c>
      <c r="D276" s="133" t="s">
        <v>424</v>
      </c>
      <c r="E276" s="133" t="s">
        <v>462</v>
      </c>
      <c r="F276" s="133" t="s">
        <v>424</v>
      </c>
      <c r="G276" s="136"/>
      <c r="H276" s="136"/>
      <c r="I276" s="136"/>
      <c r="J276" s="133" t="b">
        <f t="shared" si="1"/>
        <v>0</v>
      </c>
      <c r="K276" s="133" t="s">
        <v>462</v>
      </c>
      <c r="L276" s="133">
        <v>3.0</v>
      </c>
      <c r="M276" s="133" t="s">
        <v>530</v>
      </c>
      <c r="N276" s="134">
        <v>43300.0</v>
      </c>
      <c r="O276" s="136" t="str">
        <f>selected_set!K$11</f>
        <v>Sturmer2005</v>
      </c>
      <c r="P276" s="136" t="s">
        <v>698</v>
      </c>
      <c r="Q276" s="136"/>
      <c r="R276" s="135" t="s">
        <v>1471</v>
      </c>
      <c r="S276" s="133" t="s">
        <v>1472</v>
      </c>
      <c r="T276" s="133" t="s">
        <v>1429</v>
      </c>
      <c r="U276" s="133"/>
    </row>
    <row r="277">
      <c r="A277" s="132" t="s">
        <v>82</v>
      </c>
      <c r="B277" s="133" t="s">
        <v>1473</v>
      </c>
      <c r="C277" s="133" t="s">
        <v>424</v>
      </c>
      <c r="D277" s="133" t="s">
        <v>462</v>
      </c>
      <c r="E277" s="133" t="s">
        <v>462</v>
      </c>
      <c r="F277" s="133" t="s">
        <v>424</v>
      </c>
      <c r="G277" s="133" t="s">
        <v>462</v>
      </c>
      <c r="H277" s="133" t="s">
        <v>462</v>
      </c>
      <c r="I277" s="133" t="s">
        <v>462</v>
      </c>
      <c r="J277" s="133" t="b">
        <f t="shared" si="1"/>
        <v>0</v>
      </c>
      <c r="K277" s="133" t="s">
        <v>462</v>
      </c>
      <c r="L277" s="133">
        <v>3.0</v>
      </c>
      <c r="M277" s="133" t="s">
        <v>530</v>
      </c>
      <c r="N277" s="134">
        <v>43300.0</v>
      </c>
      <c r="O277" s="136" t="str">
        <f>selected_set!K$11</f>
        <v>Sturmer2005</v>
      </c>
      <c r="P277" s="136" t="s">
        <v>698</v>
      </c>
      <c r="Q277" s="136"/>
      <c r="R277" s="135" t="s">
        <v>1474</v>
      </c>
      <c r="S277" s="133" t="s">
        <v>1475</v>
      </c>
      <c r="T277" s="133" t="s">
        <v>1476</v>
      </c>
      <c r="U277" s="133"/>
    </row>
    <row r="278">
      <c r="A278" s="132" t="s">
        <v>82</v>
      </c>
      <c r="B278" s="133" t="s">
        <v>1477</v>
      </c>
      <c r="C278" s="136"/>
      <c r="D278" s="136"/>
      <c r="E278" s="136"/>
      <c r="F278" s="133" t="s">
        <v>462</v>
      </c>
      <c r="G278" s="136"/>
      <c r="H278" s="136"/>
      <c r="I278" s="136"/>
      <c r="J278" s="133" t="b">
        <f t="shared" si="1"/>
        <v>0</v>
      </c>
      <c r="K278" s="133" t="s">
        <v>462</v>
      </c>
      <c r="L278" s="133">
        <v>3.0</v>
      </c>
      <c r="M278" s="133" t="s">
        <v>530</v>
      </c>
      <c r="N278" s="134">
        <v>43300.0</v>
      </c>
      <c r="O278" s="136" t="str">
        <f>selected_set!K$11</f>
        <v>Sturmer2005</v>
      </c>
      <c r="P278" s="136" t="s">
        <v>698</v>
      </c>
      <c r="Q278" s="136"/>
      <c r="R278" s="135" t="s">
        <v>1478</v>
      </c>
      <c r="S278" s="138" t="s">
        <v>1479</v>
      </c>
      <c r="T278" s="133" t="s">
        <v>1480</v>
      </c>
      <c r="U278" s="133"/>
    </row>
    <row r="279">
      <c r="A279" s="132" t="s">
        <v>82</v>
      </c>
      <c r="B279" s="133" t="s">
        <v>1481</v>
      </c>
      <c r="C279" s="133" t="s">
        <v>462</v>
      </c>
      <c r="D279" s="133" t="s">
        <v>424</v>
      </c>
      <c r="E279" s="133" t="s">
        <v>462</v>
      </c>
      <c r="F279" s="133" t="s">
        <v>424</v>
      </c>
      <c r="G279" s="133" t="s">
        <v>462</v>
      </c>
      <c r="H279" s="133" t="s">
        <v>462</v>
      </c>
      <c r="I279" s="133" t="s">
        <v>462</v>
      </c>
      <c r="J279" s="133" t="b">
        <f t="shared" si="1"/>
        <v>0</v>
      </c>
      <c r="K279" s="133" t="s">
        <v>462</v>
      </c>
      <c r="L279" s="133">
        <v>3.0</v>
      </c>
      <c r="M279" s="133" t="s">
        <v>530</v>
      </c>
      <c r="N279" s="134">
        <v>43300.0</v>
      </c>
      <c r="O279" s="136" t="str">
        <f>selected_set!K$11</f>
        <v>Sturmer2005</v>
      </c>
      <c r="P279" s="136" t="s">
        <v>698</v>
      </c>
      <c r="Q279" s="136"/>
      <c r="R279" s="135" t="s">
        <v>1482</v>
      </c>
      <c r="S279" s="133" t="s">
        <v>1483</v>
      </c>
      <c r="T279" s="133" t="s">
        <v>1484</v>
      </c>
      <c r="U279" s="133"/>
    </row>
    <row r="280">
      <c r="A280" s="132" t="s">
        <v>82</v>
      </c>
      <c r="B280" s="133" t="s">
        <v>1485</v>
      </c>
      <c r="C280" s="136"/>
      <c r="D280" s="136"/>
      <c r="E280" s="136"/>
      <c r="F280" s="133" t="s">
        <v>462</v>
      </c>
      <c r="G280" s="136"/>
      <c r="H280" s="136"/>
      <c r="I280" s="136"/>
      <c r="J280" s="133" t="b">
        <f t="shared" si="1"/>
        <v>0</v>
      </c>
      <c r="K280" s="133" t="s">
        <v>462</v>
      </c>
      <c r="L280" s="133">
        <v>3.0</v>
      </c>
      <c r="M280" s="133" t="s">
        <v>530</v>
      </c>
      <c r="N280" s="134">
        <v>43300.0</v>
      </c>
      <c r="O280" s="136" t="str">
        <f>selected_set!K$11</f>
        <v>Sturmer2005</v>
      </c>
      <c r="P280" s="136" t="s">
        <v>698</v>
      </c>
      <c r="Q280" s="136"/>
      <c r="R280" s="135" t="s">
        <v>1486</v>
      </c>
      <c r="S280" s="138" t="s">
        <v>1487</v>
      </c>
      <c r="T280" s="133" t="s">
        <v>1488</v>
      </c>
      <c r="U280" s="133"/>
    </row>
    <row r="281">
      <c r="A281" s="132" t="s">
        <v>82</v>
      </c>
      <c r="B281" s="133" t="s">
        <v>1489</v>
      </c>
      <c r="C281" s="133" t="s">
        <v>462</v>
      </c>
      <c r="D281" s="133" t="s">
        <v>424</v>
      </c>
      <c r="E281" s="133" t="s">
        <v>462</v>
      </c>
      <c r="F281" s="133" t="s">
        <v>424</v>
      </c>
      <c r="G281" s="133" t="s">
        <v>462</v>
      </c>
      <c r="H281" s="133" t="s">
        <v>462</v>
      </c>
      <c r="I281" s="133" t="s">
        <v>462</v>
      </c>
      <c r="J281" s="133" t="b">
        <f t="shared" si="1"/>
        <v>0</v>
      </c>
      <c r="K281" s="133" t="s">
        <v>462</v>
      </c>
      <c r="L281" s="133">
        <v>3.0</v>
      </c>
      <c r="M281" s="133" t="s">
        <v>530</v>
      </c>
      <c r="N281" s="134">
        <v>43300.0</v>
      </c>
      <c r="O281" s="136" t="str">
        <f>selected_set!K$11</f>
        <v>Sturmer2005</v>
      </c>
      <c r="P281" s="136" t="s">
        <v>698</v>
      </c>
      <c r="Q281" s="136"/>
      <c r="R281" s="135" t="s">
        <v>1490</v>
      </c>
      <c r="S281" s="133" t="s">
        <v>1491</v>
      </c>
      <c r="T281" s="133" t="s">
        <v>1492</v>
      </c>
      <c r="U281" s="133"/>
    </row>
    <row r="282">
      <c r="A282" s="132" t="s">
        <v>82</v>
      </c>
      <c r="B282" s="133" t="s">
        <v>1493</v>
      </c>
      <c r="C282" s="136"/>
      <c r="D282" s="136"/>
      <c r="E282" s="136"/>
      <c r="F282" s="133" t="s">
        <v>462</v>
      </c>
      <c r="G282" s="136"/>
      <c r="H282" s="136"/>
      <c r="I282" s="136"/>
      <c r="J282" s="133" t="b">
        <f t="shared" si="1"/>
        <v>0</v>
      </c>
      <c r="K282" s="133" t="s">
        <v>462</v>
      </c>
      <c r="L282" s="133">
        <v>3.0</v>
      </c>
      <c r="M282" s="133" t="s">
        <v>530</v>
      </c>
      <c r="N282" s="134">
        <v>43300.0</v>
      </c>
      <c r="O282" s="136" t="str">
        <f>selected_set!K$11</f>
        <v>Sturmer2005</v>
      </c>
      <c r="P282" s="136" t="s">
        <v>698</v>
      </c>
      <c r="Q282" s="136"/>
      <c r="R282" s="135" t="s">
        <v>1494</v>
      </c>
      <c r="S282" s="138" t="s">
        <v>1495</v>
      </c>
      <c r="T282" s="133" t="s">
        <v>1496</v>
      </c>
      <c r="U282" s="133"/>
    </row>
    <row r="283">
      <c r="A283" s="132" t="s">
        <v>82</v>
      </c>
      <c r="B283" s="133" t="s">
        <v>1497</v>
      </c>
      <c r="C283" s="136"/>
      <c r="D283" s="136"/>
      <c r="E283" s="136"/>
      <c r="F283" s="133" t="s">
        <v>462</v>
      </c>
      <c r="G283" s="136"/>
      <c r="H283" s="136"/>
      <c r="I283" s="136"/>
      <c r="J283" s="133" t="b">
        <f t="shared" si="1"/>
        <v>0</v>
      </c>
      <c r="K283" s="133" t="s">
        <v>462</v>
      </c>
      <c r="L283" s="133">
        <v>3.0</v>
      </c>
      <c r="M283" s="133" t="s">
        <v>530</v>
      </c>
      <c r="N283" s="134">
        <v>43300.0</v>
      </c>
      <c r="O283" s="136" t="str">
        <f>selected_set!K$11</f>
        <v>Sturmer2005</v>
      </c>
      <c r="P283" s="136" t="s">
        <v>698</v>
      </c>
      <c r="Q283" s="136"/>
      <c r="R283" s="135" t="s">
        <v>1498</v>
      </c>
      <c r="S283" s="138" t="s">
        <v>1499</v>
      </c>
      <c r="T283" s="133" t="s">
        <v>1500</v>
      </c>
      <c r="U283" s="133"/>
    </row>
    <row r="284">
      <c r="A284" s="132" t="s">
        <v>82</v>
      </c>
      <c r="B284" s="133" t="s">
        <v>1501</v>
      </c>
      <c r="C284" s="133" t="s">
        <v>462</v>
      </c>
      <c r="D284" s="133" t="s">
        <v>424</v>
      </c>
      <c r="E284" s="133" t="s">
        <v>462</v>
      </c>
      <c r="F284" s="133" t="s">
        <v>424</v>
      </c>
      <c r="G284" s="133" t="s">
        <v>462</v>
      </c>
      <c r="H284" s="133" t="s">
        <v>462</v>
      </c>
      <c r="I284" s="133" t="s">
        <v>462</v>
      </c>
      <c r="J284" s="133" t="b">
        <f t="shared" si="1"/>
        <v>0</v>
      </c>
      <c r="K284" s="133" t="s">
        <v>462</v>
      </c>
      <c r="L284" s="133">
        <v>3.0</v>
      </c>
      <c r="M284" s="133" t="s">
        <v>530</v>
      </c>
      <c r="N284" s="134">
        <v>43300.0</v>
      </c>
      <c r="O284" s="136" t="str">
        <f>selected_set!K$11</f>
        <v>Sturmer2005</v>
      </c>
      <c r="P284" s="136" t="s">
        <v>698</v>
      </c>
      <c r="Q284" s="136"/>
      <c r="R284" s="135" t="s">
        <v>1502</v>
      </c>
      <c r="S284" s="133" t="s">
        <v>1503</v>
      </c>
      <c r="T284" s="133" t="s">
        <v>1504</v>
      </c>
      <c r="U284" s="133"/>
    </row>
    <row r="285">
      <c r="A285" s="132" t="s">
        <v>82</v>
      </c>
      <c r="B285" s="133" t="s">
        <v>1505</v>
      </c>
      <c r="C285" s="136"/>
      <c r="D285" s="136"/>
      <c r="E285" s="136"/>
      <c r="F285" s="133" t="s">
        <v>462</v>
      </c>
      <c r="G285" s="136"/>
      <c r="H285" s="136"/>
      <c r="I285" s="136"/>
      <c r="J285" s="133" t="b">
        <f t="shared" si="1"/>
        <v>0</v>
      </c>
      <c r="K285" s="133" t="s">
        <v>462</v>
      </c>
      <c r="L285" s="133">
        <v>3.0</v>
      </c>
      <c r="M285" s="133" t="s">
        <v>530</v>
      </c>
      <c r="N285" s="134">
        <v>43300.0</v>
      </c>
      <c r="O285" s="136" t="str">
        <f>selected_set!K$11</f>
        <v>Sturmer2005</v>
      </c>
      <c r="P285" s="136" t="s">
        <v>698</v>
      </c>
      <c r="Q285" s="136"/>
      <c r="R285" s="135" t="s">
        <v>1506</v>
      </c>
      <c r="S285" s="138" t="s">
        <v>1507</v>
      </c>
      <c r="T285" s="133" t="s">
        <v>1496</v>
      </c>
      <c r="U285" s="133"/>
    </row>
    <row r="286">
      <c r="A286" s="132" t="s">
        <v>82</v>
      </c>
      <c r="B286" s="133" t="s">
        <v>1508</v>
      </c>
      <c r="C286" s="133" t="s">
        <v>462</v>
      </c>
      <c r="D286" s="133" t="s">
        <v>424</v>
      </c>
      <c r="E286" s="133" t="s">
        <v>462</v>
      </c>
      <c r="F286" s="133" t="s">
        <v>424</v>
      </c>
      <c r="G286" s="133" t="s">
        <v>462</v>
      </c>
      <c r="H286" s="133" t="s">
        <v>462</v>
      </c>
      <c r="I286" s="133" t="s">
        <v>462</v>
      </c>
      <c r="J286" s="133" t="b">
        <f t="shared" si="1"/>
        <v>0</v>
      </c>
      <c r="K286" s="133" t="s">
        <v>462</v>
      </c>
      <c r="L286" s="133">
        <v>3.0</v>
      </c>
      <c r="M286" s="133" t="s">
        <v>530</v>
      </c>
      <c r="N286" s="134">
        <v>43300.0</v>
      </c>
      <c r="O286" s="136" t="str">
        <f>selected_set!K$11</f>
        <v>Sturmer2005</v>
      </c>
      <c r="P286" s="136" t="s">
        <v>698</v>
      </c>
      <c r="Q286" s="136"/>
      <c r="R286" s="135" t="s">
        <v>1509</v>
      </c>
      <c r="S286" s="133" t="s">
        <v>1510</v>
      </c>
      <c r="T286" s="133" t="s">
        <v>1511</v>
      </c>
      <c r="U286" s="133"/>
    </row>
    <row r="287">
      <c r="A287" s="132" t="s">
        <v>82</v>
      </c>
      <c r="B287" s="133" t="s">
        <v>1512</v>
      </c>
      <c r="C287" s="136"/>
      <c r="D287" s="136"/>
      <c r="E287" s="136"/>
      <c r="F287" s="133" t="s">
        <v>424</v>
      </c>
      <c r="G287" s="133" t="s">
        <v>424</v>
      </c>
      <c r="H287" s="136"/>
      <c r="I287" s="136"/>
      <c r="J287" s="133" t="b">
        <f t="shared" si="1"/>
        <v>0</v>
      </c>
      <c r="K287" s="133" t="s">
        <v>462</v>
      </c>
      <c r="L287" s="133">
        <v>3.0</v>
      </c>
      <c r="M287" s="133" t="s">
        <v>530</v>
      </c>
      <c r="N287" s="134">
        <v>43300.0</v>
      </c>
      <c r="O287" s="136" t="str">
        <f>selected_set!K$11</f>
        <v>Sturmer2005</v>
      </c>
      <c r="P287" s="136" t="s">
        <v>698</v>
      </c>
      <c r="Q287" s="136"/>
      <c r="R287" s="135" t="s">
        <v>1513</v>
      </c>
      <c r="S287" s="133" t="s">
        <v>1514</v>
      </c>
      <c r="T287" s="133" t="s">
        <v>1515</v>
      </c>
      <c r="U287" s="133"/>
    </row>
    <row r="288">
      <c r="A288" s="132" t="s">
        <v>82</v>
      </c>
      <c r="B288" s="133" t="s">
        <v>1516</v>
      </c>
      <c r="C288" s="136"/>
      <c r="D288" s="136"/>
      <c r="E288" s="136"/>
      <c r="F288" s="136"/>
      <c r="G288" s="136"/>
      <c r="H288" s="136"/>
      <c r="I288" s="136"/>
      <c r="J288" s="133" t="b">
        <f t="shared" si="1"/>
        <v>0</v>
      </c>
      <c r="K288" s="133"/>
      <c r="L288" s="133">
        <v>3.0</v>
      </c>
      <c r="M288" s="133" t="s">
        <v>530</v>
      </c>
      <c r="N288" s="134">
        <v>43300.0</v>
      </c>
      <c r="O288" s="136" t="str">
        <f>selected_set!K$11</f>
        <v>Sturmer2005</v>
      </c>
      <c r="P288" s="136" t="s">
        <v>698</v>
      </c>
      <c r="Q288" s="136"/>
      <c r="R288" s="135" t="s">
        <v>1517</v>
      </c>
      <c r="S288" s="133" t="s">
        <v>1518</v>
      </c>
      <c r="T288" s="133" t="s">
        <v>1519</v>
      </c>
      <c r="U288" s="133"/>
    </row>
    <row r="289">
      <c r="A289" s="132" t="s">
        <v>82</v>
      </c>
      <c r="B289" s="133" t="s">
        <v>1520</v>
      </c>
      <c r="C289" s="136"/>
      <c r="D289" s="136"/>
      <c r="E289" s="136"/>
      <c r="F289" s="133" t="s">
        <v>462</v>
      </c>
      <c r="G289" s="136"/>
      <c r="H289" s="136"/>
      <c r="I289" s="136"/>
      <c r="J289" s="133" t="b">
        <f t="shared" si="1"/>
        <v>0</v>
      </c>
      <c r="K289" s="133" t="s">
        <v>462</v>
      </c>
      <c r="L289" s="133">
        <v>3.0</v>
      </c>
      <c r="M289" s="133" t="s">
        <v>530</v>
      </c>
      <c r="N289" s="134">
        <v>43300.0</v>
      </c>
      <c r="O289" s="136" t="str">
        <f>selected_set!K$11</f>
        <v>Sturmer2005</v>
      </c>
      <c r="P289" s="136" t="s">
        <v>698</v>
      </c>
      <c r="Q289" s="136"/>
      <c r="R289" s="135" t="s">
        <v>1521</v>
      </c>
      <c r="S289" s="138" t="s">
        <v>1522</v>
      </c>
      <c r="T289" s="133" t="s">
        <v>1523</v>
      </c>
      <c r="U289" s="133"/>
    </row>
    <row r="290">
      <c r="A290" s="132" t="s">
        <v>82</v>
      </c>
      <c r="B290" s="133" t="s">
        <v>1524</v>
      </c>
      <c r="C290" s="136"/>
      <c r="D290" s="136"/>
      <c r="E290" s="136"/>
      <c r="F290" s="133" t="s">
        <v>462</v>
      </c>
      <c r="G290" s="136"/>
      <c r="H290" s="136"/>
      <c r="I290" s="136"/>
      <c r="J290" s="133" t="b">
        <f t="shared" si="1"/>
        <v>0</v>
      </c>
      <c r="K290" s="133" t="s">
        <v>462</v>
      </c>
      <c r="L290" s="133">
        <v>3.0</v>
      </c>
      <c r="M290" s="133" t="s">
        <v>530</v>
      </c>
      <c r="N290" s="134">
        <v>43300.0</v>
      </c>
      <c r="O290" s="136" t="str">
        <f>selected_set!K$11</f>
        <v>Sturmer2005</v>
      </c>
      <c r="P290" s="136" t="s">
        <v>698</v>
      </c>
      <c r="Q290" s="136"/>
      <c r="R290" s="135" t="s">
        <v>1525</v>
      </c>
      <c r="S290" s="138" t="s">
        <v>1526</v>
      </c>
      <c r="T290" s="133" t="s">
        <v>1527</v>
      </c>
      <c r="U290" s="133"/>
    </row>
    <row r="291">
      <c r="A291" s="132" t="s">
        <v>82</v>
      </c>
      <c r="B291" s="133" t="s">
        <v>1528</v>
      </c>
      <c r="C291" s="133" t="s">
        <v>424</v>
      </c>
      <c r="D291" s="133" t="s">
        <v>462</v>
      </c>
      <c r="E291" s="133" t="s">
        <v>462</v>
      </c>
      <c r="F291" s="133" t="s">
        <v>424</v>
      </c>
      <c r="G291" s="133" t="s">
        <v>462</v>
      </c>
      <c r="H291" s="133" t="s">
        <v>462</v>
      </c>
      <c r="I291" s="133" t="s">
        <v>462</v>
      </c>
      <c r="J291" s="133" t="b">
        <f t="shared" si="1"/>
        <v>0</v>
      </c>
      <c r="K291" s="133" t="s">
        <v>462</v>
      </c>
      <c r="L291" s="133">
        <v>3.0</v>
      </c>
      <c r="M291" s="133" t="s">
        <v>530</v>
      </c>
      <c r="N291" s="134">
        <v>43300.0</v>
      </c>
      <c r="O291" s="136" t="str">
        <f>selected_set!K$11</f>
        <v>Sturmer2005</v>
      </c>
      <c r="P291" s="136" t="s">
        <v>698</v>
      </c>
      <c r="Q291" s="136"/>
      <c r="R291" s="135" t="s">
        <v>1529</v>
      </c>
      <c r="S291" s="138" t="s">
        <v>1530</v>
      </c>
      <c r="T291" s="133" t="s">
        <v>1531</v>
      </c>
      <c r="U291" s="133"/>
    </row>
    <row r="292">
      <c r="A292" s="132" t="s">
        <v>82</v>
      </c>
      <c r="B292" s="133" t="s">
        <v>1532</v>
      </c>
      <c r="C292" s="136"/>
      <c r="D292" s="136"/>
      <c r="E292" s="136"/>
      <c r="F292" s="133" t="s">
        <v>462</v>
      </c>
      <c r="G292" s="136"/>
      <c r="H292" s="136"/>
      <c r="I292" s="136"/>
      <c r="J292" s="133" t="b">
        <f t="shared" si="1"/>
        <v>0</v>
      </c>
      <c r="K292" s="133" t="s">
        <v>462</v>
      </c>
      <c r="L292" s="133">
        <v>3.0</v>
      </c>
      <c r="M292" s="133" t="s">
        <v>530</v>
      </c>
      <c r="N292" s="134">
        <v>43300.0</v>
      </c>
      <c r="O292" s="136" t="str">
        <f>selected_set!K$11</f>
        <v>Sturmer2005</v>
      </c>
      <c r="P292" s="136" t="s">
        <v>698</v>
      </c>
      <c r="Q292" s="136"/>
      <c r="R292" s="135" t="s">
        <v>1533</v>
      </c>
      <c r="S292" s="138" t="s">
        <v>1534</v>
      </c>
      <c r="T292" s="133" t="s">
        <v>1535</v>
      </c>
      <c r="U292" s="133"/>
    </row>
    <row r="293">
      <c r="A293" s="132" t="s">
        <v>82</v>
      </c>
      <c r="B293" s="133" t="s">
        <v>1536</v>
      </c>
      <c r="C293" s="136"/>
      <c r="D293" s="136"/>
      <c r="E293" s="136"/>
      <c r="F293" s="133" t="s">
        <v>462</v>
      </c>
      <c r="G293" s="136"/>
      <c r="H293" s="136"/>
      <c r="I293" s="136"/>
      <c r="J293" s="133" t="b">
        <f t="shared" si="1"/>
        <v>0</v>
      </c>
      <c r="K293" s="133" t="s">
        <v>462</v>
      </c>
      <c r="L293" s="133">
        <v>3.0</v>
      </c>
      <c r="M293" s="133" t="s">
        <v>530</v>
      </c>
      <c r="N293" s="134">
        <v>43300.0</v>
      </c>
      <c r="O293" s="136" t="str">
        <f>selected_set!K$11</f>
        <v>Sturmer2005</v>
      </c>
      <c r="P293" s="136" t="s">
        <v>698</v>
      </c>
      <c r="Q293" s="136"/>
      <c r="R293" s="135" t="s">
        <v>1537</v>
      </c>
      <c r="S293" s="138" t="s">
        <v>1538</v>
      </c>
      <c r="T293" s="133" t="s">
        <v>1496</v>
      </c>
      <c r="U293" s="133"/>
    </row>
    <row r="294">
      <c r="A294" s="132" t="s">
        <v>82</v>
      </c>
      <c r="B294" s="133" t="s">
        <v>1539</v>
      </c>
      <c r="C294" s="136"/>
      <c r="D294" s="136"/>
      <c r="E294" s="136"/>
      <c r="F294" s="133" t="s">
        <v>462</v>
      </c>
      <c r="G294" s="136"/>
      <c r="H294" s="136"/>
      <c r="I294" s="136"/>
      <c r="J294" s="133" t="b">
        <f t="shared" si="1"/>
        <v>0</v>
      </c>
      <c r="K294" s="133" t="s">
        <v>462</v>
      </c>
      <c r="L294" s="133">
        <v>3.0</v>
      </c>
      <c r="M294" s="133" t="s">
        <v>530</v>
      </c>
      <c r="N294" s="134">
        <v>43300.0</v>
      </c>
      <c r="O294" s="136" t="str">
        <f>selected_set!K$11</f>
        <v>Sturmer2005</v>
      </c>
      <c r="P294" s="136" t="s">
        <v>698</v>
      </c>
      <c r="Q294" s="136"/>
      <c r="R294" s="135" t="s">
        <v>1540</v>
      </c>
      <c r="S294" s="138" t="s">
        <v>1541</v>
      </c>
      <c r="T294" s="133" t="s">
        <v>1542</v>
      </c>
      <c r="U294" s="133"/>
    </row>
    <row r="295">
      <c r="A295" s="132" t="s">
        <v>82</v>
      </c>
      <c r="B295" s="133" t="s">
        <v>1543</v>
      </c>
      <c r="C295" s="133" t="s">
        <v>462</v>
      </c>
      <c r="D295" s="133" t="s">
        <v>462</v>
      </c>
      <c r="E295" s="133" t="s">
        <v>462</v>
      </c>
      <c r="F295" s="133" t="s">
        <v>424</v>
      </c>
      <c r="G295" s="136"/>
      <c r="H295" s="136"/>
      <c r="I295" s="136"/>
      <c r="J295" s="133" t="b">
        <f t="shared" si="1"/>
        <v>0</v>
      </c>
      <c r="K295" s="133" t="s">
        <v>462</v>
      </c>
      <c r="L295" s="133">
        <v>3.0</v>
      </c>
      <c r="M295" s="133" t="s">
        <v>472</v>
      </c>
      <c r="N295" s="134"/>
      <c r="O295" s="136" t="str">
        <f>selected_set!K$12</f>
        <v>Tekcan2012</v>
      </c>
      <c r="P295" s="133" t="s">
        <v>727</v>
      </c>
      <c r="Q295" s="136"/>
      <c r="R295" s="135" t="s">
        <v>1544</v>
      </c>
      <c r="S295" s="133" t="s">
        <v>1545</v>
      </c>
      <c r="T295" s="133" t="s">
        <v>1366</v>
      </c>
      <c r="U295" s="133"/>
    </row>
    <row r="296">
      <c r="A296" s="132" t="s">
        <v>82</v>
      </c>
      <c r="B296" s="133" t="s">
        <v>1546</v>
      </c>
      <c r="C296" s="133" t="s">
        <v>462</v>
      </c>
      <c r="D296" s="133" t="s">
        <v>462</v>
      </c>
      <c r="E296" s="133" t="s">
        <v>462</v>
      </c>
      <c r="F296" s="133" t="s">
        <v>424</v>
      </c>
      <c r="G296" s="136"/>
      <c r="H296" s="136"/>
      <c r="I296" s="136"/>
      <c r="J296" s="133" t="b">
        <f t="shared" si="1"/>
        <v>0</v>
      </c>
      <c r="K296" s="133" t="s">
        <v>462</v>
      </c>
      <c r="L296" s="136">
        <v>3.0</v>
      </c>
      <c r="M296" s="136" t="s">
        <v>472</v>
      </c>
      <c r="N296" s="134"/>
      <c r="O296" s="136" t="str">
        <f>selected_set!K$12</f>
        <v>Tekcan2012</v>
      </c>
      <c r="P296" s="136" t="s">
        <v>727</v>
      </c>
      <c r="Q296" s="136"/>
      <c r="R296" s="135" t="s">
        <v>1547</v>
      </c>
      <c r="S296" s="133" t="s">
        <v>1548</v>
      </c>
      <c r="T296" s="133" t="s">
        <v>1549</v>
      </c>
      <c r="U296" s="133"/>
    </row>
    <row r="297">
      <c r="A297" s="132" t="s">
        <v>82</v>
      </c>
      <c r="B297" s="133" t="s">
        <v>1550</v>
      </c>
      <c r="C297" s="133" t="s">
        <v>462</v>
      </c>
      <c r="D297" s="133" t="s">
        <v>462</v>
      </c>
      <c r="E297" s="133" t="s">
        <v>462</v>
      </c>
      <c r="F297" s="133" t="s">
        <v>424</v>
      </c>
      <c r="G297" s="136"/>
      <c r="H297" s="136"/>
      <c r="I297" s="136"/>
      <c r="J297" s="133" t="b">
        <f t="shared" si="1"/>
        <v>0</v>
      </c>
      <c r="K297" s="133" t="s">
        <v>462</v>
      </c>
      <c r="L297" s="136">
        <v>3.0</v>
      </c>
      <c r="M297" s="136" t="s">
        <v>472</v>
      </c>
      <c r="N297" s="134"/>
      <c r="O297" s="136" t="str">
        <f>selected_set!K$12</f>
        <v>Tekcan2012</v>
      </c>
      <c r="P297" s="136" t="s">
        <v>727</v>
      </c>
      <c r="Q297" s="136"/>
      <c r="R297" s="135" t="s">
        <v>1551</v>
      </c>
      <c r="S297" s="133" t="s">
        <v>1552</v>
      </c>
      <c r="T297" s="133" t="s">
        <v>1553</v>
      </c>
      <c r="U297" s="133"/>
    </row>
    <row r="298">
      <c r="A298" s="132" t="s">
        <v>82</v>
      </c>
      <c r="B298" s="133" t="s">
        <v>1554</v>
      </c>
      <c r="C298" s="136"/>
      <c r="D298" s="136"/>
      <c r="E298" s="136"/>
      <c r="F298" s="133" t="s">
        <v>462</v>
      </c>
      <c r="G298" s="136"/>
      <c r="H298" s="136"/>
      <c r="I298" s="136"/>
      <c r="J298" s="133" t="b">
        <f t="shared" si="1"/>
        <v>0</v>
      </c>
      <c r="K298" s="133" t="s">
        <v>462</v>
      </c>
      <c r="L298" s="136">
        <v>3.0</v>
      </c>
      <c r="M298" s="136" t="s">
        <v>472</v>
      </c>
      <c r="N298" s="134"/>
      <c r="O298" s="136" t="str">
        <f>selected_set!K$12</f>
        <v>Tekcan2012</v>
      </c>
      <c r="P298" s="136" t="s">
        <v>727</v>
      </c>
      <c r="Q298" s="136"/>
      <c r="R298" s="135" t="s">
        <v>1555</v>
      </c>
      <c r="S298" s="138" t="s">
        <v>1556</v>
      </c>
      <c r="T298" s="133" t="s">
        <v>1557</v>
      </c>
      <c r="U298" s="133"/>
    </row>
    <row r="299">
      <c r="A299" s="132" t="s">
        <v>82</v>
      </c>
      <c r="B299" s="133" t="s">
        <v>1558</v>
      </c>
      <c r="C299" s="136"/>
      <c r="D299" s="136"/>
      <c r="E299" s="136"/>
      <c r="F299" s="133" t="s">
        <v>462</v>
      </c>
      <c r="G299" s="136"/>
      <c r="H299" s="136"/>
      <c r="I299" s="136"/>
      <c r="J299" s="133" t="b">
        <f t="shared" si="1"/>
        <v>0</v>
      </c>
      <c r="K299" s="133" t="s">
        <v>462</v>
      </c>
      <c r="L299" s="136">
        <v>3.0</v>
      </c>
      <c r="M299" s="136" t="s">
        <v>472</v>
      </c>
      <c r="N299" s="134"/>
      <c r="O299" s="136" t="str">
        <f>selected_set!K$12</f>
        <v>Tekcan2012</v>
      </c>
      <c r="P299" s="136" t="s">
        <v>727</v>
      </c>
      <c r="Q299" s="136"/>
      <c r="R299" s="135" t="s">
        <v>1559</v>
      </c>
      <c r="S299" s="136"/>
      <c r="T299" s="133" t="s">
        <v>1560</v>
      </c>
      <c r="U299" s="133"/>
    </row>
    <row r="300">
      <c r="A300" s="132" t="s">
        <v>82</v>
      </c>
      <c r="B300" s="133" t="s">
        <v>1561</v>
      </c>
      <c r="C300" s="133" t="s">
        <v>424</v>
      </c>
      <c r="D300" s="133" t="s">
        <v>462</v>
      </c>
      <c r="E300" s="133" t="s">
        <v>462</v>
      </c>
      <c r="F300" s="133" t="s">
        <v>424</v>
      </c>
      <c r="G300" s="136"/>
      <c r="H300" s="136"/>
      <c r="I300" s="136"/>
      <c r="J300" s="133" t="b">
        <f t="shared" si="1"/>
        <v>0</v>
      </c>
      <c r="K300" s="133" t="s">
        <v>462</v>
      </c>
      <c r="L300" s="136">
        <v>3.0</v>
      </c>
      <c r="M300" s="136" t="s">
        <v>472</v>
      </c>
      <c r="N300" s="134"/>
      <c r="O300" s="136" t="str">
        <f>selected_set!K$12</f>
        <v>Tekcan2012</v>
      </c>
      <c r="P300" s="136" t="s">
        <v>727</v>
      </c>
      <c r="Q300" s="136"/>
      <c r="R300" s="135" t="s">
        <v>1562</v>
      </c>
      <c r="S300" s="133" t="s">
        <v>1563</v>
      </c>
      <c r="T300" s="133" t="s">
        <v>1564</v>
      </c>
      <c r="U300" s="133"/>
    </row>
    <row r="301">
      <c r="A301" s="132" t="s">
        <v>82</v>
      </c>
      <c r="B301" s="133" t="s">
        <v>1565</v>
      </c>
      <c r="C301" s="133" t="s">
        <v>462</v>
      </c>
      <c r="D301" s="133" t="s">
        <v>462</v>
      </c>
      <c r="E301" s="133" t="s">
        <v>462</v>
      </c>
      <c r="F301" s="133" t="s">
        <v>424</v>
      </c>
      <c r="G301" s="136"/>
      <c r="H301" s="136"/>
      <c r="I301" s="136"/>
      <c r="J301" s="133" t="b">
        <f t="shared" si="1"/>
        <v>0</v>
      </c>
      <c r="K301" s="133" t="s">
        <v>462</v>
      </c>
      <c r="L301" s="136">
        <v>3.0</v>
      </c>
      <c r="M301" s="136" t="s">
        <v>472</v>
      </c>
      <c r="N301" s="134"/>
      <c r="O301" s="136" t="str">
        <f>selected_set!K$12</f>
        <v>Tekcan2012</v>
      </c>
      <c r="P301" s="136" t="s">
        <v>727</v>
      </c>
      <c r="Q301" s="136"/>
      <c r="R301" s="135" t="s">
        <v>1566</v>
      </c>
      <c r="S301" s="133" t="s">
        <v>1567</v>
      </c>
      <c r="T301" s="133" t="s">
        <v>1568</v>
      </c>
      <c r="U301" s="133"/>
    </row>
    <row r="302">
      <c r="A302" s="132" t="s">
        <v>82</v>
      </c>
      <c r="B302" s="133" t="s">
        <v>1569</v>
      </c>
      <c r="C302" s="133" t="s">
        <v>462</v>
      </c>
      <c r="D302" s="133" t="s">
        <v>462</v>
      </c>
      <c r="E302" s="133" t="s">
        <v>462</v>
      </c>
      <c r="F302" s="133" t="s">
        <v>424</v>
      </c>
      <c r="G302" s="133" t="s">
        <v>462</v>
      </c>
      <c r="H302" s="133" t="s">
        <v>462</v>
      </c>
      <c r="I302" s="133" t="s">
        <v>462</v>
      </c>
      <c r="J302" s="133" t="b">
        <f t="shared" si="1"/>
        <v>0</v>
      </c>
      <c r="K302" s="133" t="s">
        <v>462</v>
      </c>
      <c r="L302" s="133">
        <v>3.0</v>
      </c>
      <c r="M302" s="133" t="s">
        <v>530</v>
      </c>
      <c r="N302" s="134">
        <v>43320.0</v>
      </c>
      <c r="O302" s="136" t="str">
        <f>selected_set!K$12</f>
        <v>Tekcan2012</v>
      </c>
      <c r="P302" s="136" t="s">
        <v>727</v>
      </c>
      <c r="Q302" s="136"/>
      <c r="R302" s="135" t="s">
        <v>1570</v>
      </c>
      <c r="S302" s="133" t="s">
        <v>1571</v>
      </c>
      <c r="T302" s="133" t="s">
        <v>1572</v>
      </c>
      <c r="U302" s="133"/>
    </row>
    <row r="303">
      <c r="A303" s="132" t="s">
        <v>82</v>
      </c>
      <c r="B303" s="133" t="s">
        <v>1573</v>
      </c>
      <c r="C303" s="133" t="s">
        <v>462</v>
      </c>
      <c r="D303" s="133" t="s">
        <v>462</v>
      </c>
      <c r="E303" s="133" t="s">
        <v>462</v>
      </c>
      <c r="F303" s="133" t="s">
        <v>424</v>
      </c>
      <c r="G303" s="133" t="s">
        <v>462</v>
      </c>
      <c r="H303" s="133" t="s">
        <v>462</v>
      </c>
      <c r="I303" s="133" t="s">
        <v>462</v>
      </c>
      <c r="J303" s="133" t="b">
        <f t="shared" si="1"/>
        <v>0</v>
      </c>
      <c r="K303" s="133" t="s">
        <v>462</v>
      </c>
      <c r="L303" s="136">
        <v>3.0</v>
      </c>
      <c r="M303" s="136" t="s">
        <v>530</v>
      </c>
      <c r="N303" s="134">
        <v>43320.0</v>
      </c>
      <c r="O303" s="136" t="str">
        <f>selected_set!K$12</f>
        <v>Tekcan2012</v>
      </c>
      <c r="P303" s="136" t="s">
        <v>727</v>
      </c>
      <c r="Q303" s="136"/>
      <c r="R303" s="135" t="s">
        <v>1574</v>
      </c>
      <c r="S303" s="133" t="s">
        <v>1575</v>
      </c>
      <c r="T303" s="133" t="s">
        <v>1572</v>
      </c>
      <c r="U303" s="133"/>
    </row>
    <row r="304">
      <c r="A304" s="132" t="s">
        <v>82</v>
      </c>
      <c r="B304" s="133" t="s">
        <v>1576</v>
      </c>
      <c r="C304" s="136"/>
      <c r="D304" s="136"/>
      <c r="E304" s="136"/>
      <c r="F304" s="133" t="s">
        <v>462</v>
      </c>
      <c r="G304" s="136"/>
      <c r="H304" s="136"/>
      <c r="I304" s="136"/>
      <c r="J304" s="133" t="b">
        <f t="shared" si="1"/>
        <v>0</v>
      </c>
      <c r="K304" s="133" t="s">
        <v>462</v>
      </c>
      <c r="L304" s="136">
        <v>3.0</v>
      </c>
      <c r="M304" s="136" t="s">
        <v>530</v>
      </c>
      <c r="N304" s="134">
        <v>43320.0</v>
      </c>
      <c r="O304" s="136" t="str">
        <f>selected_set!K$12</f>
        <v>Tekcan2012</v>
      </c>
      <c r="P304" s="136" t="s">
        <v>727</v>
      </c>
      <c r="Q304" s="136"/>
      <c r="R304" s="135" t="s">
        <v>1577</v>
      </c>
      <c r="S304" s="138" t="s">
        <v>1578</v>
      </c>
      <c r="T304" s="133" t="s">
        <v>1579</v>
      </c>
      <c r="U304" s="133"/>
    </row>
    <row r="305">
      <c r="A305" s="132" t="s">
        <v>82</v>
      </c>
      <c r="B305" s="133" t="s">
        <v>1580</v>
      </c>
      <c r="C305" s="133" t="s">
        <v>462</v>
      </c>
      <c r="D305" s="133" t="s">
        <v>462</v>
      </c>
      <c r="E305" s="133" t="s">
        <v>462</v>
      </c>
      <c r="F305" s="133" t="s">
        <v>424</v>
      </c>
      <c r="G305" s="133" t="s">
        <v>462</v>
      </c>
      <c r="H305" s="133" t="s">
        <v>462</v>
      </c>
      <c r="I305" s="133" t="s">
        <v>462</v>
      </c>
      <c r="J305" s="133" t="b">
        <f t="shared" si="1"/>
        <v>0</v>
      </c>
      <c r="K305" s="133" t="s">
        <v>462</v>
      </c>
      <c r="L305" s="136">
        <v>3.0</v>
      </c>
      <c r="M305" s="136" t="s">
        <v>530</v>
      </c>
      <c r="N305" s="134">
        <v>43320.0</v>
      </c>
      <c r="O305" s="136" t="str">
        <f>selected_set!K$12</f>
        <v>Tekcan2012</v>
      </c>
      <c r="P305" s="136" t="s">
        <v>727</v>
      </c>
      <c r="Q305" s="136"/>
      <c r="R305" s="135" t="s">
        <v>1581</v>
      </c>
      <c r="S305" s="133" t="s">
        <v>1582</v>
      </c>
      <c r="T305" s="133" t="s">
        <v>1583</v>
      </c>
      <c r="U305" s="133"/>
    </row>
    <row r="306">
      <c r="A306" s="132" t="s">
        <v>82</v>
      </c>
      <c r="B306" s="133" t="s">
        <v>1584</v>
      </c>
      <c r="C306" s="133" t="s">
        <v>424</v>
      </c>
      <c r="D306" s="133" t="s">
        <v>462</v>
      </c>
      <c r="E306" s="133" t="s">
        <v>462</v>
      </c>
      <c r="F306" s="133" t="s">
        <v>424</v>
      </c>
      <c r="G306" s="133" t="s">
        <v>462</v>
      </c>
      <c r="H306" s="133" t="s">
        <v>462</v>
      </c>
      <c r="I306" s="133" t="s">
        <v>462</v>
      </c>
      <c r="J306" s="133" t="b">
        <f t="shared" si="1"/>
        <v>0</v>
      </c>
      <c r="K306" s="133" t="s">
        <v>462</v>
      </c>
      <c r="L306" s="136">
        <v>3.0</v>
      </c>
      <c r="M306" s="136" t="s">
        <v>530</v>
      </c>
      <c r="N306" s="134">
        <v>43320.0</v>
      </c>
      <c r="O306" s="136" t="str">
        <f>selected_set!K$12</f>
        <v>Tekcan2012</v>
      </c>
      <c r="P306" s="136" t="s">
        <v>727</v>
      </c>
      <c r="Q306" s="136"/>
      <c r="R306" s="135" t="s">
        <v>1585</v>
      </c>
      <c r="S306" s="133" t="s">
        <v>1586</v>
      </c>
      <c r="T306" s="133" t="s">
        <v>1587</v>
      </c>
      <c r="U306" s="133"/>
    </row>
    <row r="307">
      <c r="A307" s="132" t="s">
        <v>82</v>
      </c>
      <c r="B307" s="133" t="s">
        <v>1588</v>
      </c>
      <c r="C307" s="133" t="s">
        <v>462</v>
      </c>
      <c r="D307" s="133" t="s">
        <v>462</v>
      </c>
      <c r="E307" s="133" t="s">
        <v>462</v>
      </c>
      <c r="F307" s="133" t="s">
        <v>424</v>
      </c>
      <c r="G307" s="133" t="s">
        <v>462</v>
      </c>
      <c r="H307" s="133" t="s">
        <v>462</v>
      </c>
      <c r="I307" s="133" t="s">
        <v>462</v>
      </c>
      <c r="J307" s="133" t="b">
        <f t="shared" si="1"/>
        <v>0</v>
      </c>
      <c r="K307" s="133" t="s">
        <v>462</v>
      </c>
      <c r="L307" s="136">
        <v>3.0</v>
      </c>
      <c r="M307" s="136" t="s">
        <v>530</v>
      </c>
      <c r="N307" s="134">
        <v>43320.0</v>
      </c>
      <c r="O307" s="136" t="str">
        <f>selected_set!K$12</f>
        <v>Tekcan2012</v>
      </c>
      <c r="P307" s="136" t="s">
        <v>727</v>
      </c>
      <c r="Q307" s="136"/>
      <c r="R307" s="135" t="s">
        <v>1589</v>
      </c>
      <c r="S307" s="133" t="s">
        <v>1590</v>
      </c>
      <c r="T307" s="133" t="s">
        <v>1591</v>
      </c>
      <c r="U307" s="133"/>
    </row>
    <row r="308">
      <c r="A308" s="132" t="s">
        <v>82</v>
      </c>
      <c r="B308" s="133" t="s">
        <v>1592</v>
      </c>
      <c r="C308" s="133" t="s">
        <v>462</v>
      </c>
      <c r="D308" s="133" t="s">
        <v>462</v>
      </c>
      <c r="E308" s="133" t="s">
        <v>462</v>
      </c>
      <c r="F308" s="133" t="s">
        <v>424</v>
      </c>
      <c r="G308" s="133" t="s">
        <v>462</v>
      </c>
      <c r="H308" s="133" t="s">
        <v>462</v>
      </c>
      <c r="I308" s="133" t="s">
        <v>462</v>
      </c>
      <c r="J308" s="133" t="b">
        <f t="shared" si="1"/>
        <v>0</v>
      </c>
      <c r="K308" s="133" t="s">
        <v>462</v>
      </c>
      <c r="L308" s="136">
        <v>3.0</v>
      </c>
      <c r="M308" s="136" t="s">
        <v>530</v>
      </c>
      <c r="N308" s="134">
        <v>43320.0</v>
      </c>
      <c r="O308" s="136" t="str">
        <f>selected_set!K$12</f>
        <v>Tekcan2012</v>
      </c>
      <c r="P308" s="136" t="s">
        <v>727</v>
      </c>
      <c r="Q308" s="136"/>
      <c r="R308" s="135" t="s">
        <v>1593</v>
      </c>
      <c r="S308" s="138" t="s">
        <v>1594</v>
      </c>
      <c r="T308" s="133" t="s">
        <v>1595</v>
      </c>
      <c r="U308" s="133"/>
    </row>
    <row r="309">
      <c r="A309" s="132" t="s">
        <v>82</v>
      </c>
      <c r="B309" s="133" t="s">
        <v>1596</v>
      </c>
      <c r="C309" s="133" t="s">
        <v>424</v>
      </c>
      <c r="D309" s="133" t="s">
        <v>462</v>
      </c>
      <c r="E309" s="133" t="s">
        <v>462</v>
      </c>
      <c r="F309" s="133" t="s">
        <v>424</v>
      </c>
      <c r="G309" s="133" t="s">
        <v>462</v>
      </c>
      <c r="H309" s="133" t="s">
        <v>462</v>
      </c>
      <c r="I309" s="133" t="s">
        <v>462</v>
      </c>
      <c r="J309" s="133" t="b">
        <f t="shared" si="1"/>
        <v>0</v>
      </c>
      <c r="K309" s="133" t="s">
        <v>462</v>
      </c>
      <c r="L309" s="136">
        <v>3.0</v>
      </c>
      <c r="M309" s="136" t="s">
        <v>530</v>
      </c>
      <c r="N309" s="134">
        <v>43320.0</v>
      </c>
      <c r="O309" s="136" t="str">
        <f>selected_set!K$12</f>
        <v>Tekcan2012</v>
      </c>
      <c r="P309" s="136" t="s">
        <v>727</v>
      </c>
      <c r="Q309" s="136"/>
      <c r="R309" s="135" t="s">
        <v>1597</v>
      </c>
      <c r="S309" s="133" t="s">
        <v>1598</v>
      </c>
      <c r="T309" s="133" t="s">
        <v>1599</v>
      </c>
      <c r="U309" s="133"/>
    </row>
    <row r="310">
      <c r="A310" s="132" t="s">
        <v>82</v>
      </c>
      <c r="B310" s="133" t="s">
        <v>1600</v>
      </c>
      <c r="C310" s="133" t="s">
        <v>462</v>
      </c>
      <c r="D310" s="133" t="s">
        <v>462</v>
      </c>
      <c r="E310" s="133" t="s">
        <v>462</v>
      </c>
      <c r="F310" s="133" t="s">
        <v>424</v>
      </c>
      <c r="G310" s="133" t="s">
        <v>462</v>
      </c>
      <c r="H310" s="133" t="s">
        <v>462</v>
      </c>
      <c r="I310" s="133" t="s">
        <v>462</v>
      </c>
      <c r="J310" s="133" t="b">
        <f t="shared" si="1"/>
        <v>0</v>
      </c>
      <c r="K310" s="133" t="s">
        <v>462</v>
      </c>
      <c r="L310" s="136">
        <v>3.0</v>
      </c>
      <c r="M310" s="136" t="s">
        <v>530</v>
      </c>
      <c r="N310" s="134">
        <v>43320.0</v>
      </c>
      <c r="O310" s="136" t="str">
        <f>selected_set!K$12</f>
        <v>Tekcan2012</v>
      </c>
      <c r="P310" s="136" t="s">
        <v>727</v>
      </c>
      <c r="Q310" s="136"/>
      <c r="R310" s="135" t="s">
        <v>1601</v>
      </c>
      <c r="S310" s="138" t="s">
        <v>1602</v>
      </c>
      <c r="T310" s="133" t="s">
        <v>1572</v>
      </c>
      <c r="U310" s="133"/>
    </row>
    <row r="311">
      <c r="A311" s="132" t="s">
        <v>82</v>
      </c>
      <c r="B311" s="133" t="s">
        <v>1603</v>
      </c>
      <c r="C311" s="133" t="s">
        <v>424</v>
      </c>
      <c r="D311" s="133" t="s">
        <v>462</v>
      </c>
      <c r="E311" s="133" t="s">
        <v>462</v>
      </c>
      <c r="F311" s="133" t="s">
        <v>424</v>
      </c>
      <c r="G311" s="133" t="s">
        <v>462</v>
      </c>
      <c r="H311" s="133" t="s">
        <v>462</v>
      </c>
      <c r="I311" s="133" t="s">
        <v>462</v>
      </c>
      <c r="J311" s="133" t="b">
        <f t="shared" si="1"/>
        <v>0</v>
      </c>
      <c r="K311" s="133" t="s">
        <v>462</v>
      </c>
      <c r="L311" s="136">
        <v>3.0</v>
      </c>
      <c r="M311" s="136" t="s">
        <v>530</v>
      </c>
      <c r="N311" s="134">
        <v>43320.0</v>
      </c>
      <c r="O311" s="136" t="str">
        <f>selected_set!K$12</f>
        <v>Tekcan2012</v>
      </c>
      <c r="P311" s="136" t="s">
        <v>727</v>
      </c>
      <c r="Q311" s="136"/>
      <c r="R311" s="135" t="s">
        <v>1604</v>
      </c>
      <c r="S311" s="133" t="s">
        <v>1605</v>
      </c>
      <c r="T311" s="133" t="s">
        <v>1606</v>
      </c>
      <c r="U311" s="133"/>
    </row>
    <row r="312">
      <c r="A312" s="132" t="s">
        <v>82</v>
      </c>
      <c r="B312" s="133" t="s">
        <v>1607</v>
      </c>
      <c r="C312" s="136"/>
      <c r="D312" s="136"/>
      <c r="E312" s="136"/>
      <c r="F312" s="133" t="s">
        <v>462</v>
      </c>
      <c r="G312" s="136"/>
      <c r="H312" s="136"/>
      <c r="I312" s="136"/>
      <c r="J312" s="133" t="b">
        <f t="shared" si="1"/>
        <v>0</v>
      </c>
      <c r="K312" s="133" t="s">
        <v>462</v>
      </c>
      <c r="L312" s="136">
        <v>3.0</v>
      </c>
      <c r="M312" s="136" t="s">
        <v>530</v>
      </c>
      <c r="N312" s="134">
        <v>43320.0</v>
      </c>
      <c r="O312" s="136" t="str">
        <f>selected_set!K$12</f>
        <v>Tekcan2012</v>
      </c>
      <c r="P312" s="136" t="s">
        <v>727</v>
      </c>
      <c r="Q312" s="136"/>
      <c r="R312" s="135" t="s">
        <v>1608</v>
      </c>
      <c r="S312" s="138" t="s">
        <v>1609</v>
      </c>
      <c r="T312" s="133" t="s">
        <v>1610</v>
      </c>
      <c r="U312" s="133"/>
    </row>
    <row r="313">
      <c r="A313" s="132" t="s">
        <v>201</v>
      </c>
      <c r="B313" s="133" t="s">
        <v>1611</v>
      </c>
      <c r="C313" s="133" t="s">
        <v>424</v>
      </c>
      <c r="D313" s="133" t="s">
        <v>424</v>
      </c>
      <c r="E313" s="133" t="s">
        <v>424</v>
      </c>
      <c r="F313" s="133" t="s">
        <v>424</v>
      </c>
      <c r="G313" s="133" t="s">
        <v>462</v>
      </c>
      <c r="H313" s="133" t="s">
        <v>462</v>
      </c>
      <c r="I313" s="136"/>
      <c r="J313" s="133" t="b">
        <f t="shared" si="1"/>
        <v>1</v>
      </c>
      <c r="K313" s="133" t="s">
        <v>462</v>
      </c>
      <c r="L313" s="133">
        <v>3.0</v>
      </c>
      <c r="M313" s="133" t="s">
        <v>530</v>
      </c>
      <c r="N313" s="139">
        <v>43331.0</v>
      </c>
      <c r="O313" s="133" t="str">
        <f>selected_set!K$15</f>
        <v>Baresel2003</v>
      </c>
      <c r="P313" s="133" t="s">
        <v>1262</v>
      </c>
      <c r="Q313" s="136"/>
      <c r="R313" s="137" t="s">
        <v>1612</v>
      </c>
      <c r="S313" s="132" t="s">
        <v>1613</v>
      </c>
      <c r="T313" s="133"/>
      <c r="U313" s="133"/>
    </row>
    <row r="314">
      <c r="A314" s="132" t="s">
        <v>201</v>
      </c>
      <c r="B314" s="133" t="s">
        <v>1614</v>
      </c>
      <c r="C314" s="133" t="s">
        <v>462</v>
      </c>
      <c r="D314" s="136"/>
      <c r="E314" s="133" t="s">
        <v>462</v>
      </c>
      <c r="F314" s="136"/>
      <c r="G314" s="136"/>
      <c r="H314" s="136"/>
      <c r="I314" s="136"/>
      <c r="J314" s="133" t="b">
        <f t="shared" si="1"/>
        <v>0</v>
      </c>
      <c r="K314" s="133" t="s">
        <v>462</v>
      </c>
      <c r="L314" s="133">
        <v>3.0</v>
      </c>
      <c r="M314" s="133" t="s">
        <v>530</v>
      </c>
      <c r="N314" s="134">
        <v>43331.0</v>
      </c>
      <c r="O314" s="133" t="str">
        <f>selected_set!K$15</f>
        <v>Baresel2003</v>
      </c>
      <c r="P314" s="133" t="s">
        <v>1262</v>
      </c>
      <c r="Q314" s="136"/>
      <c r="R314" s="135" t="s">
        <v>224</v>
      </c>
      <c r="S314" s="133" t="s">
        <v>1615</v>
      </c>
      <c r="T314" s="133"/>
      <c r="U314" s="133"/>
    </row>
    <row r="315">
      <c r="A315" s="132" t="s">
        <v>201</v>
      </c>
      <c r="B315" s="133" t="s">
        <v>1616</v>
      </c>
      <c r="C315" s="133" t="s">
        <v>462</v>
      </c>
      <c r="D315" s="133" t="s">
        <v>462</v>
      </c>
      <c r="E315" s="136"/>
      <c r="F315" s="136"/>
      <c r="G315" s="136"/>
      <c r="H315" s="136"/>
      <c r="I315" s="136"/>
      <c r="J315" s="133" t="b">
        <f t="shared" si="1"/>
        <v>0</v>
      </c>
      <c r="K315" s="133" t="s">
        <v>462</v>
      </c>
      <c r="L315" s="136">
        <v>3.0</v>
      </c>
      <c r="M315" s="136" t="s">
        <v>530</v>
      </c>
      <c r="N315" s="134">
        <v>43331.0</v>
      </c>
      <c r="O315" s="136" t="str">
        <f>selected_set!K$15</f>
        <v>Baresel2003</v>
      </c>
      <c r="P315" s="136" t="s">
        <v>1262</v>
      </c>
      <c r="Q315" s="136"/>
      <c r="R315" s="135" t="s">
        <v>1617</v>
      </c>
      <c r="S315" s="133" t="s">
        <v>1618</v>
      </c>
      <c r="T315" s="133"/>
      <c r="U315" s="133"/>
    </row>
    <row r="316">
      <c r="A316" s="132" t="s">
        <v>201</v>
      </c>
      <c r="B316" s="133" t="s">
        <v>1619</v>
      </c>
      <c r="C316" s="133" t="s">
        <v>462</v>
      </c>
      <c r="D316" s="133" t="s">
        <v>462</v>
      </c>
      <c r="E316" s="136"/>
      <c r="F316" s="136"/>
      <c r="G316" s="136"/>
      <c r="H316" s="133" t="s">
        <v>462</v>
      </c>
      <c r="I316" s="136"/>
      <c r="J316" s="133" t="b">
        <f t="shared" si="1"/>
        <v>0</v>
      </c>
      <c r="K316" s="133" t="s">
        <v>462</v>
      </c>
      <c r="L316" s="136">
        <v>3.0</v>
      </c>
      <c r="M316" s="136" t="s">
        <v>530</v>
      </c>
      <c r="N316" s="134">
        <v>43331.0</v>
      </c>
      <c r="O316" s="136" t="str">
        <f>selected_set!K$15</f>
        <v>Baresel2003</v>
      </c>
      <c r="P316" s="136" t="s">
        <v>1262</v>
      </c>
      <c r="Q316" s="136"/>
      <c r="R316" s="135" t="s">
        <v>1620</v>
      </c>
      <c r="S316" s="133" t="s">
        <v>1621</v>
      </c>
      <c r="T316" s="133"/>
      <c r="U316" s="133"/>
    </row>
    <row r="317">
      <c r="A317" s="132" t="s">
        <v>201</v>
      </c>
      <c r="B317" s="133" t="s">
        <v>1622</v>
      </c>
      <c r="C317" s="133" t="s">
        <v>462</v>
      </c>
      <c r="D317" s="133" t="s">
        <v>424</v>
      </c>
      <c r="E317" s="133" t="s">
        <v>462</v>
      </c>
      <c r="F317" s="136"/>
      <c r="G317" s="136"/>
      <c r="H317" s="136"/>
      <c r="I317" s="136"/>
      <c r="J317" s="133" t="b">
        <f t="shared" si="1"/>
        <v>0</v>
      </c>
      <c r="K317" s="133" t="s">
        <v>462</v>
      </c>
      <c r="L317" s="136">
        <v>3.0</v>
      </c>
      <c r="M317" s="136" t="s">
        <v>530</v>
      </c>
      <c r="N317" s="134">
        <v>43331.0</v>
      </c>
      <c r="O317" s="136" t="str">
        <f>selected_set!K$15</f>
        <v>Baresel2003</v>
      </c>
      <c r="P317" s="136" t="s">
        <v>1262</v>
      </c>
      <c r="Q317" s="136"/>
      <c r="R317" s="135" t="s">
        <v>1395</v>
      </c>
      <c r="S317" s="133" t="s">
        <v>1623</v>
      </c>
      <c r="T317" s="133"/>
      <c r="U317" s="133"/>
    </row>
    <row r="318">
      <c r="A318" s="132" t="s">
        <v>201</v>
      </c>
      <c r="B318" s="133" t="s">
        <v>1624</v>
      </c>
      <c r="C318" s="136"/>
      <c r="D318" s="136"/>
      <c r="E318" s="136"/>
      <c r="F318" s="136"/>
      <c r="G318" s="136"/>
      <c r="H318" s="136"/>
      <c r="I318" s="136"/>
      <c r="J318" s="133" t="b">
        <f t="shared" si="1"/>
        <v>0</v>
      </c>
      <c r="K318" s="133" t="s">
        <v>462</v>
      </c>
      <c r="L318" s="136">
        <v>3.0</v>
      </c>
      <c r="M318" s="136" t="s">
        <v>530</v>
      </c>
      <c r="N318" s="134">
        <v>43331.0</v>
      </c>
      <c r="O318" s="136" t="str">
        <f>selected_set!K$15</f>
        <v>Baresel2003</v>
      </c>
      <c r="P318" s="136" t="s">
        <v>1262</v>
      </c>
      <c r="Q318" s="136"/>
      <c r="R318" s="135" t="s">
        <v>1625</v>
      </c>
      <c r="S318" s="133" t="s">
        <v>1626</v>
      </c>
      <c r="T318" s="133" t="s">
        <v>1627</v>
      </c>
      <c r="U318" s="133"/>
    </row>
    <row r="319">
      <c r="A319" s="132" t="s">
        <v>201</v>
      </c>
      <c r="B319" s="133" t="s">
        <v>1628</v>
      </c>
      <c r="C319" s="133" t="s">
        <v>424</v>
      </c>
      <c r="D319" s="133" t="s">
        <v>424</v>
      </c>
      <c r="E319" s="133" t="s">
        <v>462</v>
      </c>
      <c r="F319" s="136"/>
      <c r="G319" s="136"/>
      <c r="H319" s="136"/>
      <c r="I319" s="136"/>
      <c r="J319" s="133" t="b">
        <f t="shared" si="1"/>
        <v>0</v>
      </c>
      <c r="K319" s="133" t="s">
        <v>462</v>
      </c>
      <c r="L319" s="136">
        <v>3.0</v>
      </c>
      <c r="M319" s="136" t="s">
        <v>530</v>
      </c>
      <c r="N319" s="134">
        <v>43331.0</v>
      </c>
      <c r="O319" s="136" t="str">
        <f>selected_set!K$15</f>
        <v>Baresel2003</v>
      </c>
      <c r="P319" s="136" t="s">
        <v>1262</v>
      </c>
      <c r="Q319" s="136"/>
      <c r="R319" s="135" t="s">
        <v>1403</v>
      </c>
      <c r="S319" s="133" t="s">
        <v>1629</v>
      </c>
      <c r="T319" s="134"/>
      <c r="U319" s="133"/>
    </row>
    <row r="320">
      <c r="A320" s="132" t="s">
        <v>201</v>
      </c>
      <c r="B320" s="133" t="s">
        <v>1630</v>
      </c>
      <c r="C320" s="136"/>
      <c r="D320" s="136"/>
      <c r="E320" s="136"/>
      <c r="F320" s="136"/>
      <c r="G320" s="136"/>
      <c r="H320" s="136"/>
      <c r="I320" s="136"/>
      <c r="J320" s="133" t="b">
        <f t="shared" si="1"/>
        <v>0</v>
      </c>
      <c r="K320" s="133" t="s">
        <v>462</v>
      </c>
      <c r="L320" s="136">
        <v>3.0</v>
      </c>
      <c r="M320" s="136" t="s">
        <v>530</v>
      </c>
      <c r="N320" s="134">
        <v>43331.0</v>
      </c>
      <c r="O320" s="136" t="str">
        <f>selected_set!K$15</f>
        <v>Baresel2003</v>
      </c>
      <c r="P320" s="136" t="s">
        <v>1262</v>
      </c>
      <c r="Q320" s="136"/>
      <c r="R320" s="135" t="s">
        <v>1631</v>
      </c>
      <c r="S320" s="133" t="s">
        <v>1632</v>
      </c>
      <c r="T320" s="133" t="s">
        <v>1633</v>
      </c>
      <c r="U320" s="133" t="s">
        <v>1634</v>
      </c>
    </row>
    <row r="321">
      <c r="A321" s="132" t="s">
        <v>201</v>
      </c>
      <c r="B321" s="133" t="s">
        <v>1635</v>
      </c>
      <c r="C321" s="133" t="s">
        <v>424</v>
      </c>
      <c r="D321" s="132" t="s">
        <v>424</v>
      </c>
      <c r="E321" s="132" t="s">
        <v>462</v>
      </c>
      <c r="F321" s="133" t="s">
        <v>424</v>
      </c>
      <c r="G321" s="136"/>
      <c r="H321" s="136"/>
      <c r="I321" s="136"/>
      <c r="J321" s="133" t="b">
        <f t="shared" si="1"/>
        <v>1</v>
      </c>
      <c r="K321" s="132" t="s">
        <v>477</v>
      </c>
      <c r="L321" s="136">
        <v>3.0</v>
      </c>
      <c r="M321" s="136" t="s">
        <v>530</v>
      </c>
      <c r="N321" s="134">
        <v>43331.0</v>
      </c>
      <c r="O321" s="136" t="str">
        <f>selected_set!K$15</f>
        <v>Baresel2003</v>
      </c>
      <c r="P321" s="136" t="s">
        <v>1262</v>
      </c>
      <c r="Q321" s="136"/>
      <c r="R321" s="135" t="s">
        <v>264</v>
      </c>
      <c r="S321" s="133" t="s">
        <v>1636</v>
      </c>
      <c r="T321" s="133"/>
      <c r="U321" s="133"/>
    </row>
    <row r="322">
      <c r="A322" s="132" t="s">
        <v>201</v>
      </c>
      <c r="B322" s="133" t="s">
        <v>1637</v>
      </c>
      <c r="C322" s="136"/>
      <c r="D322" s="136"/>
      <c r="E322" s="136"/>
      <c r="F322" s="133" t="s">
        <v>462</v>
      </c>
      <c r="G322" s="136"/>
      <c r="H322" s="136"/>
      <c r="I322" s="136"/>
      <c r="J322" s="133" t="b">
        <f t="shared" si="1"/>
        <v>0</v>
      </c>
      <c r="K322" s="133" t="s">
        <v>462</v>
      </c>
      <c r="L322" s="136">
        <v>3.0</v>
      </c>
      <c r="M322" s="136" t="s">
        <v>530</v>
      </c>
      <c r="N322" s="134">
        <v>43331.0</v>
      </c>
      <c r="O322" s="136" t="str">
        <f>selected_set!K$15</f>
        <v>Baresel2003</v>
      </c>
      <c r="P322" s="136" t="s">
        <v>1262</v>
      </c>
      <c r="Q322" s="136"/>
      <c r="R322" s="135" t="s">
        <v>1638</v>
      </c>
      <c r="S322" s="133" t="s">
        <v>1639</v>
      </c>
      <c r="T322" s="133"/>
      <c r="U322" s="133"/>
    </row>
    <row r="323">
      <c r="A323" s="132" t="s">
        <v>201</v>
      </c>
      <c r="B323" s="133" t="s">
        <v>1640</v>
      </c>
      <c r="C323" s="133" t="s">
        <v>424</v>
      </c>
      <c r="D323" s="133" t="s">
        <v>462</v>
      </c>
      <c r="E323" s="133" t="s">
        <v>462</v>
      </c>
      <c r="F323" s="136"/>
      <c r="G323" s="136"/>
      <c r="H323" s="136"/>
      <c r="I323" s="136"/>
      <c r="J323" s="133" t="b">
        <f t="shared" si="1"/>
        <v>0</v>
      </c>
      <c r="K323" s="133" t="s">
        <v>462</v>
      </c>
      <c r="L323" s="136">
        <v>3.0</v>
      </c>
      <c r="M323" s="136" t="s">
        <v>530</v>
      </c>
      <c r="N323" s="134">
        <v>43331.0</v>
      </c>
      <c r="O323" s="136" t="str">
        <f>selected_set!K$15</f>
        <v>Baresel2003</v>
      </c>
      <c r="P323" s="136" t="s">
        <v>1262</v>
      </c>
      <c r="Q323" s="136"/>
      <c r="R323" s="135" t="s">
        <v>1641</v>
      </c>
      <c r="S323" s="133" t="s">
        <v>1642</v>
      </c>
      <c r="T323" s="133"/>
      <c r="U323" s="133"/>
    </row>
    <row r="324">
      <c r="A324" s="132" t="s">
        <v>201</v>
      </c>
      <c r="B324" s="133" t="s">
        <v>1643</v>
      </c>
      <c r="C324" s="136"/>
      <c r="D324" s="133" t="s">
        <v>462</v>
      </c>
      <c r="E324" s="133" t="s">
        <v>462</v>
      </c>
      <c r="F324" s="136"/>
      <c r="G324" s="136"/>
      <c r="H324" s="136"/>
      <c r="I324" s="136"/>
      <c r="J324" s="133" t="b">
        <f t="shared" si="1"/>
        <v>0</v>
      </c>
      <c r="K324" s="133" t="s">
        <v>462</v>
      </c>
      <c r="L324" s="136">
        <v>3.0</v>
      </c>
      <c r="M324" s="136" t="s">
        <v>530</v>
      </c>
      <c r="N324" s="134">
        <v>43331.0</v>
      </c>
      <c r="O324" s="136" t="str">
        <f>selected_set!K$15</f>
        <v>Baresel2003</v>
      </c>
      <c r="P324" s="136" t="s">
        <v>1262</v>
      </c>
      <c r="Q324" s="136"/>
      <c r="R324" s="135" t="s">
        <v>1644</v>
      </c>
      <c r="S324" s="133" t="s">
        <v>1645</v>
      </c>
      <c r="T324" s="133"/>
      <c r="U324" s="133"/>
    </row>
    <row r="325">
      <c r="A325" s="132" t="s">
        <v>201</v>
      </c>
      <c r="B325" s="133" t="s">
        <v>1646</v>
      </c>
      <c r="C325" s="136"/>
      <c r="D325" s="133" t="s">
        <v>462</v>
      </c>
      <c r="E325" s="136"/>
      <c r="F325" s="136"/>
      <c r="G325" s="136"/>
      <c r="H325" s="136"/>
      <c r="I325" s="136"/>
      <c r="J325" s="133" t="b">
        <f t="shared" si="1"/>
        <v>0</v>
      </c>
      <c r="K325" s="133" t="s">
        <v>462</v>
      </c>
      <c r="L325" s="136">
        <v>3.0</v>
      </c>
      <c r="M325" s="136" t="s">
        <v>530</v>
      </c>
      <c r="N325" s="134">
        <v>43331.0</v>
      </c>
      <c r="O325" s="136" t="str">
        <f>selected_set!K$15</f>
        <v>Baresel2003</v>
      </c>
      <c r="P325" s="132" t="s">
        <v>1262</v>
      </c>
      <c r="Q325" s="136"/>
      <c r="R325" s="135" t="s">
        <v>1647</v>
      </c>
      <c r="S325" s="133" t="s">
        <v>1648</v>
      </c>
      <c r="T325" s="133"/>
      <c r="U325" s="133"/>
    </row>
    <row r="326">
      <c r="A326" s="132" t="s">
        <v>201</v>
      </c>
      <c r="B326" s="133" t="s">
        <v>1649</v>
      </c>
      <c r="C326" s="136"/>
      <c r="D326" s="133" t="s">
        <v>462</v>
      </c>
      <c r="E326" s="136"/>
      <c r="F326" s="136"/>
      <c r="G326" s="136"/>
      <c r="H326" s="136"/>
      <c r="I326" s="136"/>
      <c r="J326" s="133" t="b">
        <f t="shared" si="1"/>
        <v>0</v>
      </c>
      <c r="K326" s="133" t="s">
        <v>462</v>
      </c>
      <c r="L326" s="136">
        <v>3.0</v>
      </c>
      <c r="M326" s="136" t="s">
        <v>530</v>
      </c>
      <c r="N326" s="134">
        <v>43331.0</v>
      </c>
      <c r="O326" s="136" t="str">
        <f>selected_set!K$15</f>
        <v>Baresel2003</v>
      </c>
      <c r="P326" s="136" t="s">
        <v>1262</v>
      </c>
      <c r="Q326" s="136"/>
      <c r="R326" s="135" t="s">
        <v>1647</v>
      </c>
      <c r="S326" s="133" t="s">
        <v>1650</v>
      </c>
      <c r="T326" s="133"/>
      <c r="U326" s="133"/>
    </row>
    <row r="327">
      <c r="A327" s="132" t="s">
        <v>201</v>
      </c>
      <c r="B327" s="133" t="s">
        <v>1651</v>
      </c>
      <c r="C327" s="136"/>
      <c r="D327" s="133" t="s">
        <v>462</v>
      </c>
      <c r="E327" s="136"/>
      <c r="F327" s="136"/>
      <c r="G327" s="136"/>
      <c r="H327" s="136"/>
      <c r="I327" s="136"/>
      <c r="J327" s="133" t="b">
        <f t="shared" si="1"/>
        <v>0</v>
      </c>
      <c r="K327" s="133" t="s">
        <v>462</v>
      </c>
      <c r="L327" s="136">
        <v>3.0</v>
      </c>
      <c r="M327" s="136" t="s">
        <v>530</v>
      </c>
      <c r="N327" s="134">
        <v>43331.0</v>
      </c>
      <c r="O327" s="136" t="str">
        <f>selected_set!K$15</f>
        <v>Baresel2003</v>
      </c>
      <c r="P327" s="136" t="s">
        <v>1262</v>
      </c>
      <c r="Q327" s="136"/>
      <c r="R327" s="135" t="s">
        <v>1652</v>
      </c>
      <c r="S327" s="133" t="s">
        <v>1653</v>
      </c>
      <c r="T327" s="133"/>
      <c r="U327" s="134"/>
    </row>
    <row r="328">
      <c r="A328" s="132" t="s">
        <v>201</v>
      </c>
      <c r="B328" s="133" t="s">
        <v>1654</v>
      </c>
      <c r="C328" s="136"/>
      <c r="D328" s="136"/>
      <c r="E328" s="136"/>
      <c r="F328" s="133" t="s">
        <v>462</v>
      </c>
      <c r="G328" s="133" t="s">
        <v>424</v>
      </c>
      <c r="H328" s="136"/>
      <c r="I328" s="136"/>
      <c r="J328" s="133" t="b">
        <f t="shared" si="1"/>
        <v>0</v>
      </c>
      <c r="K328" s="133" t="s">
        <v>462</v>
      </c>
      <c r="L328" s="136">
        <v>3.0</v>
      </c>
      <c r="M328" s="136" t="s">
        <v>530</v>
      </c>
      <c r="N328" s="134">
        <v>43331.0</v>
      </c>
      <c r="O328" s="136" t="str">
        <f>selected_set!K$15</f>
        <v>Baresel2003</v>
      </c>
      <c r="P328" s="136" t="s">
        <v>1262</v>
      </c>
      <c r="Q328" s="136"/>
      <c r="R328" s="135" t="s">
        <v>1655</v>
      </c>
      <c r="S328" s="133" t="s">
        <v>1656</v>
      </c>
      <c r="T328" s="133"/>
      <c r="U328" s="133"/>
    </row>
    <row r="329">
      <c r="A329" s="132" t="s">
        <v>201</v>
      </c>
      <c r="B329" s="133" t="s">
        <v>1657</v>
      </c>
      <c r="C329" s="136"/>
      <c r="D329" s="133" t="s">
        <v>462</v>
      </c>
      <c r="E329" s="136"/>
      <c r="F329" s="136"/>
      <c r="G329" s="136"/>
      <c r="H329" s="136"/>
      <c r="I329" s="136"/>
      <c r="J329" s="133" t="b">
        <f t="shared" si="1"/>
        <v>0</v>
      </c>
      <c r="K329" s="133" t="s">
        <v>462</v>
      </c>
      <c r="L329" s="136">
        <v>3.0</v>
      </c>
      <c r="M329" s="136" t="s">
        <v>530</v>
      </c>
      <c r="N329" s="134">
        <v>43331.0</v>
      </c>
      <c r="O329" s="136" t="str">
        <f>selected_set!K$15</f>
        <v>Baresel2003</v>
      </c>
      <c r="P329" s="136" t="s">
        <v>1262</v>
      </c>
      <c r="Q329" s="136"/>
      <c r="R329" s="135" t="s">
        <v>1658</v>
      </c>
      <c r="S329" s="133" t="s">
        <v>1659</v>
      </c>
      <c r="T329" s="133"/>
      <c r="U329" s="133"/>
    </row>
    <row r="330">
      <c r="A330" s="132" t="s">
        <v>201</v>
      </c>
      <c r="B330" s="133" t="s">
        <v>1660</v>
      </c>
      <c r="C330" s="136"/>
      <c r="D330" s="136"/>
      <c r="E330" s="136"/>
      <c r="F330" s="136"/>
      <c r="G330" s="136"/>
      <c r="H330" s="136"/>
      <c r="I330" s="136"/>
      <c r="J330" s="133" t="b">
        <f t="shared" si="1"/>
        <v>0</v>
      </c>
      <c r="K330" s="133" t="s">
        <v>462</v>
      </c>
      <c r="L330" s="136">
        <v>3.0</v>
      </c>
      <c r="M330" s="136" t="s">
        <v>530</v>
      </c>
      <c r="N330" s="134">
        <v>43331.0</v>
      </c>
      <c r="O330" s="136" t="str">
        <f>selected_set!K$15</f>
        <v>Baresel2003</v>
      </c>
      <c r="P330" s="136" t="s">
        <v>1262</v>
      </c>
      <c r="Q330" s="136"/>
      <c r="R330" s="135" t="s">
        <v>1661</v>
      </c>
      <c r="S330" s="133" t="s">
        <v>1662</v>
      </c>
      <c r="T330" s="133"/>
      <c r="U330" s="133"/>
    </row>
    <row r="331">
      <c r="A331" s="132" t="s">
        <v>201</v>
      </c>
      <c r="B331" s="133" t="s">
        <v>1663</v>
      </c>
      <c r="C331" s="136"/>
      <c r="D331" s="136"/>
      <c r="E331" s="136"/>
      <c r="F331" s="136"/>
      <c r="G331" s="136"/>
      <c r="H331" s="136"/>
      <c r="I331" s="136"/>
      <c r="J331" s="133" t="b">
        <f t="shared" si="1"/>
        <v>0</v>
      </c>
      <c r="K331" s="133" t="s">
        <v>462</v>
      </c>
      <c r="L331" s="136">
        <v>3.0</v>
      </c>
      <c r="M331" s="136" t="s">
        <v>530</v>
      </c>
      <c r="N331" s="134">
        <v>43331.0</v>
      </c>
      <c r="O331" s="136" t="str">
        <f>selected_set!K$15</f>
        <v>Baresel2003</v>
      </c>
      <c r="P331" s="136" t="s">
        <v>1262</v>
      </c>
      <c r="Q331" s="136"/>
      <c r="R331" s="135" t="s">
        <v>1664</v>
      </c>
      <c r="S331" s="136"/>
      <c r="T331" s="133"/>
      <c r="U331" s="133"/>
    </row>
    <row r="332">
      <c r="A332" s="132" t="s">
        <v>201</v>
      </c>
      <c r="B332" s="133" t="s">
        <v>1665</v>
      </c>
      <c r="C332" s="136"/>
      <c r="D332" s="136"/>
      <c r="E332" s="136"/>
      <c r="F332" s="136"/>
      <c r="G332" s="136"/>
      <c r="H332" s="136"/>
      <c r="I332" s="136"/>
      <c r="J332" s="133" t="b">
        <f t="shared" si="1"/>
        <v>0</v>
      </c>
      <c r="K332" s="133" t="s">
        <v>462</v>
      </c>
      <c r="L332" s="136">
        <v>3.0</v>
      </c>
      <c r="M332" s="136" t="s">
        <v>530</v>
      </c>
      <c r="N332" s="134">
        <v>43331.0</v>
      </c>
      <c r="O332" s="136" t="str">
        <f>selected_set!K$15</f>
        <v>Baresel2003</v>
      </c>
      <c r="P332" s="136" t="s">
        <v>1262</v>
      </c>
      <c r="Q332" s="136"/>
      <c r="R332" s="137" t="s">
        <v>1666</v>
      </c>
      <c r="S332" s="133" t="s">
        <v>1667</v>
      </c>
      <c r="T332" s="133" t="s">
        <v>1633</v>
      </c>
      <c r="U332" s="133"/>
    </row>
    <row r="333">
      <c r="A333" s="132" t="s">
        <v>36</v>
      </c>
      <c r="B333" s="133" t="s">
        <v>1668</v>
      </c>
      <c r="C333" s="133" t="s">
        <v>462</v>
      </c>
      <c r="D333" s="133" t="s">
        <v>462</v>
      </c>
      <c r="E333" s="133" t="s">
        <v>462</v>
      </c>
      <c r="F333" s="133" t="s">
        <v>424</v>
      </c>
      <c r="G333" s="136"/>
      <c r="H333" s="136"/>
      <c r="I333" s="136"/>
      <c r="J333" s="133" t="b">
        <f t="shared" si="1"/>
        <v>0</v>
      </c>
      <c r="K333" s="133" t="s">
        <v>462</v>
      </c>
      <c r="L333" s="136">
        <v>3.0</v>
      </c>
      <c r="M333" s="133" t="s">
        <v>472</v>
      </c>
      <c r="N333" s="136"/>
      <c r="O333" s="133" t="str">
        <f>selected_set!K$13</f>
        <v>Li2011</v>
      </c>
      <c r="P333" s="133" t="s">
        <v>787</v>
      </c>
      <c r="Q333" s="136"/>
      <c r="R333" s="135" t="s">
        <v>1669</v>
      </c>
      <c r="S333" s="133" t="s">
        <v>1670</v>
      </c>
      <c r="T333" s="133" t="s">
        <v>1671</v>
      </c>
      <c r="U333" s="133"/>
    </row>
    <row r="334">
      <c r="A334" s="132" t="s">
        <v>36</v>
      </c>
      <c r="B334" s="133" t="s">
        <v>1672</v>
      </c>
      <c r="C334" s="133" t="s">
        <v>462</v>
      </c>
      <c r="D334" s="133" t="s">
        <v>462</v>
      </c>
      <c r="E334" s="133" t="s">
        <v>462</v>
      </c>
      <c r="F334" s="133" t="s">
        <v>424</v>
      </c>
      <c r="G334" s="136"/>
      <c r="H334" s="136"/>
      <c r="I334" s="136"/>
      <c r="J334" s="133" t="b">
        <f t="shared" si="1"/>
        <v>0</v>
      </c>
      <c r="K334" s="133" t="s">
        <v>462</v>
      </c>
      <c r="L334" s="136">
        <v>3.0</v>
      </c>
      <c r="M334" s="133" t="s">
        <v>472</v>
      </c>
      <c r="N334" s="136"/>
      <c r="O334" s="133" t="str">
        <f>selected_set!K$13</f>
        <v>Li2011</v>
      </c>
      <c r="P334" s="133" t="s">
        <v>787</v>
      </c>
      <c r="Q334" s="136"/>
      <c r="R334" s="135" t="s">
        <v>1673</v>
      </c>
      <c r="S334" s="133" t="s">
        <v>1674</v>
      </c>
      <c r="T334" s="133" t="s">
        <v>1675</v>
      </c>
      <c r="U334" s="133"/>
    </row>
    <row r="335">
      <c r="A335" s="132" t="s">
        <v>36</v>
      </c>
      <c r="B335" s="133" t="s">
        <v>1676</v>
      </c>
      <c r="C335" s="133" t="s">
        <v>424</v>
      </c>
      <c r="D335" s="133" t="s">
        <v>462</v>
      </c>
      <c r="E335" s="133" t="s">
        <v>462</v>
      </c>
      <c r="F335" s="133" t="s">
        <v>424</v>
      </c>
      <c r="G335" s="136"/>
      <c r="H335" s="136"/>
      <c r="I335" s="136"/>
      <c r="J335" s="133" t="b">
        <f t="shared" si="1"/>
        <v>0</v>
      </c>
      <c r="K335" s="133" t="s">
        <v>462</v>
      </c>
      <c r="L335" s="136">
        <v>3.0</v>
      </c>
      <c r="M335" s="136" t="s">
        <v>530</v>
      </c>
      <c r="N335" s="134">
        <v>43361.0</v>
      </c>
      <c r="O335" s="133" t="str">
        <f>selected_set!K$13</f>
        <v>Li2011</v>
      </c>
      <c r="P335" s="133" t="s">
        <v>787</v>
      </c>
      <c r="Q335" s="136"/>
      <c r="R335" s="135" t="s">
        <v>1677</v>
      </c>
      <c r="S335" s="133" t="s">
        <v>1678</v>
      </c>
      <c r="T335" s="133" t="s">
        <v>1679</v>
      </c>
      <c r="U335" s="133"/>
    </row>
    <row r="336">
      <c r="A336" s="132" t="s">
        <v>36</v>
      </c>
      <c r="B336" s="133" t="s">
        <v>1680</v>
      </c>
      <c r="C336" s="133" t="s">
        <v>462</v>
      </c>
      <c r="D336" s="133" t="s">
        <v>424</v>
      </c>
      <c r="E336" s="133" t="s">
        <v>462</v>
      </c>
      <c r="F336" s="133" t="s">
        <v>424</v>
      </c>
      <c r="G336" s="136"/>
      <c r="H336" s="136"/>
      <c r="I336" s="136"/>
      <c r="J336" s="133" t="b">
        <f t="shared" si="1"/>
        <v>0</v>
      </c>
      <c r="K336" s="133" t="s">
        <v>462</v>
      </c>
      <c r="L336" s="136">
        <v>3.0</v>
      </c>
      <c r="M336" s="136" t="s">
        <v>530</v>
      </c>
      <c r="N336" s="134">
        <v>43361.0</v>
      </c>
      <c r="O336" s="133" t="str">
        <f>selected_set!K$13</f>
        <v>Li2011</v>
      </c>
      <c r="P336" s="133" t="s">
        <v>787</v>
      </c>
      <c r="Q336" s="136"/>
      <c r="R336" s="135" t="s">
        <v>1681</v>
      </c>
      <c r="S336" s="133" t="s">
        <v>1682</v>
      </c>
      <c r="T336" s="133" t="s">
        <v>1683</v>
      </c>
      <c r="U336" s="133"/>
    </row>
    <row r="337">
      <c r="A337" s="132" t="s">
        <v>36</v>
      </c>
      <c r="B337" s="133" t="s">
        <v>1684</v>
      </c>
      <c r="C337" s="133" t="s">
        <v>424</v>
      </c>
      <c r="D337" s="133" t="s">
        <v>462</v>
      </c>
      <c r="E337" s="133" t="s">
        <v>462</v>
      </c>
      <c r="F337" s="133" t="s">
        <v>424</v>
      </c>
      <c r="G337" s="136"/>
      <c r="H337" s="136"/>
      <c r="I337" s="136"/>
      <c r="J337" s="133" t="b">
        <f t="shared" si="1"/>
        <v>0</v>
      </c>
      <c r="K337" s="133" t="s">
        <v>462</v>
      </c>
      <c r="L337" s="136">
        <v>3.0</v>
      </c>
      <c r="M337" s="133" t="s">
        <v>472</v>
      </c>
      <c r="N337" s="136"/>
      <c r="O337" s="133" t="str">
        <f>selected_set!K$16</f>
        <v>Mohalik2014</v>
      </c>
      <c r="P337" s="133" t="s">
        <v>1030</v>
      </c>
      <c r="Q337" s="136"/>
      <c r="R337" s="135" t="s">
        <v>1685</v>
      </c>
      <c r="S337" s="133" t="s">
        <v>1686</v>
      </c>
      <c r="T337" s="133" t="s">
        <v>1687</v>
      </c>
      <c r="U337" s="133"/>
    </row>
    <row r="338">
      <c r="A338" s="132" t="s">
        <v>36</v>
      </c>
      <c r="B338" s="133" t="s">
        <v>1688</v>
      </c>
      <c r="C338" s="133" t="s">
        <v>462</v>
      </c>
      <c r="D338" s="133" t="s">
        <v>462</v>
      </c>
      <c r="E338" s="133" t="s">
        <v>462</v>
      </c>
      <c r="F338" s="133" t="s">
        <v>424</v>
      </c>
      <c r="G338" s="136"/>
      <c r="H338" s="136"/>
      <c r="I338" s="136"/>
      <c r="J338" s="133" t="b">
        <f t="shared" si="1"/>
        <v>0</v>
      </c>
      <c r="K338" s="133" t="s">
        <v>462</v>
      </c>
      <c r="L338" s="136">
        <v>3.0</v>
      </c>
      <c r="M338" s="133" t="s">
        <v>472</v>
      </c>
      <c r="N338" s="136"/>
      <c r="O338" s="133" t="str">
        <f>selected_set!K$16</f>
        <v>Mohalik2014</v>
      </c>
      <c r="P338" s="133" t="s">
        <v>1030</v>
      </c>
      <c r="Q338" s="136"/>
      <c r="R338" s="135" t="s">
        <v>1689</v>
      </c>
      <c r="S338" s="133" t="s">
        <v>1690</v>
      </c>
      <c r="T338" s="133" t="s">
        <v>1691</v>
      </c>
      <c r="U338" s="133"/>
    </row>
    <row r="339">
      <c r="A339" s="132" t="s">
        <v>36</v>
      </c>
      <c r="B339" s="133" t="s">
        <v>1692</v>
      </c>
      <c r="C339" s="133" t="s">
        <v>462</v>
      </c>
      <c r="D339" s="133" t="s">
        <v>462</v>
      </c>
      <c r="E339" s="133" t="s">
        <v>462</v>
      </c>
      <c r="F339" s="133" t="s">
        <v>424</v>
      </c>
      <c r="G339" s="136"/>
      <c r="H339" s="136"/>
      <c r="I339" s="136"/>
      <c r="J339" s="133" t="b">
        <f t="shared" si="1"/>
        <v>0</v>
      </c>
      <c r="K339" s="133" t="s">
        <v>462</v>
      </c>
      <c r="L339" s="136">
        <v>3.0</v>
      </c>
      <c r="M339" s="133" t="s">
        <v>472</v>
      </c>
      <c r="N339" s="136"/>
      <c r="O339" s="133" t="str">
        <f>selected_set!K$16</f>
        <v>Mohalik2014</v>
      </c>
      <c r="P339" s="133" t="s">
        <v>1030</v>
      </c>
      <c r="Q339" s="136"/>
      <c r="R339" s="135" t="s">
        <v>1693</v>
      </c>
      <c r="S339" s="133" t="s">
        <v>1694</v>
      </c>
      <c r="T339" s="133" t="s">
        <v>1691</v>
      </c>
      <c r="U339" s="133"/>
    </row>
    <row r="340">
      <c r="A340" s="132" t="s">
        <v>36</v>
      </c>
      <c r="B340" s="133" t="s">
        <v>1695</v>
      </c>
      <c r="C340" s="133" t="s">
        <v>462</v>
      </c>
      <c r="D340" s="133" t="s">
        <v>462</v>
      </c>
      <c r="E340" s="133" t="s">
        <v>462</v>
      </c>
      <c r="F340" s="133" t="s">
        <v>424</v>
      </c>
      <c r="G340" s="136"/>
      <c r="H340" s="136"/>
      <c r="I340" s="136"/>
      <c r="J340" s="133" t="b">
        <f t="shared" si="1"/>
        <v>0</v>
      </c>
      <c r="K340" s="133" t="s">
        <v>462</v>
      </c>
      <c r="L340" s="136">
        <v>3.0</v>
      </c>
      <c r="M340" s="133" t="s">
        <v>472</v>
      </c>
      <c r="N340" s="136"/>
      <c r="O340" s="133" t="str">
        <f>selected_set!K$16</f>
        <v>Mohalik2014</v>
      </c>
      <c r="P340" s="133" t="s">
        <v>1030</v>
      </c>
      <c r="Q340" s="136"/>
      <c r="R340" s="135" t="s">
        <v>1696</v>
      </c>
      <c r="S340" s="133" t="s">
        <v>1697</v>
      </c>
      <c r="T340" s="133" t="s">
        <v>1698</v>
      </c>
      <c r="U340" s="133" t="s">
        <v>1633</v>
      </c>
    </row>
    <row r="341">
      <c r="A341" s="132" t="s">
        <v>36</v>
      </c>
      <c r="B341" s="133" t="s">
        <v>1699</v>
      </c>
      <c r="C341" s="133" t="s">
        <v>424</v>
      </c>
      <c r="D341" s="133" t="s">
        <v>462</v>
      </c>
      <c r="E341" s="133" t="s">
        <v>462</v>
      </c>
      <c r="F341" s="133" t="s">
        <v>424</v>
      </c>
      <c r="G341" s="136"/>
      <c r="H341" s="136"/>
      <c r="I341" s="136"/>
      <c r="J341" s="133" t="b">
        <f t="shared" si="1"/>
        <v>0</v>
      </c>
      <c r="K341" s="132" t="s">
        <v>462</v>
      </c>
      <c r="L341" s="136">
        <v>3.0</v>
      </c>
      <c r="M341" s="133" t="s">
        <v>472</v>
      </c>
      <c r="N341" s="136"/>
      <c r="O341" s="133" t="str">
        <f>selected_set!K$16</f>
        <v>Mohalik2014</v>
      </c>
      <c r="P341" s="133" t="s">
        <v>1030</v>
      </c>
      <c r="Q341" s="136"/>
      <c r="R341" s="135" t="s">
        <v>1700</v>
      </c>
      <c r="S341" s="133" t="s">
        <v>1701</v>
      </c>
      <c r="T341" s="132" t="s">
        <v>1702</v>
      </c>
      <c r="U341" s="133"/>
    </row>
    <row r="342">
      <c r="A342" s="132" t="s">
        <v>36</v>
      </c>
      <c r="B342" s="133" t="s">
        <v>1703</v>
      </c>
      <c r="C342" s="136"/>
      <c r="D342" s="136"/>
      <c r="E342" s="136"/>
      <c r="F342" s="133" t="s">
        <v>462</v>
      </c>
      <c r="G342" s="136"/>
      <c r="H342" s="136"/>
      <c r="I342" s="136"/>
      <c r="J342" s="133" t="b">
        <f t="shared" si="1"/>
        <v>0</v>
      </c>
      <c r="K342" s="133" t="s">
        <v>462</v>
      </c>
      <c r="L342" s="136">
        <v>3.0</v>
      </c>
      <c r="M342" s="133" t="s">
        <v>472</v>
      </c>
      <c r="N342" s="136"/>
      <c r="O342" s="133" t="str">
        <f>selected_set!K$16</f>
        <v>Mohalik2014</v>
      </c>
      <c r="P342" s="133" t="s">
        <v>1030</v>
      </c>
      <c r="Q342" s="136"/>
      <c r="R342" s="135" t="s">
        <v>1704</v>
      </c>
      <c r="S342" s="133" t="s">
        <v>1705</v>
      </c>
      <c r="T342" s="133" t="s">
        <v>1706</v>
      </c>
      <c r="U342" s="133"/>
    </row>
    <row r="343">
      <c r="A343" s="132" t="s">
        <v>36</v>
      </c>
      <c r="B343" s="133" t="s">
        <v>1707</v>
      </c>
      <c r="C343" s="133" t="s">
        <v>424</v>
      </c>
      <c r="D343" s="133" t="s">
        <v>462</v>
      </c>
      <c r="E343" s="133" t="s">
        <v>462</v>
      </c>
      <c r="F343" s="133" t="s">
        <v>424</v>
      </c>
      <c r="G343" s="136"/>
      <c r="H343" s="136"/>
      <c r="I343" s="136"/>
      <c r="J343" s="133" t="b">
        <f t="shared" si="1"/>
        <v>0</v>
      </c>
      <c r="K343" s="132" t="s">
        <v>477</v>
      </c>
      <c r="L343" s="136">
        <v>3.0</v>
      </c>
      <c r="M343" s="133" t="s">
        <v>472</v>
      </c>
      <c r="N343" s="136"/>
      <c r="O343" s="133" t="str">
        <f>selected_set!K$16</f>
        <v>Mohalik2014</v>
      </c>
      <c r="P343" s="133" t="s">
        <v>1030</v>
      </c>
      <c r="Q343" s="136"/>
      <c r="R343" s="135" t="s">
        <v>1708</v>
      </c>
      <c r="S343" s="133" t="s">
        <v>1709</v>
      </c>
      <c r="T343" s="133" t="s">
        <v>1710</v>
      </c>
      <c r="U343" s="133"/>
    </row>
    <row r="344">
      <c r="A344" s="132" t="s">
        <v>36</v>
      </c>
      <c r="B344" s="133" t="s">
        <v>1711</v>
      </c>
      <c r="C344" s="133" t="s">
        <v>462</v>
      </c>
      <c r="D344" s="133" t="s">
        <v>462</v>
      </c>
      <c r="E344" s="133" t="s">
        <v>462</v>
      </c>
      <c r="F344" s="133" t="s">
        <v>424</v>
      </c>
      <c r="G344" s="136"/>
      <c r="H344" s="136"/>
      <c r="I344" s="136"/>
      <c r="J344" s="133" t="b">
        <f t="shared" si="1"/>
        <v>0</v>
      </c>
      <c r="K344" s="133" t="s">
        <v>462</v>
      </c>
      <c r="L344" s="136">
        <v>3.0</v>
      </c>
      <c r="M344" s="136" t="s">
        <v>530</v>
      </c>
      <c r="N344" s="134">
        <v>43363.0</v>
      </c>
      <c r="O344" s="133" t="str">
        <f>selected_set!K$16</f>
        <v>Mohalik2014</v>
      </c>
      <c r="P344" s="133" t="s">
        <v>1030</v>
      </c>
      <c r="Q344" s="136"/>
      <c r="R344" s="135" t="s">
        <v>1712</v>
      </c>
      <c r="S344" s="133" t="s">
        <v>1713</v>
      </c>
      <c r="T344" s="133" t="s">
        <v>1714</v>
      </c>
      <c r="U344" s="133"/>
    </row>
    <row r="345">
      <c r="A345" s="132" t="s">
        <v>575</v>
      </c>
      <c r="B345" s="133" t="s">
        <v>1715</v>
      </c>
      <c r="C345" s="132" t="s">
        <v>462</v>
      </c>
      <c r="D345" s="132" t="s">
        <v>462</v>
      </c>
      <c r="E345" s="132" t="s">
        <v>462</v>
      </c>
      <c r="F345" s="132" t="s">
        <v>424</v>
      </c>
      <c r="G345" s="132" t="s">
        <v>462</v>
      </c>
      <c r="H345" s="132" t="s">
        <v>462</v>
      </c>
      <c r="I345" s="132" t="s">
        <v>462</v>
      </c>
      <c r="J345" s="133" t="b">
        <f t="shared" si="1"/>
        <v>0</v>
      </c>
      <c r="K345" s="132" t="s">
        <v>462</v>
      </c>
      <c r="L345" s="136">
        <v>3.0</v>
      </c>
      <c r="M345" s="136" t="s">
        <v>530</v>
      </c>
      <c r="N345" s="134">
        <v>43363.0</v>
      </c>
      <c r="O345" s="133" t="str">
        <f>selected_set!K$16</f>
        <v>Mohalik2014</v>
      </c>
      <c r="P345" s="133" t="s">
        <v>1030</v>
      </c>
      <c r="Q345" s="136"/>
      <c r="R345" s="135" t="s">
        <v>1716</v>
      </c>
      <c r="S345" s="132" t="s">
        <v>1717</v>
      </c>
      <c r="T345" s="132" t="s">
        <v>1718</v>
      </c>
      <c r="U345" s="133"/>
    </row>
    <row r="346">
      <c r="A346" s="132" t="s">
        <v>575</v>
      </c>
      <c r="B346" s="133" t="s">
        <v>1719</v>
      </c>
      <c r="C346" s="132" t="s">
        <v>424</v>
      </c>
      <c r="D346" s="132" t="s">
        <v>462</v>
      </c>
      <c r="E346" s="132" t="s">
        <v>462</v>
      </c>
      <c r="F346" s="132" t="s">
        <v>424</v>
      </c>
      <c r="G346" s="132" t="s">
        <v>462</v>
      </c>
      <c r="H346" s="132" t="s">
        <v>462</v>
      </c>
      <c r="I346" s="132" t="s">
        <v>462</v>
      </c>
      <c r="J346" s="133" t="b">
        <f t="shared" si="1"/>
        <v>0</v>
      </c>
      <c r="K346" s="132" t="s">
        <v>462</v>
      </c>
      <c r="L346" s="136">
        <v>3.0</v>
      </c>
      <c r="M346" s="136" t="s">
        <v>530</v>
      </c>
      <c r="N346" s="134">
        <v>43363.0</v>
      </c>
      <c r="O346" s="133" t="str">
        <f>selected_set!K$16</f>
        <v>Mohalik2014</v>
      </c>
      <c r="P346" s="133" t="s">
        <v>1030</v>
      </c>
      <c r="Q346" s="136"/>
      <c r="R346" s="135" t="s">
        <v>1720</v>
      </c>
      <c r="S346" s="132" t="s">
        <v>1721</v>
      </c>
      <c r="T346" s="132" t="s">
        <v>1722</v>
      </c>
      <c r="U346" s="133"/>
    </row>
    <row r="347">
      <c r="A347" s="132" t="s">
        <v>575</v>
      </c>
      <c r="B347" s="133" t="s">
        <v>1723</v>
      </c>
      <c r="C347" s="132" t="s">
        <v>424</v>
      </c>
      <c r="D347" s="132" t="s">
        <v>462</v>
      </c>
      <c r="E347" s="132" t="s">
        <v>462</v>
      </c>
      <c r="F347" s="132" t="s">
        <v>424</v>
      </c>
      <c r="G347" s="132" t="s">
        <v>462</v>
      </c>
      <c r="H347" s="132" t="s">
        <v>462</v>
      </c>
      <c r="I347" s="132" t="s">
        <v>462</v>
      </c>
      <c r="J347" s="133" t="b">
        <f t="shared" si="1"/>
        <v>0</v>
      </c>
      <c r="K347" s="132" t="s">
        <v>462</v>
      </c>
      <c r="L347" s="136">
        <v>3.0</v>
      </c>
      <c r="M347" s="136" t="s">
        <v>530</v>
      </c>
      <c r="N347" s="134">
        <v>43363.0</v>
      </c>
      <c r="O347" s="133" t="str">
        <f>selected_set!K$16</f>
        <v>Mohalik2014</v>
      </c>
      <c r="P347" s="133" t="s">
        <v>1030</v>
      </c>
      <c r="Q347" s="136"/>
      <c r="R347" s="135" t="s">
        <v>1724</v>
      </c>
      <c r="S347" s="132" t="s">
        <v>1725</v>
      </c>
      <c r="T347" s="132" t="s">
        <v>1726</v>
      </c>
      <c r="U347" s="133"/>
    </row>
    <row r="348">
      <c r="A348" s="132" t="s">
        <v>36</v>
      </c>
      <c r="B348" s="133" t="s">
        <v>1727</v>
      </c>
      <c r="C348" s="133" t="s">
        <v>424</v>
      </c>
      <c r="D348" s="133" t="s">
        <v>462</v>
      </c>
      <c r="E348" s="133" t="s">
        <v>462</v>
      </c>
      <c r="F348" s="133" t="s">
        <v>424</v>
      </c>
      <c r="G348" s="136"/>
      <c r="H348" s="133" t="s">
        <v>424</v>
      </c>
      <c r="I348" s="136"/>
      <c r="J348" s="133" t="b">
        <f t="shared" si="1"/>
        <v>0</v>
      </c>
      <c r="K348" s="133" t="s">
        <v>477</v>
      </c>
      <c r="L348" s="136">
        <v>3.0</v>
      </c>
      <c r="M348" s="136" t="s">
        <v>530</v>
      </c>
      <c r="N348" s="134">
        <v>43363.0</v>
      </c>
      <c r="O348" s="133" t="str">
        <f>selected_set!K$16</f>
        <v>Mohalik2014</v>
      </c>
      <c r="P348" s="133" t="s">
        <v>1030</v>
      </c>
      <c r="Q348" s="136"/>
      <c r="R348" s="135" t="s">
        <v>1728</v>
      </c>
      <c r="S348" s="133" t="s">
        <v>1729</v>
      </c>
      <c r="T348" s="133" t="s">
        <v>1730</v>
      </c>
      <c r="U348" s="133"/>
    </row>
    <row r="349">
      <c r="A349" s="132" t="s">
        <v>575</v>
      </c>
      <c r="B349" s="133" t="s">
        <v>1731</v>
      </c>
      <c r="C349" s="132" t="s">
        <v>462</v>
      </c>
      <c r="D349" s="132" t="s">
        <v>462</v>
      </c>
      <c r="E349" s="132" t="s">
        <v>462</v>
      </c>
      <c r="F349" s="132" t="s">
        <v>424</v>
      </c>
      <c r="G349" s="132" t="s">
        <v>462</v>
      </c>
      <c r="H349" s="132" t="s">
        <v>462</v>
      </c>
      <c r="I349" s="132" t="s">
        <v>462</v>
      </c>
      <c r="J349" s="133" t="b">
        <f t="shared" si="1"/>
        <v>0</v>
      </c>
      <c r="K349" s="132" t="s">
        <v>462</v>
      </c>
      <c r="L349" s="136">
        <v>3.0</v>
      </c>
      <c r="M349" s="136" t="s">
        <v>530</v>
      </c>
      <c r="N349" s="134">
        <v>43363.0</v>
      </c>
      <c r="O349" s="133" t="str">
        <f>selected_set!K$16</f>
        <v>Mohalik2014</v>
      </c>
      <c r="P349" s="133" t="s">
        <v>1030</v>
      </c>
      <c r="Q349" s="136"/>
      <c r="R349" s="135" t="s">
        <v>1732</v>
      </c>
      <c r="S349" s="132" t="s">
        <v>1733</v>
      </c>
      <c r="T349" s="132" t="s">
        <v>1734</v>
      </c>
      <c r="U349" s="133"/>
    </row>
    <row r="350">
      <c r="A350" s="132" t="s">
        <v>575</v>
      </c>
      <c r="B350" s="133" t="s">
        <v>1735</v>
      </c>
      <c r="C350" s="132" t="s">
        <v>424</v>
      </c>
      <c r="D350" s="132" t="s">
        <v>462</v>
      </c>
      <c r="E350" s="132" t="s">
        <v>462</v>
      </c>
      <c r="F350" s="132" t="s">
        <v>424</v>
      </c>
      <c r="G350" s="132" t="s">
        <v>462</v>
      </c>
      <c r="H350" s="132" t="s">
        <v>462</v>
      </c>
      <c r="I350" s="132" t="s">
        <v>462</v>
      </c>
      <c r="J350" s="133" t="b">
        <f t="shared" si="1"/>
        <v>0</v>
      </c>
      <c r="K350" s="132" t="s">
        <v>462</v>
      </c>
      <c r="L350" s="136">
        <v>3.0</v>
      </c>
      <c r="M350" s="136" t="s">
        <v>530</v>
      </c>
      <c r="N350" s="134">
        <v>43363.0</v>
      </c>
      <c r="O350" s="133" t="str">
        <f>selected_set!K$16</f>
        <v>Mohalik2014</v>
      </c>
      <c r="P350" s="133" t="s">
        <v>1030</v>
      </c>
      <c r="Q350" s="136"/>
      <c r="R350" s="135" t="s">
        <v>1736</v>
      </c>
      <c r="S350" s="132" t="s">
        <v>1737</v>
      </c>
      <c r="T350" s="132" t="s">
        <v>1738</v>
      </c>
      <c r="U350" s="133"/>
    </row>
    <row r="351" ht="36.0" customHeight="1">
      <c r="A351" s="132" t="s">
        <v>575</v>
      </c>
      <c r="B351" s="133" t="s">
        <v>1739</v>
      </c>
      <c r="C351" s="132" t="s">
        <v>462</v>
      </c>
      <c r="D351" s="132" t="s">
        <v>462</v>
      </c>
      <c r="E351" s="132" t="s">
        <v>462</v>
      </c>
      <c r="F351" s="132" t="s">
        <v>424</v>
      </c>
      <c r="G351" s="132" t="s">
        <v>462</v>
      </c>
      <c r="H351" s="132" t="s">
        <v>462</v>
      </c>
      <c r="I351" s="132" t="s">
        <v>462</v>
      </c>
      <c r="J351" s="133" t="b">
        <f t="shared" si="1"/>
        <v>0</v>
      </c>
      <c r="K351" s="132" t="s">
        <v>462</v>
      </c>
      <c r="L351" s="136">
        <v>3.0</v>
      </c>
      <c r="M351" s="136" t="s">
        <v>530</v>
      </c>
      <c r="N351" s="134">
        <v>43363.0</v>
      </c>
      <c r="O351" s="133" t="str">
        <f>selected_set!K$16</f>
        <v>Mohalik2014</v>
      </c>
      <c r="P351" s="133" t="s">
        <v>1030</v>
      </c>
      <c r="Q351" s="136"/>
      <c r="R351" s="135" t="s">
        <v>1740</v>
      </c>
      <c r="S351" s="133" t="s">
        <v>1741</v>
      </c>
      <c r="T351" s="132" t="s">
        <v>1742</v>
      </c>
      <c r="U351" s="133"/>
    </row>
    <row r="352">
      <c r="A352" s="132" t="s">
        <v>36</v>
      </c>
      <c r="B352" s="133" t="s">
        <v>1743</v>
      </c>
      <c r="C352" s="133" t="s">
        <v>424</v>
      </c>
      <c r="D352" s="133" t="s">
        <v>462</v>
      </c>
      <c r="E352" s="133" t="s">
        <v>462</v>
      </c>
      <c r="F352" s="133" t="s">
        <v>424</v>
      </c>
      <c r="G352" s="136"/>
      <c r="H352" s="133" t="s">
        <v>424</v>
      </c>
      <c r="I352" s="136"/>
      <c r="J352" s="133" t="b">
        <f t="shared" si="1"/>
        <v>0</v>
      </c>
      <c r="K352" s="133" t="s">
        <v>477</v>
      </c>
      <c r="L352" s="136">
        <v>3.0</v>
      </c>
      <c r="M352" s="136" t="s">
        <v>530</v>
      </c>
      <c r="N352" s="134">
        <v>43363.0</v>
      </c>
      <c r="O352" s="133" t="str">
        <f>selected_set!K$16</f>
        <v>Mohalik2014</v>
      </c>
      <c r="P352" s="133" t="s">
        <v>1030</v>
      </c>
      <c r="Q352" s="136"/>
      <c r="R352" s="135" t="s">
        <v>1744</v>
      </c>
      <c r="S352" s="133" t="s">
        <v>1745</v>
      </c>
      <c r="T352" s="133" t="s">
        <v>1730</v>
      </c>
      <c r="U352" s="133"/>
    </row>
    <row r="353">
      <c r="A353" s="132" t="s">
        <v>575</v>
      </c>
      <c r="B353" s="133" t="s">
        <v>1746</v>
      </c>
      <c r="C353" s="132" t="s">
        <v>424</v>
      </c>
      <c r="D353" s="132" t="s">
        <v>462</v>
      </c>
      <c r="E353" s="132" t="s">
        <v>462</v>
      </c>
      <c r="F353" s="132" t="s">
        <v>424</v>
      </c>
      <c r="G353" s="132" t="s">
        <v>462</v>
      </c>
      <c r="H353" s="132" t="s">
        <v>462</v>
      </c>
      <c r="I353" s="132" t="s">
        <v>462</v>
      </c>
      <c r="J353" s="133" t="b">
        <f t="shared" si="1"/>
        <v>0</v>
      </c>
      <c r="K353" s="132" t="s">
        <v>462</v>
      </c>
      <c r="L353" s="136">
        <v>3.0</v>
      </c>
      <c r="M353" s="136" t="s">
        <v>530</v>
      </c>
      <c r="N353" s="134">
        <v>43363.0</v>
      </c>
      <c r="O353" s="133" t="str">
        <f>selected_set!K$16</f>
        <v>Mohalik2014</v>
      </c>
      <c r="P353" s="133" t="s">
        <v>1030</v>
      </c>
      <c r="Q353" s="136"/>
      <c r="R353" s="135" t="s">
        <v>1747</v>
      </c>
      <c r="S353" s="132" t="s">
        <v>1748</v>
      </c>
      <c r="T353" s="132" t="s">
        <v>1749</v>
      </c>
      <c r="U353" s="133"/>
    </row>
    <row r="354">
      <c r="A354" s="132" t="s">
        <v>575</v>
      </c>
      <c r="B354" s="133" t="s">
        <v>1750</v>
      </c>
      <c r="C354" s="132" t="s">
        <v>424</v>
      </c>
      <c r="D354" s="132" t="s">
        <v>462</v>
      </c>
      <c r="E354" s="132" t="s">
        <v>462</v>
      </c>
      <c r="F354" s="132" t="s">
        <v>424</v>
      </c>
      <c r="G354" s="132" t="s">
        <v>462</v>
      </c>
      <c r="H354" s="132" t="s">
        <v>462</v>
      </c>
      <c r="I354" s="132" t="s">
        <v>462</v>
      </c>
      <c r="J354" s="133" t="b">
        <f t="shared" si="1"/>
        <v>0</v>
      </c>
      <c r="K354" s="132" t="s">
        <v>462</v>
      </c>
      <c r="L354" s="136">
        <v>3.0</v>
      </c>
      <c r="M354" s="136" t="s">
        <v>530</v>
      </c>
      <c r="N354" s="134">
        <v>43363.0</v>
      </c>
      <c r="O354" s="133" t="str">
        <f>selected_set!K$16</f>
        <v>Mohalik2014</v>
      </c>
      <c r="P354" s="133" t="s">
        <v>1030</v>
      </c>
      <c r="Q354" s="136"/>
      <c r="R354" s="135" t="s">
        <v>1751</v>
      </c>
      <c r="S354" s="132" t="s">
        <v>1752</v>
      </c>
      <c r="T354" s="132" t="s">
        <v>1753</v>
      </c>
      <c r="U354" s="133"/>
    </row>
    <row r="355">
      <c r="A355" s="132" t="s">
        <v>575</v>
      </c>
      <c r="B355" s="133" t="s">
        <v>1754</v>
      </c>
      <c r="C355" s="132" t="s">
        <v>424</v>
      </c>
      <c r="D355" s="132" t="s">
        <v>462</v>
      </c>
      <c r="E355" s="132" t="s">
        <v>462</v>
      </c>
      <c r="F355" s="132" t="s">
        <v>424</v>
      </c>
      <c r="G355" s="132" t="s">
        <v>462</v>
      </c>
      <c r="H355" s="132" t="s">
        <v>462</v>
      </c>
      <c r="I355" s="132" t="s">
        <v>462</v>
      </c>
      <c r="J355" s="133" t="b">
        <f t="shared" si="1"/>
        <v>0</v>
      </c>
      <c r="K355" s="132" t="s">
        <v>462</v>
      </c>
      <c r="L355" s="136">
        <v>3.0</v>
      </c>
      <c r="M355" s="136" t="s">
        <v>530</v>
      </c>
      <c r="N355" s="134">
        <v>43363.0</v>
      </c>
      <c r="O355" s="133" t="str">
        <f>selected_set!K$16</f>
        <v>Mohalik2014</v>
      </c>
      <c r="P355" s="133" t="s">
        <v>1030</v>
      </c>
      <c r="Q355" s="136"/>
      <c r="R355" s="135" t="s">
        <v>1755</v>
      </c>
      <c r="S355" s="132" t="s">
        <v>1756</v>
      </c>
      <c r="T355" s="132" t="s">
        <v>1757</v>
      </c>
      <c r="U355" s="133"/>
    </row>
    <row r="356">
      <c r="A356" s="132" t="s">
        <v>36</v>
      </c>
      <c r="B356" s="133" t="s">
        <v>1758</v>
      </c>
      <c r="C356" s="133" t="s">
        <v>424</v>
      </c>
      <c r="D356" s="133" t="s">
        <v>462</v>
      </c>
      <c r="E356" s="133" t="s">
        <v>462</v>
      </c>
      <c r="F356" s="133" t="s">
        <v>424</v>
      </c>
      <c r="G356" s="136"/>
      <c r="H356" s="133" t="s">
        <v>424</v>
      </c>
      <c r="I356" s="136"/>
      <c r="J356" s="133" t="b">
        <f t="shared" si="1"/>
        <v>0</v>
      </c>
      <c r="K356" s="133" t="s">
        <v>477</v>
      </c>
      <c r="L356" s="136">
        <v>3.0</v>
      </c>
      <c r="M356" s="136" t="s">
        <v>530</v>
      </c>
      <c r="N356" s="134">
        <v>43363.0</v>
      </c>
      <c r="O356" s="133" t="str">
        <f>selected_set!K$16</f>
        <v>Mohalik2014</v>
      </c>
      <c r="P356" s="133" t="s">
        <v>1030</v>
      </c>
      <c r="Q356" s="136"/>
      <c r="R356" s="135" t="s">
        <v>1759</v>
      </c>
      <c r="S356" s="133" t="s">
        <v>1760</v>
      </c>
      <c r="T356" s="133" t="s">
        <v>1730</v>
      </c>
      <c r="U356" s="133"/>
    </row>
    <row r="357">
      <c r="A357" s="132" t="s">
        <v>575</v>
      </c>
      <c r="B357" s="133" t="s">
        <v>1761</v>
      </c>
      <c r="C357" s="132" t="s">
        <v>424</v>
      </c>
      <c r="D357" s="132" t="s">
        <v>462</v>
      </c>
      <c r="E357" s="132" t="s">
        <v>462</v>
      </c>
      <c r="F357" s="132" t="s">
        <v>424</v>
      </c>
      <c r="G357" s="132" t="s">
        <v>462</v>
      </c>
      <c r="H357" s="132" t="s">
        <v>462</v>
      </c>
      <c r="I357" s="132" t="s">
        <v>462</v>
      </c>
      <c r="J357" s="133" t="b">
        <f t="shared" si="1"/>
        <v>0</v>
      </c>
      <c r="K357" s="132" t="s">
        <v>462</v>
      </c>
      <c r="L357" s="136">
        <v>3.0</v>
      </c>
      <c r="M357" s="136" t="s">
        <v>530</v>
      </c>
      <c r="N357" s="134">
        <v>43363.0</v>
      </c>
      <c r="O357" s="133" t="str">
        <f>selected_set!K$16</f>
        <v>Mohalik2014</v>
      </c>
      <c r="P357" s="133" t="s">
        <v>1030</v>
      </c>
      <c r="Q357" s="136"/>
      <c r="R357" s="135" t="s">
        <v>1762</v>
      </c>
      <c r="S357" s="133" t="s">
        <v>1763</v>
      </c>
      <c r="T357" s="132" t="s">
        <v>1764</v>
      </c>
      <c r="U357" s="133"/>
    </row>
    <row r="358">
      <c r="A358" s="132" t="s">
        <v>201</v>
      </c>
      <c r="B358" s="133" t="s">
        <v>1765</v>
      </c>
      <c r="C358" s="133" t="s">
        <v>424</v>
      </c>
      <c r="D358" s="133" t="s">
        <v>462</v>
      </c>
      <c r="E358" s="133" t="s">
        <v>462</v>
      </c>
      <c r="F358" s="136"/>
      <c r="G358" s="136"/>
      <c r="H358" s="136"/>
      <c r="I358" s="136"/>
      <c r="J358" s="133" t="b">
        <f t="shared" si="1"/>
        <v>0</v>
      </c>
      <c r="K358" s="133" t="s">
        <v>462</v>
      </c>
      <c r="L358" s="133">
        <v>3.0</v>
      </c>
      <c r="M358" s="133" t="s">
        <v>530</v>
      </c>
      <c r="N358" s="134">
        <v>43403.0</v>
      </c>
      <c r="O358" s="133" t="str">
        <f>selected_set!K$15</f>
        <v>Baresel2003</v>
      </c>
      <c r="P358" s="133" t="s">
        <v>1262</v>
      </c>
      <c r="Q358" s="136"/>
      <c r="R358" s="135" t="s">
        <v>1766</v>
      </c>
      <c r="S358" s="133" t="s">
        <v>1767</v>
      </c>
      <c r="T358" s="133"/>
      <c r="U358" s="133"/>
    </row>
    <row r="359">
      <c r="A359" s="132" t="s">
        <v>201</v>
      </c>
      <c r="B359" s="133" t="s">
        <v>1768</v>
      </c>
      <c r="C359" s="136"/>
      <c r="D359" s="136"/>
      <c r="E359" s="136"/>
      <c r="F359" s="136"/>
      <c r="G359" s="136"/>
      <c r="H359" s="136"/>
      <c r="I359" s="136"/>
      <c r="J359" s="133" t="b">
        <f t="shared" si="1"/>
        <v>0</v>
      </c>
      <c r="K359" s="133" t="s">
        <v>462</v>
      </c>
      <c r="L359" s="133">
        <v>3.0</v>
      </c>
      <c r="M359" s="133" t="s">
        <v>530</v>
      </c>
      <c r="N359" s="134">
        <v>43403.0</v>
      </c>
      <c r="O359" s="136" t="str">
        <f>selected_set!K$15</f>
        <v>Baresel2003</v>
      </c>
      <c r="P359" s="136" t="s">
        <v>1262</v>
      </c>
      <c r="Q359" s="136"/>
      <c r="R359" s="137" t="s">
        <v>780</v>
      </c>
      <c r="S359" s="138" t="s">
        <v>1769</v>
      </c>
      <c r="T359" s="133"/>
      <c r="U359" s="133"/>
    </row>
    <row r="360">
      <c r="A360" s="132" t="s">
        <v>201</v>
      </c>
      <c r="B360" s="133" t="s">
        <v>1770</v>
      </c>
      <c r="C360" s="133" t="s">
        <v>424</v>
      </c>
      <c r="D360" s="133" t="s">
        <v>462</v>
      </c>
      <c r="E360" s="133" t="s">
        <v>462</v>
      </c>
      <c r="F360" s="136"/>
      <c r="G360" s="136"/>
      <c r="H360" s="136"/>
      <c r="I360" s="136"/>
      <c r="J360" s="133" t="b">
        <f t="shared" si="1"/>
        <v>0</v>
      </c>
      <c r="K360" s="133" t="s">
        <v>462</v>
      </c>
      <c r="L360" s="133">
        <v>3.0</v>
      </c>
      <c r="M360" s="133" t="s">
        <v>530</v>
      </c>
      <c r="N360" s="134">
        <v>43403.0</v>
      </c>
      <c r="O360" s="136" t="str">
        <f>selected_set!K$15</f>
        <v>Baresel2003</v>
      </c>
      <c r="P360" s="136" t="s">
        <v>1262</v>
      </c>
      <c r="Q360" s="136"/>
      <c r="R360" s="137" t="s">
        <v>1771</v>
      </c>
      <c r="S360" s="133" t="s">
        <v>1772</v>
      </c>
      <c r="T360" s="133"/>
      <c r="U360" s="133"/>
    </row>
    <row r="361">
      <c r="A361" s="132" t="s">
        <v>201</v>
      </c>
      <c r="B361" s="133" t="s">
        <v>1773</v>
      </c>
      <c r="C361" s="136"/>
      <c r="D361" s="136"/>
      <c r="E361" s="136"/>
      <c r="F361" s="136"/>
      <c r="G361" s="136"/>
      <c r="H361" s="136"/>
      <c r="I361" s="136"/>
      <c r="J361" s="133" t="b">
        <f t="shared" si="1"/>
        <v>0</v>
      </c>
      <c r="K361" s="133" t="s">
        <v>462</v>
      </c>
      <c r="L361" s="133">
        <v>3.0</v>
      </c>
      <c r="M361" s="133" t="s">
        <v>530</v>
      </c>
      <c r="N361" s="134">
        <v>43403.0</v>
      </c>
      <c r="O361" s="136" t="str">
        <f>selected_set!K$15</f>
        <v>Baresel2003</v>
      </c>
      <c r="P361" s="136" t="s">
        <v>1262</v>
      </c>
      <c r="Q361" s="136"/>
      <c r="R361" s="135" t="s">
        <v>1774</v>
      </c>
      <c r="S361" s="138" t="s">
        <v>1775</v>
      </c>
      <c r="T361" s="133" t="s">
        <v>1776</v>
      </c>
      <c r="U361" s="133"/>
    </row>
    <row r="362">
      <c r="A362" s="132" t="s">
        <v>201</v>
      </c>
      <c r="B362" s="133" t="s">
        <v>1777</v>
      </c>
      <c r="C362" s="133" t="s">
        <v>424</v>
      </c>
      <c r="D362" s="132" t="s">
        <v>424</v>
      </c>
      <c r="E362" s="133" t="s">
        <v>424</v>
      </c>
      <c r="F362" s="133" t="s">
        <v>424</v>
      </c>
      <c r="G362" s="133" t="s">
        <v>462</v>
      </c>
      <c r="H362" s="133" t="s">
        <v>462</v>
      </c>
      <c r="I362" s="136"/>
      <c r="J362" s="133" t="b">
        <f t="shared" si="1"/>
        <v>1</v>
      </c>
      <c r="K362" s="132" t="s">
        <v>477</v>
      </c>
      <c r="L362" s="133">
        <v>3.0</v>
      </c>
      <c r="M362" s="133" t="s">
        <v>530</v>
      </c>
      <c r="N362" s="134">
        <v>43403.0</v>
      </c>
      <c r="O362" s="136" t="str">
        <f>selected_set!K$15</f>
        <v>Baresel2003</v>
      </c>
      <c r="P362" s="136" t="s">
        <v>1262</v>
      </c>
      <c r="Q362" s="136"/>
      <c r="R362" s="135" t="s">
        <v>1778</v>
      </c>
      <c r="S362" s="132" t="s">
        <v>1779</v>
      </c>
      <c r="T362" s="132" t="s">
        <v>1780</v>
      </c>
      <c r="U362" s="133"/>
    </row>
    <row r="363">
      <c r="A363" s="132" t="s">
        <v>201</v>
      </c>
      <c r="B363" s="133" t="s">
        <v>1781</v>
      </c>
      <c r="C363" s="136"/>
      <c r="D363" s="133" t="s">
        <v>462</v>
      </c>
      <c r="E363" s="136"/>
      <c r="F363" s="136"/>
      <c r="G363" s="136"/>
      <c r="H363" s="136"/>
      <c r="I363" s="136"/>
      <c r="J363" s="133" t="b">
        <f t="shared" si="1"/>
        <v>0</v>
      </c>
      <c r="K363" s="133" t="s">
        <v>462</v>
      </c>
      <c r="L363" s="133">
        <v>3.0</v>
      </c>
      <c r="M363" s="133" t="s">
        <v>530</v>
      </c>
      <c r="N363" s="134">
        <v>43403.0</v>
      </c>
      <c r="O363" s="136" t="str">
        <f>selected_set!K$15</f>
        <v>Baresel2003</v>
      </c>
      <c r="P363" s="136" t="s">
        <v>1262</v>
      </c>
      <c r="Q363" s="136"/>
      <c r="R363" s="135" t="s">
        <v>1782</v>
      </c>
      <c r="S363" s="133" t="s">
        <v>1783</v>
      </c>
      <c r="T363" s="133"/>
      <c r="U363" s="133"/>
    </row>
    <row r="364">
      <c r="A364" s="132" t="s">
        <v>201</v>
      </c>
      <c r="B364" s="133" t="s">
        <v>1784</v>
      </c>
      <c r="C364" s="136"/>
      <c r="D364" s="136"/>
      <c r="E364" s="136"/>
      <c r="F364" s="136"/>
      <c r="G364" s="136"/>
      <c r="H364" s="136"/>
      <c r="I364" s="136"/>
      <c r="J364" s="133" t="b">
        <f t="shared" si="1"/>
        <v>0</v>
      </c>
      <c r="K364" s="133" t="s">
        <v>462</v>
      </c>
      <c r="L364" s="133">
        <v>3.0</v>
      </c>
      <c r="M364" s="133" t="s">
        <v>530</v>
      </c>
      <c r="N364" s="134">
        <v>43403.0</v>
      </c>
      <c r="O364" s="136" t="str">
        <f>selected_set!K$15</f>
        <v>Baresel2003</v>
      </c>
      <c r="P364" s="136" t="s">
        <v>1262</v>
      </c>
      <c r="Q364" s="136"/>
      <c r="R364" s="135" t="s">
        <v>1168</v>
      </c>
      <c r="S364" s="138" t="s">
        <v>1785</v>
      </c>
      <c r="T364" s="133" t="s">
        <v>1776</v>
      </c>
      <c r="U364" s="133"/>
    </row>
    <row r="365">
      <c r="A365" s="132" t="s">
        <v>201</v>
      </c>
      <c r="B365" s="133" t="s">
        <v>1786</v>
      </c>
      <c r="C365" s="133" t="s">
        <v>424</v>
      </c>
      <c r="D365" s="133" t="s">
        <v>462</v>
      </c>
      <c r="E365" s="133" t="s">
        <v>462</v>
      </c>
      <c r="F365" s="136"/>
      <c r="G365" s="136"/>
      <c r="H365" s="136"/>
      <c r="I365" s="136"/>
      <c r="J365" s="133" t="b">
        <f t="shared" si="1"/>
        <v>0</v>
      </c>
      <c r="K365" s="133" t="s">
        <v>462</v>
      </c>
      <c r="L365" s="133">
        <v>3.0</v>
      </c>
      <c r="M365" s="133" t="s">
        <v>530</v>
      </c>
      <c r="N365" s="134">
        <v>43403.0</v>
      </c>
      <c r="O365" s="136" t="str">
        <f>selected_set!K$15</f>
        <v>Baresel2003</v>
      </c>
      <c r="P365" s="136" t="s">
        <v>1262</v>
      </c>
      <c r="Q365" s="136"/>
      <c r="R365" s="135" t="s">
        <v>1787</v>
      </c>
      <c r="S365" s="138" t="s">
        <v>1788</v>
      </c>
      <c r="T365" s="133"/>
      <c r="U365" s="133"/>
    </row>
    <row r="366">
      <c r="A366" s="132" t="s">
        <v>201</v>
      </c>
      <c r="B366" s="133" t="s">
        <v>1789</v>
      </c>
      <c r="C366" s="133"/>
      <c r="D366" s="133"/>
      <c r="E366" s="133"/>
      <c r="F366" s="133"/>
      <c r="G366" s="136"/>
      <c r="H366" s="136"/>
      <c r="I366" s="136"/>
      <c r="J366" s="133" t="b">
        <f t="shared" si="1"/>
        <v>0</v>
      </c>
      <c r="K366" s="132" t="s">
        <v>477</v>
      </c>
      <c r="L366" s="133">
        <v>3.0</v>
      </c>
      <c r="M366" s="133" t="s">
        <v>530</v>
      </c>
      <c r="N366" s="134">
        <v>43403.0</v>
      </c>
      <c r="O366" s="136" t="str">
        <f>selected_set!K$15</f>
        <v>Baresel2003</v>
      </c>
      <c r="P366" s="136" t="s">
        <v>1262</v>
      </c>
      <c r="Q366" s="136"/>
      <c r="R366" s="137" t="s">
        <v>1790</v>
      </c>
      <c r="S366" s="136"/>
      <c r="T366" s="132" t="s">
        <v>1791</v>
      </c>
      <c r="U366" s="137" t="s">
        <v>1792</v>
      </c>
    </row>
    <row r="367">
      <c r="A367" s="132" t="s">
        <v>201</v>
      </c>
      <c r="B367" s="133" t="s">
        <v>1793</v>
      </c>
      <c r="C367" s="136"/>
      <c r="D367" s="136"/>
      <c r="E367" s="136"/>
      <c r="F367" s="133" t="s">
        <v>462</v>
      </c>
      <c r="G367" s="136"/>
      <c r="H367" s="136"/>
      <c r="I367" s="136"/>
      <c r="J367" s="133" t="b">
        <f t="shared" si="1"/>
        <v>0</v>
      </c>
      <c r="K367" s="133" t="s">
        <v>462</v>
      </c>
      <c r="L367" s="133">
        <v>3.0</v>
      </c>
      <c r="M367" s="133" t="s">
        <v>530</v>
      </c>
      <c r="N367" s="134">
        <v>43403.0</v>
      </c>
      <c r="O367" s="136" t="str">
        <f>selected_set!K$15</f>
        <v>Baresel2003</v>
      </c>
      <c r="P367" s="136" t="s">
        <v>1262</v>
      </c>
      <c r="Q367" s="136"/>
      <c r="R367" s="137" t="s">
        <v>1191</v>
      </c>
      <c r="S367" s="138" t="s">
        <v>1330</v>
      </c>
      <c r="T367" s="133" t="s">
        <v>1776</v>
      </c>
      <c r="U367" s="133"/>
    </row>
    <row r="368">
      <c r="A368" s="132" t="s">
        <v>201</v>
      </c>
      <c r="B368" s="133" t="s">
        <v>1794</v>
      </c>
      <c r="C368" s="136"/>
      <c r="D368" s="136"/>
      <c r="E368" s="136"/>
      <c r="F368" s="133" t="s">
        <v>462</v>
      </c>
      <c r="G368" s="136"/>
      <c r="H368" s="136"/>
      <c r="I368" s="136"/>
      <c r="J368" s="133" t="b">
        <f t="shared" si="1"/>
        <v>0</v>
      </c>
      <c r="K368" s="133" t="s">
        <v>462</v>
      </c>
      <c r="L368" s="133">
        <v>3.0</v>
      </c>
      <c r="M368" s="133" t="s">
        <v>530</v>
      </c>
      <c r="N368" s="134">
        <v>43403.0</v>
      </c>
      <c r="O368" s="136" t="str">
        <f>selected_set!K$15</f>
        <v>Baresel2003</v>
      </c>
      <c r="P368" s="136" t="s">
        <v>1262</v>
      </c>
      <c r="Q368" s="136"/>
      <c r="R368" s="135" t="s">
        <v>1795</v>
      </c>
      <c r="S368" s="138" t="s">
        <v>1796</v>
      </c>
      <c r="T368" s="133"/>
      <c r="U368" s="133"/>
    </row>
    <row r="369">
      <c r="A369" s="132" t="s">
        <v>201</v>
      </c>
      <c r="B369" s="133" t="s">
        <v>1797</v>
      </c>
      <c r="C369" s="133" t="s">
        <v>424</v>
      </c>
      <c r="D369" s="133" t="s">
        <v>462</v>
      </c>
      <c r="E369" s="133" t="s">
        <v>462</v>
      </c>
      <c r="F369" s="133" t="s">
        <v>424</v>
      </c>
      <c r="G369" s="136"/>
      <c r="H369" s="136"/>
      <c r="I369" s="136"/>
      <c r="J369" s="133" t="b">
        <f t="shared" si="1"/>
        <v>0</v>
      </c>
      <c r="K369" s="133" t="s">
        <v>462</v>
      </c>
      <c r="L369" s="133">
        <v>3.0</v>
      </c>
      <c r="M369" s="133" t="s">
        <v>472</v>
      </c>
      <c r="N369" s="134">
        <v>43404.0</v>
      </c>
      <c r="O369" s="133" t="str">
        <f>selected_set!K$15</f>
        <v>Baresel2003</v>
      </c>
      <c r="P369" s="133" t="s">
        <v>1262</v>
      </c>
      <c r="Q369" s="136"/>
      <c r="R369" s="135" t="s">
        <v>1798</v>
      </c>
      <c r="S369" s="133" t="s">
        <v>1799</v>
      </c>
      <c r="T369" s="133"/>
      <c r="U369" s="133"/>
    </row>
    <row r="370">
      <c r="A370" s="132" t="s">
        <v>201</v>
      </c>
      <c r="B370" s="133" t="s">
        <v>1800</v>
      </c>
      <c r="C370" s="136"/>
      <c r="D370" s="136"/>
      <c r="E370" s="136"/>
      <c r="F370" s="133" t="s">
        <v>462</v>
      </c>
      <c r="G370" s="136"/>
      <c r="H370" s="136"/>
      <c r="I370" s="136"/>
      <c r="J370" s="133" t="b">
        <f t="shared" si="1"/>
        <v>0</v>
      </c>
      <c r="K370" s="133" t="s">
        <v>462</v>
      </c>
      <c r="L370" s="133">
        <v>3.0</v>
      </c>
      <c r="M370" s="133" t="s">
        <v>472</v>
      </c>
      <c r="N370" s="134">
        <v>43404.0</v>
      </c>
      <c r="O370" s="136" t="str">
        <f>selected_set!K$15</f>
        <v>Baresel2003</v>
      </c>
      <c r="P370" s="136" t="s">
        <v>1262</v>
      </c>
      <c r="Q370" s="136"/>
      <c r="R370" s="135" t="s">
        <v>1801</v>
      </c>
      <c r="S370" s="138" t="s">
        <v>1802</v>
      </c>
      <c r="T370" s="133"/>
      <c r="U370" s="133"/>
    </row>
    <row r="371">
      <c r="A371" s="132" t="s">
        <v>201</v>
      </c>
      <c r="B371" s="133" t="s">
        <v>1803</v>
      </c>
      <c r="C371" s="136"/>
      <c r="D371" s="136"/>
      <c r="E371" s="136"/>
      <c r="F371" s="133"/>
      <c r="G371" s="136"/>
      <c r="H371" s="136"/>
      <c r="I371" s="136"/>
      <c r="J371" s="133" t="b">
        <f t="shared" si="1"/>
        <v>0</v>
      </c>
      <c r="K371" s="133" t="s">
        <v>462</v>
      </c>
      <c r="L371" s="133">
        <v>3.0</v>
      </c>
      <c r="M371" s="133" t="s">
        <v>472</v>
      </c>
      <c r="N371" s="134">
        <v>43404.0</v>
      </c>
      <c r="O371" s="136" t="str">
        <f>selected_set!K$15</f>
        <v>Baresel2003</v>
      </c>
      <c r="P371" s="136" t="s">
        <v>1262</v>
      </c>
      <c r="Q371" s="136"/>
      <c r="R371" s="135" t="s">
        <v>1804</v>
      </c>
      <c r="S371" s="133" t="s">
        <v>1805</v>
      </c>
      <c r="T371" s="133" t="s">
        <v>1806</v>
      </c>
      <c r="U371" s="133"/>
    </row>
    <row r="372">
      <c r="A372" s="132" t="s">
        <v>201</v>
      </c>
      <c r="B372" s="133" t="s">
        <v>1807</v>
      </c>
      <c r="C372" s="136"/>
      <c r="D372" s="136"/>
      <c r="E372" s="136"/>
      <c r="F372" s="133"/>
      <c r="G372" s="136"/>
      <c r="H372" s="136"/>
      <c r="I372" s="136"/>
      <c r="J372" s="133" t="b">
        <f t="shared" si="1"/>
        <v>0</v>
      </c>
      <c r="K372" s="133" t="s">
        <v>462</v>
      </c>
      <c r="L372" s="133">
        <v>3.0</v>
      </c>
      <c r="M372" s="133" t="s">
        <v>472</v>
      </c>
      <c r="N372" s="134">
        <v>43404.0</v>
      </c>
      <c r="O372" s="136" t="str">
        <f>selected_set!K$15</f>
        <v>Baresel2003</v>
      </c>
      <c r="P372" s="136" t="s">
        <v>1262</v>
      </c>
      <c r="Q372" s="136"/>
      <c r="R372" s="137" t="s">
        <v>1808</v>
      </c>
      <c r="S372" s="133" t="s">
        <v>659</v>
      </c>
      <c r="T372" s="133" t="s">
        <v>1809</v>
      </c>
      <c r="U372" s="133"/>
    </row>
    <row r="373">
      <c r="A373" s="132" t="s">
        <v>201</v>
      </c>
      <c r="B373" s="133" t="s">
        <v>1810</v>
      </c>
      <c r="C373" s="133" t="s">
        <v>424</v>
      </c>
      <c r="D373" s="133"/>
      <c r="E373" s="133" t="s">
        <v>462</v>
      </c>
      <c r="F373" s="133" t="s">
        <v>424</v>
      </c>
      <c r="G373" s="133" t="s">
        <v>462</v>
      </c>
      <c r="H373" s="136"/>
      <c r="I373" s="136"/>
      <c r="J373" s="133" t="b">
        <f t="shared" si="1"/>
        <v>0</v>
      </c>
      <c r="K373" s="133" t="s">
        <v>462</v>
      </c>
      <c r="L373" s="133">
        <v>3.0</v>
      </c>
      <c r="M373" s="133" t="s">
        <v>530</v>
      </c>
      <c r="N373" s="134">
        <v>43405.0</v>
      </c>
      <c r="O373" s="133" t="str">
        <f>selected_set!K$14</f>
        <v>Li2015</v>
      </c>
      <c r="P373" s="133" t="s">
        <v>1305</v>
      </c>
      <c r="Q373" s="136"/>
      <c r="R373" s="135" t="s">
        <v>1811</v>
      </c>
      <c r="S373" s="133" t="s">
        <v>1812</v>
      </c>
      <c r="T373" s="133"/>
      <c r="U373" s="133"/>
    </row>
    <row r="374">
      <c r="A374" s="132" t="s">
        <v>201</v>
      </c>
      <c r="B374" s="133" t="s">
        <v>1813</v>
      </c>
      <c r="C374" s="133" t="s">
        <v>424</v>
      </c>
      <c r="D374" s="132" t="s">
        <v>424</v>
      </c>
      <c r="E374" s="132" t="s">
        <v>424</v>
      </c>
      <c r="F374" s="132" t="s">
        <v>424</v>
      </c>
      <c r="G374" s="132" t="s">
        <v>462</v>
      </c>
      <c r="H374" s="132" t="s">
        <v>462</v>
      </c>
      <c r="I374" s="136"/>
      <c r="J374" s="133" t="b">
        <f t="shared" si="1"/>
        <v>1</v>
      </c>
      <c r="K374" s="132" t="s">
        <v>477</v>
      </c>
      <c r="L374" s="133">
        <v>3.0</v>
      </c>
      <c r="M374" s="133" t="s">
        <v>530</v>
      </c>
      <c r="N374" s="134">
        <v>43404.0</v>
      </c>
      <c r="O374" s="133" t="str">
        <f>selected_set!K$14</f>
        <v>Li2015</v>
      </c>
      <c r="P374" s="133" t="s">
        <v>1305</v>
      </c>
      <c r="Q374" s="136"/>
      <c r="R374" s="135" t="s">
        <v>1814</v>
      </c>
      <c r="S374" s="132" t="s">
        <v>1815</v>
      </c>
      <c r="T374" s="133" t="s">
        <v>1816</v>
      </c>
      <c r="U374" s="133"/>
    </row>
    <row r="375">
      <c r="A375" s="132" t="s">
        <v>201</v>
      </c>
      <c r="B375" s="133" t="s">
        <v>1817</v>
      </c>
      <c r="C375" s="133" t="s">
        <v>424</v>
      </c>
      <c r="D375" s="133" t="s">
        <v>424</v>
      </c>
      <c r="E375" s="133" t="s">
        <v>424</v>
      </c>
      <c r="F375" s="133" t="s">
        <v>424</v>
      </c>
      <c r="G375" s="133" t="s">
        <v>462</v>
      </c>
      <c r="H375" s="133" t="s">
        <v>462</v>
      </c>
      <c r="I375" s="136"/>
      <c r="J375" s="133" t="b">
        <f t="shared" si="1"/>
        <v>1</v>
      </c>
      <c r="K375" s="133" t="s">
        <v>462</v>
      </c>
      <c r="L375" s="133">
        <v>3.0</v>
      </c>
      <c r="M375" s="133" t="s">
        <v>530</v>
      </c>
      <c r="N375" s="134">
        <v>43404.0</v>
      </c>
      <c r="O375" s="133" t="str">
        <f>selected_set!K$14</f>
        <v>Li2015</v>
      </c>
      <c r="P375" s="133" t="s">
        <v>1305</v>
      </c>
      <c r="Q375" s="136"/>
      <c r="R375" s="135" t="s">
        <v>1818</v>
      </c>
      <c r="S375" s="132" t="s">
        <v>1819</v>
      </c>
      <c r="T375" s="133" t="s">
        <v>1820</v>
      </c>
      <c r="U375" s="133"/>
    </row>
    <row r="376">
      <c r="A376" s="132" t="s">
        <v>201</v>
      </c>
      <c r="B376" s="133" t="s">
        <v>1821</v>
      </c>
      <c r="C376" s="133" t="s">
        <v>424</v>
      </c>
      <c r="D376" s="133" t="s">
        <v>462</v>
      </c>
      <c r="E376" s="136"/>
      <c r="F376" s="133"/>
      <c r="G376" s="136"/>
      <c r="H376" s="136"/>
      <c r="I376" s="136"/>
      <c r="J376" s="133" t="b">
        <f t="shared" si="1"/>
        <v>0</v>
      </c>
      <c r="K376" s="133" t="s">
        <v>462</v>
      </c>
      <c r="L376" s="133">
        <v>3.0</v>
      </c>
      <c r="M376" s="133" t="s">
        <v>530</v>
      </c>
      <c r="N376" s="134">
        <v>43404.0</v>
      </c>
      <c r="O376" s="133" t="str">
        <f>selected_set!K$14</f>
        <v>Li2015</v>
      </c>
      <c r="P376" s="133" t="s">
        <v>1305</v>
      </c>
      <c r="Q376" s="136"/>
      <c r="R376" s="135" t="s">
        <v>1822</v>
      </c>
      <c r="S376" s="132" t="s">
        <v>1823</v>
      </c>
      <c r="T376" s="133"/>
      <c r="U376" s="133"/>
    </row>
    <row r="377">
      <c r="A377" s="132" t="s">
        <v>201</v>
      </c>
      <c r="B377" s="133" t="s">
        <v>1824</v>
      </c>
      <c r="C377" s="136"/>
      <c r="D377" s="133" t="s">
        <v>462</v>
      </c>
      <c r="E377" s="133" t="s">
        <v>462</v>
      </c>
      <c r="F377" s="133"/>
      <c r="G377" s="136"/>
      <c r="H377" s="136"/>
      <c r="I377" s="136"/>
      <c r="J377" s="133" t="b">
        <f t="shared" si="1"/>
        <v>0</v>
      </c>
      <c r="K377" s="133" t="s">
        <v>462</v>
      </c>
      <c r="L377" s="133">
        <v>3.0</v>
      </c>
      <c r="M377" s="133" t="s">
        <v>530</v>
      </c>
      <c r="N377" s="134">
        <v>43404.0</v>
      </c>
      <c r="O377" s="133" t="str">
        <f>selected_set!K$14</f>
        <v>Li2015</v>
      </c>
      <c r="P377" s="133" t="s">
        <v>1305</v>
      </c>
      <c r="Q377" s="136"/>
      <c r="R377" s="135" t="s">
        <v>1825</v>
      </c>
      <c r="S377" s="133" t="s">
        <v>1826</v>
      </c>
      <c r="T377" s="133"/>
      <c r="U377" s="133"/>
    </row>
    <row r="378">
      <c r="A378" s="132" t="s">
        <v>201</v>
      </c>
      <c r="B378" s="133" t="s">
        <v>1827</v>
      </c>
      <c r="C378" s="133" t="s">
        <v>462</v>
      </c>
      <c r="D378" s="133" t="s">
        <v>462</v>
      </c>
      <c r="E378" s="133" t="s">
        <v>462</v>
      </c>
      <c r="F378" s="133"/>
      <c r="G378" s="136"/>
      <c r="H378" s="136"/>
      <c r="I378" s="136"/>
      <c r="J378" s="133" t="b">
        <f t="shared" si="1"/>
        <v>0</v>
      </c>
      <c r="K378" s="133" t="s">
        <v>462</v>
      </c>
      <c r="L378" s="133">
        <v>3.0</v>
      </c>
      <c r="M378" s="133" t="s">
        <v>530</v>
      </c>
      <c r="N378" s="134">
        <v>43404.0</v>
      </c>
      <c r="O378" s="133" t="str">
        <f>selected_set!K$14</f>
        <v>Li2015</v>
      </c>
      <c r="P378" s="133" t="s">
        <v>1305</v>
      </c>
      <c r="Q378" s="136"/>
      <c r="R378" s="137" t="s">
        <v>1828</v>
      </c>
      <c r="S378" s="133" t="s">
        <v>1829</v>
      </c>
      <c r="T378" s="133"/>
      <c r="U378" s="133"/>
    </row>
    <row r="379">
      <c r="A379" s="132" t="s">
        <v>1830</v>
      </c>
      <c r="B379" s="133" t="s">
        <v>1831</v>
      </c>
      <c r="C379" s="132" t="s">
        <v>462</v>
      </c>
      <c r="D379" s="132" t="s">
        <v>424</v>
      </c>
      <c r="E379" s="136"/>
      <c r="F379" s="136"/>
      <c r="G379" s="132" t="s">
        <v>462</v>
      </c>
      <c r="H379" s="132" t="s">
        <v>462</v>
      </c>
      <c r="I379" s="136"/>
      <c r="J379" s="133" t="b">
        <f t="shared" si="1"/>
        <v>0</v>
      </c>
      <c r="K379" s="132" t="s">
        <v>462</v>
      </c>
      <c r="L379" s="132" t="s">
        <v>309</v>
      </c>
      <c r="M379" s="133" t="s">
        <v>472</v>
      </c>
      <c r="N379" s="134"/>
      <c r="O379" s="133" t="str">
        <f>selected_set!K$17</f>
        <v>Abade2015</v>
      </c>
      <c r="P379" s="133" t="s">
        <v>1317</v>
      </c>
      <c r="Q379" s="136"/>
      <c r="R379" s="140" t="s">
        <v>1832</v>
      </c>
      <c r="S379" s="132" t="s">
        <v>1833</v>
      </c>
      <c r="T379" s="133"/>
      <c r="U379" s="133"/>
    </row>
    <row r="380">
      <c r="A380" s="132" t="s">
        <v>1830</v>
      </c>
      <c r="B380" s="133" t="s">
        <v>1834</v>
      </c>
      <c r="C380" s="132" t="s">
        <v>462</v>
      </c>
      <c r="D380" s="136"/>
      <c r="E380" s="136"/>
      <c r="F380" s="136"/>
      <c r="G380" s="136"/>
      <c r="H380" s="136"/>
      <c r="I380" s="136"/>
      <c r="J380" s="133" t="b">
        <f t="shared" si="1"/>
        <v>0</v>
      </c>
      <c r="K380" s="132" t="s">
        <v>462</v>
      </c>
      <c r="L380" s="132" t="s">
        <v>309</v>
      </c>
      <c r="M380" s="133" t="s">
        <v>472</v>
      </c>
      <c r="N380" s="134"/>
      <c r="O380" s="133" t="str">
        <f>selected_set!K$17</f>
        <v>Abade2015</v>
      </c>
      <c r="P380" s="133" t="s">
        <v>1317</v>
      </c>
      <c r="Q380" s="136"/>
      <c r="R380" s="137" t="s">
        <v>1835</v>
      </c>
      <c r="S380" s="132" t="s">
        <v>1836</v>
      </c>
      <c r="T380" s="133"/>
      <c r="U380" s="133"/>
    </row>
    <row r="381">
      <c r="A381" s="132" t="s">
        <v>481</v>
      </c>
      <c r="B381" s="133" t="s">
        <v>1837</v>
      </c>
      <c r="C381" s="132" t="s">
        <v>424</v>
      </c>
      <c r="D381" s="132" t="s">
        <v>424</v>
      </c>
      <c r="E381" s="132" t="s">
        <v>424</v>
      </c>
      <c r="F381" s="132" t="s">
        <v>424</v>
      </c>
      <c r="G381" s="132" t="s">
        <v>462</v>
      </c>
      <c r="H381" s="132" t="s">
        <v>462</v>
      </c>
      <c r="I381" s="132" t="s">
        <v>462</v>
      </c>
      <c r="J381" s="133" t="b">
        <f t="shared" si="1"/>
        <v>1</v>
      </c>
      <c r="K381" s="132" t="s">
        <v>462</v>
      </c>
      <c r="L381" s="132" t="s">
        <v>309</v>
      </c>
      <c r="M381" s="133" t="s">
        <v>472</v>
      </c>
      <c r="N381" s="134"/>
      <c r="O381" s="133" t="str">
        <f>selected_set!K$17</f>
        <v>Abade2015</v>
      </c>
      <c r="P381" s="133" t="s">
        <v>1317</v>
      </c>
      <c r="Q381" s="136"/>
      <c r="R381" s="140" t="s">
        <v>1838</v>
      </c>
      <c r="S381" s="132" t="s">
        <v>1839</v>
      </c>
      <c r="T381" s="137" t="s">
        <v>1840</v>
      </c>
      <c r="U381" s="133"/>
    </row>
    <row r="382">
      <c r="A382" s="132" t="s">
        <v>481</v>
      </c>
      <c r="B382" s="133" t="s">
        <v>1841</v>
      </c>
      <c r="C382" s="132" t="s">
        <v>462</v>
      </c>
      <c r="D382" s="132" t="s">
        <v>424</v>
      </c>
      <c r="E382" s="132" t="s">
        <v>462</v>
      </c>
      <c r="F382" s="132" t="s">
        <v>424</v>
      </c>
      <c r="G382" s="132" t="s">
        <v>462</v>
      </c>
      <c r="H382" s="132" t="s">
        <v>462</v>
      </c>
      <c r="I382" s="132" t="s">
        <v>462</v>
      </c>
      <c r="J382" s="133" t="b">
        <f t="shared" si="1"/>
        <v>0</v>
      </c>
      <c r="K382" s="132" t="s">
        <v>477</v>
      </c>
      <c r="L382" s="132" t="s">
        <v>309</v>
      </c>
      <c r="M382" s="133" t="s">
        <v>472</v>
      </c>
      <c r="N382" s="134"/>
      <c r="O382" s="133" t="str">
        <f>selected_set!K$17</f>
        <v>Abade2015</v>
      </c>
      <c r="P382" s="133" t="s">
        <v>1317</v>
      </c>
      <c r="Q382" s="136"/>
      <c r="R382" s="140" t="s">
        <v>1842</v>
      </c>
      <c r="S382" s="132" t="s">
        <v>1843</v>
      </c>
      <c r="T382" s="132" t="s">
        <v>1844</v>
      </c>
      <c r="U382" s="133"/>
    </row>
    <row r="383">
      <c r="A383" s="132" t="s">
        <v>82</v>
      </c>
      <c r="B383" s="133" t="s">
        <v>1845</v>
      </c>
      <c r="C383" s="132" t="s">
        <v>424</v>
      </c>
      <c r="D383" s="132" t="s">
        <v>424</v>
      </c>
      <c r="E383" s="132" t="s">
        <v>424</v>
      </c>
      <c r="F383" s="132" t="s">
        <v>424</v>
      </c>
      <c r="G383" s="132" t="s">
        <v>462</v>
      </c>
      <c r="H383" s="132" t="s">
        <v>462</v>
      </c>
      <c r="I383" s="132" t="s">
        <v>462</v>
      </c>
      <c r="J383" s="133" t="b">
        <f t="shared" si="1"/>
        <v>1</v>
      </c>
      <c r="K383" s="132" t="s">
        <v>462</v>
      </c>
      <c r="L383" s="132" t="s">
        <v>309</v>
      </c>
      <c r="M383" s="133" t="s">
        <v>472</v>
      </c>
      <c r="N383" s="134"/>
      <c r="O383" s="133" t="str">
        <f>selected_set!K$17</f>
        <v>Abade2015</v>
      </c>
      <c r="P383" s="133" t="s">
        <v>1317</v>
      </c>
      <c r="Q383" s="136"/>
      <c r="R383" s="137" t="s">
        <v>324</v>
      </c>
      <c r="S383" s="132" t="s">
        <v>1846</v>
      </c>
      <c r="T383" s="132" t="s">
        <v>1847</v>
      </c>
      <c r="U383" s="133"/>
    </row>
    <row r="384">
      <c r="A384" s="132" t="s">
        <v>82</v>
      </c>
      <c r="B384" s="133" t="s">
        <v>1848</v>
      </c>
      <c r="C384" s="132" t="s">
        <v>462</v>
      </c>
      <c r="D384" s="132" t="s">
        <v>424</v>
      </c>
      <c r="E384" s="132" t="s">
        <v>462</v>
      </c>
      <c r="F384" s="132" t="s">
        <v>424</v>
      </c>
      <c r="G384" s="132" t="s">
        <v>462</v>
      </c>
      <c r="H384" s="132" t="s">
        <v>462</v>
      </c>
      <c r="I384" s="132" t="s">
        <v>462</v>
      </c>
      <c r="J384" s="133" t="b">
        <f t="shared" si="1"/>
        <v>0</v>
      </c>
      <c r="K384" s="132" t="s">
        <v>462</v>
      </c>
      <c r="L384" s="132" t="s">
        <v>309</v>
      </c>
      <c r="M384" s="133" t="s">
        <v>472</v>
      </c>
      <c r="N384" s="134"/>
      <c r="O384" s="133" t="str">
        <f>selected_set!K$17</f>
        <v>Abade2015</v>
      </c>
      <c r="P384" s="133" t="s">
        <v>1317</v>
      </c>
      <c r="Q384" s="136"/>
      <c r="R384" s="140" t="s">
        <v>1849</v>
      </c>
      <c r="S384" s="132" t="s">
        <v>1850</v>
      </c>
      <c r="T384" s="132" t="s">
        <v>1851</v>
      </c>
      <c r="U384" s="133"/>
    </row>
    <row r="385">
      <c r="A385" s="132" t="s">
        <v>82</v>
      </c>
      <c r="B385" s="133" t="s">
        <v>1852</v>
      </c>
      <c r="C385" s="132" t="s">
        <v>462</v>
      </c>
      <c r="D385" s="132" t="s">
        <v>424</v>
      </c>
      <c r="E385" s="132" t="s">
        <v>462</v>
      </c>
      <c r="F385" s="132" t="s">
        <v>424</v>
      </c>
      <c r="G385" s="132" t="s">
        <v>462</v>
      </c>
      <c r="H385" s="132" t="s">
        <v>462</v>
      </c>
      <c r="I385" s="132" t="s">
        <v>462</v>
      </c>
      <c r="J385" s="133" t="b">
        <f t="shared" si="1"/>
        <v>0</v>
      </c>
      <c r="K385" s="132" t="s">
        <v>462</v>
      </c>
      <c r="L385" s="132" t="s">
        <v>309</v>
      </c>
      <c r="M385" s="133" t="s">
        <v>472</v>
      </c>
      <c r="N385" s="134"/>
      <c r="O385" s="133" t="str">
        <f>selected_set!K$17</f>
        <v>Abade2015</v>
      </c>
      <c r="P385" s="133" t="s">
        <v>1317</v>
      </c>
      <c r="Q385" s="136"/>
      <c r="R385" s="140" t="s">
        <v>1853</v>
      </c>
      <c r="S385" s="132" t="s">
        <v>1854</v>
      </c>
      <c r="T385" s="132" t="s">
        <v>1855</v>
      </c>
      <c r="U385" s="133"/>
    </row>
    <row r="386">
      <c r="A386" s="132" t="s">
        <v>82</v>
      </c>
      <c r="B386" s="133" t="s">
        <v>1856</v>
      </c>
      <c r="C386" s="132" t="s">
        <v>462</v>
      </c>
      <c r="D386" s="132" t="s">
        <v>424</v>
      </c>
      <c r="E386" s="132" t="s">
        <v>462</v>
      </c>
      <c r="F386" s="132" t="s">
        <v>424</v>
      </c>
      <c r="G386" s="132" t="s">
        <v>462</v>
      </c>
      <c r="H386" s="132" t="s">
        <v>462</v>
      </c>
      <c r="I386" s="132" t="s">
        <v>462</v>
      </c>
      <c r="J386" s="133" t="b">
        <f t="shared" si="1"/>
        <v>0</v>
      </c>
      <c r="K386" s="132" t="s">
        <v>462</v>
      </c>
      <c r="L386" s="132" t="s">
        <v>309</v>
      </c>
      <c r="M386" s="133" t="s">
        <v>472</v>
      </c>
      <c r="N386" s="134"/>
      <c r="O386" s="133" t="str">
        <f>selected_set!K$17</f>
        <v>Abade2015</v>
      </c>
      <c r="P386" s="133" t="s">
        <v>1317</v>
      </c>
      <c r="Q386" s="136"/>
      <c r="R386" s="140" t="s">
        <v>1857</v>
      </c>
      <c r="S386" s="132" t="s">
        <v>1858</v>
      </c>
      <c r="T386" s="132" t="s">
        <v>1859</v>
      </c>
      <c r="U386" s="133"/>
    </row>
    <row r="387">
      <c r="A387" s="132" t="s">
        <v>201</v>
      </c>
      <c r="B387" s="133" t="s">
        <v>1860</v>
      </c>
      <c r="C387" s="136"/>
      <c r="D387" s="132" t="s">
        <v>462</v>
      </c>
      <c r="E387" s="132" t="s">
        <v>462</v>
      </c>
      <c r="F387" s="136"/>
      <c r="G387" s="136"/>
      <c r="H387" s="136"/>
      <c r="I387" s="136"/>
      <c r="J387" s="133" t="b">
        <f t="shared" si="1"/>
        <v>0</v>
      </c>
      <c r="K387" s="132" t="s">
        <v>462</v>
      </c>
      <c r="L387" s="132">
        <v>3.0</v>
      </c>
      <c r="M387" s="132" t="s">
        <v>472</v>
      </c>
      <c r="N387" s="141">
        <v>43489.0</v>
      </c>
      <c r="O387" s="132" t="s">
        <v>1861</v>
      </c>
      <c r="P387" s="132" t="s">
        <v>1305</v>
      </c>
      <c r="Q387" s="136"/>
      <c r="R387" s="137" t="s">
        <v>1862</v>
      </c>
      <c r="S387" s="132" t="s">
        <v>1863</v>
      </c>
      <c r="T387" s="133"/>
      <c r="U387" s="133"/>
    </row>
    <row r="388">
      <c r="A388" s="132" t="s">
        <v>201</v>
      </c>
      <c r="B388" s="133" t="s">
        <v>1864</v>
      </c>
      <c r="C388" s="136"/>
      <c r="D388" s="136"/>
      <c r="E388" s="136"/>
      <c r="F388" s="136"/>
      <c r="G388" s="136"/>
      <c r="H388" s="136"/>
      <c r="I388" s="136"/>
      <c r="J388" s="133" t="b">
        <f t="shared" si="1"/>
        <v>0</v>
      </c>
      <c r="K388" s="132" t="s">
        <v>462</v>
      </c>
      <c r="L388" s="132">
        <v>3.0</v>
      </c>
      <c r="M388" s="132" t="s">
        <v>472</v>
      </c>
      <c r="N388" s="141">
        <v>43489.0</v>
      </c>
      <c r="O388" s="132" t="s">
        <v>1861</v>
      </c>
      <c r="P388" s="132" t="s">
        <v>1305</v>
      </c>
      <c r="Q388" s="136"/>
      <c r="R388" s="137" t="s">
        <v>1865</v>
      </c>
      <c r="S388" s="132" t="s">
        <v>1866</v>
      </c>
      <c r="T388" s="133"/>
      <c r="U388" s="133"/>
    </row>
    <row r="389">
      <c r="A389" s="132" t="s">
        <v>201</v>
      </c>
      <c r="B389" s="133" t="s">
        <v>1867</v>
      </c>
      <c r="C389" s="136"/>
      <c r="D389" s="132" t="s">
        <v>462</v>
      </c>
      <c r="E389" s="136"/>
      <c r="F389" s="136"/>
      <c r="G389" s="136"/>
      <c r="H389" s="136"/>
      <c r="I389" s="136"/>
      <c r="J389" s="133" t="b">
        <f t="shared" si="1"/>
        <v>0</v>
      </c>
      <c r="K389" s="132" t="s">
        <v>462</v>
      </c>
      <c r="L389" s="132">
        <v>3.0</v>
      </c>
      <c r="M389" s="132" t="s">
        <v>472</v>
      </c>
      <c r="N389" s="141">
        <v>43489.0</v>
      </c>
      <c r="O389" s="132" t="s">
        <v>1861</v>
      </c>
      <c r="P389" s="132" t="s">
        <v>1305</v>
      </c>
      <c r="Q389" s="136"/>
      <c r="R389" s="137" t="s">
        <v>1868</v>
      </c>
      <c r="S389" s="132" t="s">
        <v>1869</v>
      </c>
      <c r="T389" s="133"/>
      <c r="U389" s="133"/>
    </row>
    <row r="390">
      <c r="A390" s="132" t="s">
        <v>201</v>
      </c>
      <c r="B390" s="133" t="s">
        <v>1870</v>
      </c>
      <c r="C390" s="136"/>
      <c r="D390" s="132" t="s">
        <v>462</v>
      </c>
      <c r="E390" s="136"/>
      <c r="F390" s="136"/>
      <c r="G390" s="136"/>
      <c r="H390" s="136"/>
      <c r="I390" s="136"/>
      <c r="J390" s="133" t="b">
        <f t="shared" si="1"/>
        <v>0</v>
      </c>
      <c r="K390" s="132" t="s">
        <v>462</v>
      </c>
      <c r="L390" s="132">
        <v>3.0</v>
      </c>
      <c r="M390" s="132" t="s">
        <v>472</v>
      </c>
      <c r="N390" s="141">
        <v>43489.0</v>
      </c>
      <c r="O390" s="132" t="s">
        <v>1861</v>
      </c>
      <c r="P390" s="132" t="s">
        <v>1305</v>
      </c>
      <c r="Q390" s="136"/>
      <c r="R390" s="137" t="s">
        <v>1871</v>
      </c>
      <c r="S390" s="142" t="s">
        <v>1872</v>
      </c>
      <c r="T390" s="133"/>
      <c r="U390" s="133"/>
    </row>
    <row r="391">
      <c r="A391" s="143" t="s">
        <v>201</v>
      </c>
      <c r="B391" s="144" t="s">
        <v>1873</v>
      </c>
      <c r="C391" s="145"/>
      <c r="D391" s="143" t="s">
        <v>462</v>
      </c>
      <c r="E391" s="145"/>
      <c r="F391" s="145"/>
      <c r="G391" s="145"/>
      <c r="H391" s="145"/>
      <c r="I391" s="145"/>
      <c r="J391" s="144" t="b">
        <f t="shared" si="1"/>
        <v>0</v>
      </c>
      <c r="K391" s="143" t="s">
        <v>462</v>
      </c>
      <c r="L391" s="143">
        <v>3.0</v>
      </c>
      <c r="M391" s="143" t="s">
        <v>472</v>
      </c>
      <c r="N391" s="146">
        <v>43489.0</v>
      </c>
      <c r="O391" s="143" t="s">
        <v>1861</v>
      </c>
      <c r="P391" s="143" t="s">
        <v>1305</v>
      </c>
      <c r="Q391" s="145"/>
      <c r="R391" s="147" t="s">
        <v>1874</v>
      </c>
      <c r="S391" s="143" t="s">
        <v>1875</v>
      </c>
      <c r="T391" s="144"/>
      <c r="U391" s="144"/>
    </row>
    <row r="392">
      <c r="A392" s="148" t="s">
        <v>82</v>
      </c>
      <c r="B392" s="149" t="s">
        <v>1876</v>
      </c>
      <c r="C392" s="148"/>
      <c r="D392" s="148"/>
      <c r="E392" s="148"/>
      <c r="F392" s="148" t="s">
        <v>462</v>
      </c>
      <c r="G392" s="150"/>
      <c r="H392" s="150"/>
      <c r="I392" s="150"/>
      <c r="J392" s="149" t="b">
        <f t="shared" si="1"/>
        <v>0</v>
      </c>
      <c r="K392" s="148" t="s">
        <v>462</v>
      </c>
      <c r="L392" s="148">
        <v>4.0</v>
      </c>
      <c r="M392" s="148" t="s">
        <v>530</v>
      </c>
      <c r="N392" s="151">
        <v>43879.0</v>
      </c>
      <c r="O392" s="150" t="str">
        <f>selected_set!K$3</f>
        <v>Briand2016</v>
      </c>
      <c r="P392" s="148" t="s">
        <v>461</v>
      </c>
      <c r="Q392" s="150"/>
      <c r="R392" s="152" t="s">
        <v>1877</v>
      </c>
      <c r="S392" s="148" t="s">
        <v>1878</v>
      </c>
      <c r="T392" s="148" t="s">
        <v>1879</v>
      </c>
      <c r="U392" s="149"/>
    </row>
    <row r="393">
      <c r="A393" s="132" t="s">
        <v>82</v>
      </c>
      <c r="B393" s="133" t="s">
        <v>1880</v>
      </c>
      <c r="C393" s="132" t="s">
        <v>424</v>
      </c>
      <c r="D393" s="132" t="s">
        <v>462</v>
      </c>
      <c r="E393" s="132" t="s">
        <v>462</v>
      </c>
      <c r="F393" s="132" t="s">
        <v>424</v>
      </c>
      <c r="G393" s="136"/>
      <c r="H393" s="136"/>
      <c r="I393" s="136"/>
      <c r="J393" s="133" t="b">
        <f t="shared" si="1"/>
        <v>0</v>
      </c>
      <c r="K393" s="132" t="s">
        <v>462</v>
      </c>
      <c r="L393" s="132">
        <v>4.0</v>
      </c>
      <c r="M393" s="132" t="s">
        <v>530</v>
      </c>
      <c r="N393" s="141">
        <v>43879.0</v>
      </c>
      <c r="O393" s="136" t="str">
        <f>selected_set!K$3</f>
        <v>Briand2016</v>
      </c>
      <c r="P393" s="132" t="s">
        <v>461</v>
      </c>
      <c r="Q393" s="136"/>
      <c r="R393" s="137" t="s">
        <v>1881</v>
      </c>
      <c r="S393" s="132" t="s">
        <v>1882</v>
      </c>
      <c r="T393" s="132" t="s">
        <v>1883</v>
      </c>
      <c r="U393" s="133"/>
    </row>
    <row r="394">
      <c r="A394" s="132" t="s">
        <v>82</v>
      </c>
      <c r="B394" s="133" t="s">
        <v>1884</v>
      </c>
      <c r="C394" s="136"/>
      <c r="D394" s="136"/>
      <c r="E394" s="136"/>
      <c r="F394" s="136"/>
      <c r="G394" s="132" t="s">
        <v>462</v>
      </c>
      <c r="H394" s="136"/>
      <c r="I394" s="136"/>
      <c r="J394" s="133" t="b">
        <f t="shared" si="1"/>
        <v>0</v>
      </c>
      <c r="K394" s="132" t="s">
        <v>462</v>
      </c>
      <c r="L394" s="132">
        <v>4.0</v>
      </c>
      <c r="M394" s="132" t="s">
        <v>530</v>
      </c>
      <c r="N394" s="141">
        <v>43879.0</v>
      </c>
      <c r="O394" s="136" t="str">
        <f>selected_set!K$3</f>
        <v>Briand2016</v>
      </c>
      <c r="P394" s="132" t="s">
        <v>461</v>
      </c>
      <c r="Q394" s="136"/>
      <c r="R394" s="137" t="s">
        <v>1885</v>
      </c>
      <c r="S394" s="132" t="s">
        <v>1886</v>
      </c>
      <c r="T394" s="132" t="s">
        <v>870</v>
      </c>
      <c r="U394" s="133"/>
    </row>
    <row r="395">
      <c r="A395" s="132" t="s">
        <v>82</v>
      </c>
      <c r="B395" s="133" t="s">
        <v>1887</v>
      </c>
      <c r="C395" s="132" t="s">
        <v>462</v>
      </c>
      <c r="D395" s="132" t="s">
        <v>462</v>
      </c>
      <c r="E395" s="132" t="s">
        <v>462</v>
      </c>
      <c r="F395" s="132" t="s">
        <v>424</v>
      </c>
      <c r="G395" s="136"/>
      <c r="H395" s="136"/>
      <c r="I395" s="136"/>
      <c r="J395" s="133" t="b">
        <f t="shared" si="1"/>
        <v>0</v>
      </c>
      <c r="K395" s="132" t="s">
        <v>462</v>
      </c>
      <c r="L395" s="132">
        <v>4.0</v>
      </c>
      <c r="M395" s="132" t="s">
        <v>530</v>
      </c>
      <c r="N395" s="141">
        <v>43879.0</v>
      </c>
      <c r="O395" s="136" t="str">
        <f>selected_set!K$3</f>
        <v>Briand2016</v>
      </c>
      <c r="P395" s="132" t="s">
        <v>461</v>
      </c>
      <c r="Q395" s="136"/>
      <c r="R395" s="137" t="s">
        <v>1888</v>
      </c>
      <c r="S395" s="132" t="s">
        <v>1889</v>
      </c>
      <c r="T395" s="132" t="s">
        <v>1890</v>
      </c>
      <c r="U395" s="133"/>
    </row>
    <row r="396">
      <c r="A396" s="132" t="s">
        <v>82</v>
      </c>
      <c r="B396" s="133" t="s">
        <v>1891</v>
      </c>
      <c r="C396" s="132" t="s">
        <v>424</v>
      </c>
      <c r="D396" s="132" t="s">
        <v>462</v>
      </c>
      <c r="E396" s="132" t="s">
        <v>462</v>
      </c>
      <c r="F396" s="132" t="s">
        <v>424</v>
      </c>
      <c r="G396" s="136"/>
      <c r="H396" s="136"/>
      <c r="I396" s="136"/>
      <c r="J396" s="133" t="b">
        <f t="shared" si="1"/>
        <v>0</v>
      </c>
      <c r="K396" s="132" t="s">
        <v>462</v>
      </c>
      <c r="L396" s="132">
        <v>4.0</v>
      </c>
      <c r="M396" s="132" t="s">
        <v>530</v>
      </c>
      <c r="N396" s="141">
        <v>43879.0</v>
      </c>
      <c r="O396" s="136" t="str">
        <f>selected_set!K$3</f>
        <v>Briand2016</v>
      </c>
      <c r="P396" s="132" t="s">
        <v>461</v>
      </c>
      <c r="Q396" s="136"/>
      <c r="R396" s="137" t="s">
        <v>1892</v>
      </c>
      <c r="S396" s="132" t="s">
        <v>1893</v>
      </c>
      <c r="T396" s="132" t="s">
        <v>1894</v>
      </c>
      <c r="U396" s="133"/>
    </row>
    <row r="397">
      <c r="A397" s="132" t="s">
        <v>82</v>
      </c>
      <c r="B397" s="133" t="s">
        <v>1895</v>
      </c>
      <c r="C397" s="136"/>
      <c r="D397" s="136"/>
      <c r="E397" s="136"/>
      <c r="F397" s="132" t="s">
        <v>462</v>
      </c>
      <c r="G397" s="136"/>
      <c r="H397" s="136"/>
      <c r="I397" s="136"/>
      <c r="J397" s="133" t="b">
        <f t="shared" si="1"/>
        <v>0</v>
      </c>
      <c r="K397" s="132" t="s">
        <v>462</v>
      </c>
      <c r="L397" s="132">
        <v>4.0</v>
      </c>
      <c r="M397" s="132" t="s">
        <v>530</v>
      </c>
      <c r="N397" s="141">
        <v>43879.0</v>
      </c>
      <c r="O397" s="136" t="str">
        <f>selected_set!K$3</f>
        <v>Briand2016</v>
      </c>
      <c r="P397" s="132" t="s">
        <v>461</v>
      </c>
      <c r="Q397" s="136"/>
      <c r="R397" s="137" t="s">
        <v>1896</v>
      </c>
      <c r="S397" s="132" t="s">
        <v>1897</v>
      </c>
      <c r="T397" s="148" t="s">
        <v>1898</v>
      </c>
      <c r="U397" s="133"/>
    </row>
    <row r="398">
      <c r="A398" s="132" t="s">
        <v>82</v>
      </c>
      <c r="B398" s="133" t="s">
        <v>1899</v>
      </c>
      <c r="C398" s="136"/>
      <c r="D398" s="136"/>
      <c r="E398" s="136"/>
      <c r="F398" s="132" t="s">
        <v>462</v>
      </c>
      <c r="G398" s="136"/>
      <c r="H398" s="136"/>
      <c r="I398" s="136"/>
      <c r="J398" s="133" t="b">
        <f t="shared" si="1"/>
        <v>0</v>
      </c>
      <c r="K398" s="132" t="s">
        <v>462</v>
      </c>
      <c r="L398" s="132">
        <v>4.0</v>
      </c>
      <c r="M398" s="132" t="s">
        <v>530</v>
      </c>
      <c r="N398" s="141">
        <v>43879.0</v>
      </c>
      <c r="O398" s="136" t="str">
        <f>selected_set!K$3</f>
        <v>Briand2016</v>
      </c>
      <c r="P398" s="132" t="s">
        <v>461</v>
      </c>
      <c r="Q398" s="136"/>
      <c r="R398" s="137" t="s">
        <v>1900</v>
      </c>
      <c r="S398" s="153" t="s">
        <v>1901</v>
      </c>
      <c r="T398" s="132" t="s">
        <v>1902</v>
      </c>
      <c r="U398" s="133"/>
    </row>
    <row r="399">
      <c r="A399" s="132" t="s">
        <v>82</v>
      </c>
      <c r="B399" s="133" t="s">
        <v>1903</v>
      </c>
      <c r="C399" s="132" t="s">
        <v>424</v>
      </c>
      <c r="D399" s="132" t="s">
        <v>462</v>
      </c>
      <c r="E399" s="132" t="s">
        <v>462</v>
      </c>
      <c r="F399" s="132" t="s">
        <v>424</v>
      </c>
      <c r="G399" s="136"/>
      <c r="H399" s="136"/>
      <c r="I399" s="136"/>
      <c r="J399" s="133" t="b">
        <f t="shared" si="1"/>
        <v>0</v>
      </c>
      <c r="K399" s="132" t="s">
        <v>462</v>
      </c>
      <c r="L399" s="132">
        <v>4.0</v>
      </c>
      <c r="M399" s="132" t="s">
        <v>530</v>
      </c>
      <c r="N399" s="141">
        <v>43879.0</v>
      </c>
      <c r="O399" s="136" t="str">
        <f>selected_set!K$3</f>
        <v>Briand2016</v>
      </c>
      <c r="P399" s="132" t="s">
        <v>461</v>
      </c>
      <c r="Q399" s="136"/>
      <c r="R399" s="137" t="s">
        <v>1904</v>
      </c>
      <c r="S399" s="132" t="s">
        <v>1905</v>
      </c>
      <c r="T399" s="132" t="s">
        <v>1906</v>
      </c>
      <c r="U399" s="133"/>
    </row>
    <row r="400">
      <c r="A400" s="132" t="s">
        <v>82</v>
      </c>
      <c r="B400" s="133" t="s">
        <v>1907</v>
      </c>
      <c r="C400" s="132" t="s">
        <v>424</v>
      </c>
      <c r="D400" s="132" t="s">
        <v>462</v>
      </c>
      <c r="E400" s="132" t="s">
        <v>462</v>
      </c>
      <c r="F400" s="132" t="s">
        <v>424</v>
      </c>
      <c r="G400" s="136"/>
      <c r="H400" s="136"/>
      <c r="I400" s="136"/>
      <c r="J400" s="133" t="b">
        <f t="shared" si="1"/>
        <v>0</v>
      </c>
      <c r="K400" s="132" t="s">
        <v>462</v>
      </c>
      <c r="L400" s="132">
        <v>4.0</v>
      </c>
      <c r="M400" s="132" t="s">
        <v>530</v>
      </c>
      <c r="N400" s="141">
        <v>43879.0</v>
      </c>
      <c r="O400" s="136" t="str">
        <f>selected_set!K$3</f>
        <v>Briand2016</v>
      </c>
      <c r="P400" s="132" t="s">
        <v>461</v>
      </c>
      <c r="Q400" s="136"/>
      <c r="R400" s="137" t="s">
        <v>1908</v>
      </c>
      <c r="S400" s="132" t="s">
        <v>1909</v>
      </c>
      <c r="T400" s="132" t="s">
        <v>1910</v>
      </c>
      <c r="U400" s="133"/>
    </row>
    <row r="401">
      <c r="A401" s="132" t="s">
        <v>82</v>
      </c>
      <c r="B401" s="133" t="s">
        <v>1911</v>
      </c>
      <c r="C401" s="136"/>
      <c r="D401" s="136"/>
      <c r="E401" s="136"/>
      <c r="F401" s="136"/>
      <c r="G401" s="136"/>
      <c r="H401" s="136"/>
      <c r="I401" s="136"/>
      <c r="J401" s="133" t="b">
        <f t="shared" si="1"/>
        <v>0</v>
      </c>
      <c r="K401" s="132" t="s">
        <v>462</v>
      </c>
      <c r="L401" s="132">
        <v>4.0</v>
      </c>
      <c r="M401" s="132" t="s">
        <v>530</v>
      </c>
      <c r="N401" s="141">
        <v>43879.0</v>
      </c>
      <c r="O401" s="136" t="str">
        <f>selected_set!K$3</f>
        <v>Briand2016</v>
      </c>
      <c r="P401" s="132" t="s">
        <v>461</v>
      </c>
      <c r="Q401" s="136"/>
      <c r="R401" s="137" t="s">
        <v>1912</v>
      </c>
      <c r="S401" s="142" t="s">
        <v>1913</v>
      </c>
      <c r="T401" s="132" t="s">
        <v>806</v>
      </c>
      <c r="U401" s="133"/>
    </row>
    <row r="402">
      <c r="A402" s="132" t="s">
        <v>82</v>
      </c>
      <c r="B402" s="133" t="s">
        <v>1914</v>
      </c>
      <c r="C402" s="136"/>
      <c r="D402" s="136"/>
      <c r="E402" s="136"/>
      <c r="F402" s="132" t="s">
        <v>462</v>
      </c>
      <c r="G402" s="136"/>
      <c r="H402" s="136"/>
      <c r="I402" s="136"/>
      <c r="J402" s="133" t="b">
        <f t="shared" si="1"/>
        <v>0</v>
      </c>
      <c r="K402" s="132" t="s">
        <v>462</v>
      </c>
      <c r="L402" s="132">
        <v>4.0</v>
      </c>
      <c r="M402" s="132" t="s">
        <v>530</v>
      </c>
      <c r="N402" s="141">
        <v>43879.0</v>
      </c>
      <c r="O402" s="136" t="str">
        <f>selected_set!K$3</f>
        <v>Briand2016</v>
      </c>
      <c r="P402" s="132" t="s">
        <v>461</v>
      </c>
      <c r="Q402" s="136"/>
      <c r="R402" s="137" t="s">
        <v>1915</v>
      </c>
      <c r="S402" s="142" t="s">
        <v>1916</v>
      </c>
      <c r="T402" s="132" t="s">
        <v>1902</v>
      </c>
      <c r="U402" s="133"/>
    </row>
    <row r="403">
      <c r="A403" s="132" t="s">
        <v>82</v>
      </c>
      <c r="B403" s="133" t="s">
        <v>1917</v>
      </c>
      <c r="C403" s="132" t="s">
        <v>424</v>
      </c>
      <c r="D403" s="132" t="s">
        <v>462</v>
      </c>
      <c r="E403" s="132" t="s">
        <v>462</v>
      </c>
      <c r="F403" s="132" t="s">
        <v>424</v>
      </c>
      <c r="G403" s="136"/>
      <c r="H403" s="136"/>
      <c r="I403" s="136"/>
      <c r="J403" s="133" t="b">
        <f t="shared" si="1"/>
        <v>0</v>
      </c>
      <c r="K403" s="132" t="s">
        <v>462</v>
      </c>
      <c r="L403" s="132">
        <v>4.0</v>
      </c>
      <c r="M403" s="132" t="s">
        <v>530</v>
      </c>
      <c r="N403" s="141">
        <v>43879.0</v>
      </c>
      <c r="O403" s="136" t="str">
        <f>selected_set!K$3</f>
        <v>Briand2016</v>
      </c>
      <c r="P403" s="132" t="s">
        <v>461</v>
      </c>
      <c r="Q403" s="136"/>
      <c r="R403" s="137" t="s">
        <v>1918</v>
      </c>
      <c r="S403" s="132" t="s">
        <v>1919</v>
      </c>
      <c r="T403" s="132" t="s">
        <v>1920</v>
      </c>
      <c r="U403" s="133"/>
    </row>
    <row r="404">
      <c r="A404" s="132" t="s">
        <v>82</v>
      </c>
      <c r="B404" s="133" t="s">
        <v>1921</v>
      </c>
      <c r="C404" s="132" t="s">
        <v>424</v>
      </c>
      <c r="D404" s="132" t="s">
        <v>462</v>
      </c>
      <c r="E404" s="132" t="s">
        <v>462</v>
      </c>
      <c r="F404" s="132" t="s">
        <v>424</v>
      </c>
      <c r="G404" s="136"/>
      <c r="H404" s="136"/>
      <c r="I404" s="136"/>
      <c r="J404" s="133" t="b">
        <f t="shared" si="1"/>
        <v>0</v>
      </c>
      <c r="K404" s="132" t="s">
        <v>462</v>
      </c>
      <c r="L404" s="132">
        <v>4.0</v>
      </c>
      <c r="M404" s="132" t="s">
        <v>530</v>
      </c>
      <c r="N404" s="141">
        <v>43879.0</v>
      </c>
      <c r="O404" s="136" t="str">
        <f>selected_set!K$3</f>
        <v>Briand2016</v>
      </c>
      <c r="P404" s="132" t="s">
        <v>461</v>
      </c>
      <c r="Q404" s="136"/>
      <c r="R404" s="137" t="s">
        <v>1922</v>
      </c>
      <c r="S404" s="132" t="s">
        <v>1923</v>
      </c>
      <c r="T404" s="132" t="s">
        <v>1924</v>
      </c>
      <c r="U404" s="133"/>
    </row>
    <row r="405">
      <c r="A405" s="132" t="s">
        <v>82</v>
      </c>
      <c r="B405" s="133" t="s">
        <v>1925</v>
      </c>
      <c r="C405" s="132" t="s">
        <v>424</v>
      </c>
      <c r="D405" s="132" t="s">
        <v>462</v>
      </c>
      <c r="E405" s="132" t="s">
        <v>462</v>
      </c>
      <c r="F405" s="132" t="s">
        <v>424</v>
      </c>
      <c r="G405" s="136"/>
      <c r="H405" s="136"/>
      <c r="I405" s="136"/>
      <c r="J405" s="133" t="b">
        <f t="shared" si="1"/>
        <v>0</v>
      </c>
      <c r="K405" s="132" t="s">
        <v>462</v>
      </c>
      <c r="L405" s="132">
        <v>4.0</v>
      </c>
      <c r="M405" s="132" t="s">
        <v>530</v>
      </c>
      <c r="N405" s="141">
        <v>43879.0</v>
      </c>
      <c r="O405" s="136" t="str">
        <f>selected_set!K$3</f>
        <v>Briand2016</v>
      </c>
      <c r="P405" s="132" t="s">
        <v>461</v>
      </c>
      <c r="Q405" s="136"/>
      <c r="R405" s="137" t="s">
        <v>1926</v>
      </c>
      <c r="S405" s="132" t="s">
        <v>1927</v>
      </c>
      <c r="T405" s="132" t="s">
        <v>1920</v>
      </c>
      <c r="U405" s="133"/>
    </row>
    <row r="406">
      <c r="A406" s="132" t="s">
        <v>82</v>
      </c>
      <c r="B406" s="133" t="s">
        <v>1928</v>
      </c>
      <c r="C406" s="136"/>
      <c r="D406" s="136"/>
      <c r="E406" s="136"/>
      <c r="F406" s="136"/>
      <c r="G406" s="136"/>
      <c r="H406" s="136"/>
      <c r="I406" s="136"/>
      <c r="J406" s="133" t="b">
        <f t="shared" si="1"/>
        <v>0</v>
      </c>
      <c r="K406" s="132" t="s">
        <v>462</v>
      </c>
      <c r="L406" s="132">
        <v>4.0</v>
      </c>
      <c r="M406" s="132" t="s">
        <v>530</v>
      </c>
      <c r="N406" s="141">
        <v>43879.0</v>
      </c>
      <c r="O406" s="136" t="str">
        <f>selected_set!K$3</f>
        <v>Briand2016</v>
      </c>
      <c r="P406" s="132" t="s">
        <v>461</v>
      </c>
      <c r="Q406" s="136"/>
      <c r="R406" s="137" t="s">
        <v>1929</v>
      </c>
      <c r="S406" s="142" t="s">
        <v>1930</v>
      </c>
      <c r="T406" s="132" t="s">
        <v>806</v>
      </c>
      <c r="U406" s="133"/>
    </row>
    <row r="407">
      <c r="A407" s="132" t="s">
        <v>82</v>
      </c>
      <c r="B407" s="133" t="s">
        <v>1931</v>
      </c>
      <c r="C407" s="132" t="s">
        <v>424</v>
      </c>
      <c r="D407" s="132" t="s">
        <v>462</v>
      </c>
      <c r="E407" s="132" t="s">
        <v>462</v>
      </c>
      <c r="F407" s="132" t="s">
        <v>424</v>
      </c>
      <c r="G407" s="136"/>
      <c r="H407" s="136"/>
      <c r="I407" s="136"/>
      <c r="J407" s="133" t="b">
        <f t="shared" si="1"/>
        <v>0</v>
      </c>
      <c r="K407" s="132" t="s">
        <v>462</v>
      </c>
      <c r="L407" s="132">
        <v>4.0</v>
      </c>
      <c r="M407" s="132" t="s">
        <v>530</v>
      </c>
      <c r="N407" s="141">
        <v>43879.0</v>
      </c>
      <c r="O407" s="136" t="str">
        <f>selected_set!K$3</f>
        <v>Briand2016</v>
      </c>
      <c r="P407" s="132" t="s">
        <v>461</v>
      </c>
      <c r="Q407" s="136"/>
      <c r="R407" s="137" t="s">
        <v>1932</v>
      </c>
      <c r="S407" s="132" t="s">
        <v>1933</v>
      </c>
      <c r="T407" s="132" t="s">
        <v>806</v>
      </c>
      <c r="U407" s="133"/>
    </row>
    <row r="408">
      <c r="A408" s="132" t="s">
        <v>82</v>
      </c>
      <c r="B408" s="133" t="s">
        <v>1934</v>
      </c>
      <c r="C408" s="136"/>
      <c r="D408" s="136"/>
      <c r="E408" s="136"/>
      <c r="F408" s="132" t="s">
        <v>462</v>
      </c>
      <c r="G408" s="136"/>
      <c r="H408" s="136"/>
      <c r="I408" s="136"/>
      <c r="J408" s="133" t="b">
        <f t="shared" si="1"/>
        <v>0</v>
      </c>
      <c r="K408" s="132" t="s">
        <v>462</v>
      </c>
      <c r="L408" s="132">
        <v>4.0</v>
      </c>
      <c r="M408" s="132" t="s">
        <v>530</v>
      </c>
      <c r="N408" s="141">
        <v>43879.0</v>
      </c>
      <c r="O408" s="136" t="str">
        <f>selected_set!K$3</f>
        <v>Briand2016</v>
      </c>
      <c r="P408" s="132" t="s">
        <v>461</v>
      </c>
      <c r="Q408" s="136"/>
      <c r="R408" s="137" t="s">
        <v>1935</v>
      </c>
      <c r="S408" s="142" t="s">
        <v>1936</v>
      </c>
      <c r="T408" s="132" t="s">
        <v>1937</v>
      </c>
      <c r="U408" s="133"/>
    </row>
    <row r="409">
      <c r="A409" s="132" t="s">
        <v>82</v>
      </c>
      <c r="B409" s="133" t="s">
        <v>1938</v>
      </c>
      <c r="C409" s="132" t="s">
        <v>424</v>
      </c>
      <c r="D409" s="132" t="s">
        <v>462</v>
      </c>
      <c r="E409" s="132" t="s">
        <v>462</v>
      </c>
      <c r="F409" s="132" t="s">
        <v>424</v>
      </c>
      <c r="G409" s="136"/>
      <c r="H409" s="136"/>
      <c r="I409" s="136"/>
      <c r="J409" s="133" t="b">
        <f t="shared" si="1"/>
        <v>0</v>
      </c>
      <c r="K409" s="132" t="s">
        <v>462</v>
      </c>
      <c r="L409" s="132">
        <v>4.0</v>
      </c>
      <c r="M409" s="132" t="s">
        <v>530</v>
      </c>
      <c r="N409" s="141">
        <v>43879.0</v>
      </c>
      <c r="O409" s="136" t="str">
        <f>selected_set!K$3</f>
        <v>Briand2016</v>
      </c>
      <c r="P409" s="132" t="s">
        <v>461</v>
      </c>
      <c r="Q409" s="136"/>
      <c r="R409" s="137" t="s">
        <v>1939</v>
      </c>
      <c r="S409" s="132" t="s">
        <v>1940</v>
      </c>
      <c r="T409" s="132" t="s">
        <v>1941</v>
      </c>
      <c r="U409" s="133"/>
    </row>
    <row r="410">
      <c r="A410" s="143" t="s">
        <v>82</v>
      </c>
      <c r="B410" s="144" t="s">
        <v>1942</v>
      </c>
      <c r="C410" s="143" t="s">
        <v>424</v>
      </c>
      <c r="D410" s="143" t="s">
        <v>462</v>
      </c>
      <c r="E410" s="143" t="s">
        <v>462</v>
      </c>
      <c r="F410" s="143" t="s">
        <v>424</v>
      </c>
      <c r="G410" s="145"/>
      <c r="H410" s="145"/>
      <c r="I410" s="145"/>
      <c r="J410" s="144" t="b">
        <f t="shared" si="1"/>
        <v>0</v>
      </c>
      <c r="K410" s="143" t="s">
        <v>462</v>
      </c>
      <c r="L410" s="143">
        <v>4.0</v>
      </c>
      <c r="M410" s="143" t="s">
        <v>530</v>
      </c>
      <c r="N410" s="146">
        <v>43879.0</v>
      </c>
      <c r="O410" s="145" t="str">
        <f>selected_set!K$3</f>
        <v>Briand2016</v>
      </c>
      <c r="P410" s="143" t="s">
        <v>461</v>
      </c>
      <c r="Q410" s="145"/>
      <c r="R410" s="147" t="s">
        <v>1943</v>
      </c>
      <c r="S410" s="143" t="s">
        <v>1944</v>
      </c>
      <c r="T410" s="132" t="s">
        <v>1920</v>
      </c>
      <c r="U410" s="144"/>
    </row>
    <row r="411">
      <c r="A411" s="154" t="s">
        <v>82</v>
      </c>
      <c r="B411" s="155" t="s">
        <v>1945</v>
      </c>
      <c r="C411" s="154" t="s">
        <v>424</v>
      </c>
      <c r="D411" s="154" t="s">
        <v>424</v>
      </c>
      <c r="E411" s="154" t="s">
        <v>424</v>
      </c>
      <c r="F411" s="154" t="s">
        <v>424</v>
      </c>
      <c r="G411" s="156"/>
      <c r="H411" s="156"/>
      <c r="I411" s="156"/>
      <c r="J411" s="155" t="b">
        <f t="shared" si="1"/>
        <v>1</v>
      </c>
      <c r="K411" s="154" t="s">
        <v>462</v>
      </c>
      <c r="L411" s="154">
        <v>4.0</v>
      </c>
      <c r="M411" s="154" t="s">
        <v>530</v>
      </c>
      <c r="N411" s="157">
        <v>43879.0</v>
      </c>
      <c r="O411" s="156" t="str">
        <f>selected_set!K$4</f>
        <v>Camus2016</v>
      </c>
      <c r="P411" s="154" t="s">
        <v>465</v>
      </c>
      <c r="Q411" s="156"/>
      <c r="R411" s="158" t="s">
        <v>338</v>
      </c>
      <c r="S411" s="159" t="s">
        <v>1946</v>
      </c>
      <c r="T411" s="155"/>
      <c r="U411" s="155"/>
    </row>
    <row r="412">
      <c r="A412" s="154" t="s">
        <v>82</v>
      </c>
      <c r="B412" s="155" t="s">
        <v>1947</v>
      </c>
      <c r="C412" s="156"/>
      <c r="D412" s="156"/>
      <c r="E412" s="156"/>
      <c r="F412" s="154" t="s">
        <v>462</v>
      </c>
      <c r="G412" s="156"/>
      <c r="H412" s="156"/>
      <c r="I412" s="156"/>
      <c r="J412" s="155" t="b">
        <f t="shared" si="1"/>
        <v>0</v>
      </c>
      <c r="K412" s="154" t="s">
        <v>462</v>
      </c>
      <c r="L412" s="154">
        <v>4.0</v>
      </c>
      <c r="M412" s="154" t="s">
        <v>530</v>
      </c>
      <c r="N412" s="157">
        <v>43879.0</v>
      </c>
      <c r="O412" s="156" t="str">
        <f>selected_set!K$5</f>
        <v>Eriksson2016</v>
      </c>
      <c r="P412" s="154" t="s">
        <v>468</v>
      </c>
      <c r="Q412" s="156"/>
      <c r="R412" s="158" t="s">
        <v>1948</v>
      </c>
      <c r="S412" s="160" t="s">
        <v>1949</v>
      </c>
      <c r="T412" s="154" t="s">
        <v>1950</v>
      </c>
      <c r="U412" s="155"/>
    </row>
    <row r="413">
      <c r="A413" s="154" t="s">
        <v>82</v>
      </c>
      <c r="B413" s="155" t="s">
        <v>1951</v>
      </c>
      <c r="C413" s="154" t="s">
        <v>462</v>
      </c>
      <c r="D413" s="154" t="s">
        <v>424</v>
      </c>
      <c r="E413" s="154" t="s">
        <v>462</v>
      </c>
      <c r="F413" s="154" t="s">
        <v>424</v>
      </c>
      <c r="G413" s="156"/>
      <c r="H413" s="156"/>
      <c r="I413" s="156"/>
      <c r="J413" s="155" t="b">
        <f t="shared" si="1"/>
        <v>0</v>
      </c>
      <c r="K413" s="154" t="s">
        <v>462</v>
      </c>
      <c r="L413" s="154">
        <v>4.0</v>
      </c>
      <c r="M413" s="154" t="s">
        <v>530</v>
      </c>
      <c r="N413" s="157">
        <v>43879.0</v>
      </c>
      <c r="O413" s="156" t="str">
        <f>selected_set!K$9</f>
        <v>Kirner2009</v>
      </c>
      <c r="P413" s="154" t="s">
        <v>670</v>
      </c>
      <c r="Q413" s="156"/>
      <c r="R413" s="158" t="s">
        <v>1952</v>
      </c>
      <c r="S413" s="161" t="s">
        <v>1953</v>
      </c>
      <c r="T413" s="154" t="s">
        <v>1954</v>
      </c>
      <c r="U413" s="155"/>
    </row>
    <row r="414">
      <c r="A414" s="148" t="s">
        <v>82</v>
      </c>
      <c r="B414" s="149" t="s">
        <v>1955</v>
      </c>
      <c r="C414" s="148" t="s">
        <v>462</v>
      </c>
      <c r="D414" s="148" t="s">
        <v>462</v>
      </c>
      <c r="E414" s="148" t="s">
        <v>462</v>
      </c>
      <c r="F414" s="148" t="s">
        <v>424</v>
      </c>
      <c r="G414" s="150"/>
      <c r="H414" s="150"/>
      <c r="I414" s="150"/>
      <c r="J414" s="149" t="b">
        <f t="shared" si="1"/>
        <v>0</v>
      </c>
      <c r="K414" s="148" t="s">
        <v>462</v>
      </c>
      <c r="L414" s="148">
        <v>4.0</v>
      </c>
      <c r="M414" s="148" t="s">
        <v>530</v>
      </c>
      <c r="N414" s="151">
        <v>43879.0</v>
      </c>
      <c r="O414" s="150" t="str">
        <f>selected_set!K$7</f>
        <v>Matinnejad2015</v>
      </c>
      <c r="P414" s="148" t="s">
        <v>493</v>
      </c>
      <c r="Q414" s="150"/>
      <c r="R414" s="162" t="s">
        <v>1956</v>
      </c>
      <c r="S414" s="163" t="s">
        <v>1957</v>
      </c>
      <c r="T414" s="148" t="s">
        <v>1958</v>
      </c>
      <c r="U414" s="149"/>
    </row>
    <row r="415">
      <c r="A415" s="132" t="s">
        <v>82</v>
      </c>
      <c r="B415" s="133" t="s">
        <v>1959</v>
      </c>
      <c r="C415" s="136"/>
      <c r="D415" s="136"/>
      <c r="E415" s="136"/>
      <c r="F415" s="132" t="s">
        <v>462</v>
      </c>
      <c r="G415" s="136"/>
      <c r="H415" s="136"/>
      <c r="I415" s="136"/>
      <c r="J415" s="133" t="b">
        <f t="shared" si="1"/>
        <v>0</v>
      </c>
      <c r="K415" s="132" t="s">
        <v>462</v>
      </c>
      <c r="L415" s="132">
        <v>4.0</v>
      </c>
      <c r="M415" s="132" t="s">
        <v>530</v>
      </c>
      <c r="N415" s="141">
        <v>43879.0</v>
      </c>
      <c r="O415" s="136" t="str">
        <f>selected_set!K$7</f>
        <v>Matinnejad2015</v>
      </c>
      <c r="P415" s="132" t="s">
        <v>493</v>
      </c>
      <c r="Q415" s="136"/>
      <c r="R415" s="164" t="s">
        <v>1960</v>
      </c>
      <c r="S415" s="142" t="s">
        <v>1961</v>
      </c>
      <c r="T415" s="132" t="s">
        <v>1962</v>
      </c>
      <c r="U415" s="133"/>
    </row>
    <row r="416">
      <c r="A416" s="132" t="s">
        <v>82</v>
      </c>
      <c r="B416" s="133" t="s">
        <v>1963</v>
      </c>
      <c r="C416" s="132"/>
      <c r="D416" s="136"/>
      <c r="E416" s="136"/>
      <c r="F416" s="136"/>
      <c r="G416" s="136"/>
      <c r="H416" s="132" t="s">
        <v>424</v>
      </c>
      <c r="I416" s="136"/>
      <c r="J416" s="133" t="b">
        <f t="shared" si="1"/>
        <v>0</v>
      </c>
      <c r="K416" s="132" t="s">
        <v>462</v>
      </c>
      <c r="L416" s="132">
        <v>4.0</v>
      </c>
      <c r="M416" s="132" t="s">
        <v>530</v>
      </c>
      <c r="N416" s="141">
        <v>43879.0</v>
      </c>
      <c r="O416" s="136" t="str">
        <f>selected_set!K$7</f>
        <v>Matinnejad2015</v>
      </c>
      <c r="P416" s="132" t="s">
        <v>493</v>
      </c>
      <c r="Q416" s="136"/>
      <c r="R416" s="164" t="s">
        <v>1964</v>
      </c>
      <c r="S416" s="165" t="s">
        <v>1965</v>
      </c>
      <c r="T416" s="132" t="s">
        <v>1966</v>
      </c>
      <c r="U416" s="133"/>
    </row>
    <row r="417">
      <c r="A417" s="132" t="s">
        <v>82</v>
      </c>
      <c r="B417" s="133" t="s">
        <v>1967</v>
      </c>
      <c r="C417" s="136"/>
      <c r="D417" s="136"/>
      <c r="E417" s="136"/>
      <c r="F417" s="132" t="s">
        <v>462</v>
      </c>
      <c r="G417" s="136"/>
      <c r="H417" s="136"/>
      <c r="I417" s="136"/>
      <c r="J417" s="133" t="b">
        <f t="shared" si="1"/>
        <v>0</v>
      </c>
      <c r="K417" s="132" t="s">
        <v>462</v>
      </c>
      <c r="L417" s="132">
        <v>4.0</v>
      </c>
      <c r="M417" s="132" t="s">
        <v>530</v>
      </c>
      <c r="N417" s="141">
        <v>43879.0</v>
      </c>
      <c r="O417" s="136" t="str">
        <f>selected_set!K$7</f>
        <v>Matinnejad2015</v>
      </c>
      <c r="P417" s="132" t="s">
        <v>493</v>
      </c>
      <c r="Q417" s="136"/>
      <c r="R417" s="164" t="s">
        <v>1968</v>
      </c>
      <c r="S417" s="166" t="s">
        <v>1969</v>
      </c>
      <c r="T417" s="132" t="s">
        <v>1970</v>
      </c>
      <c r="U417" s="133"/>
    </row>
    <row r="418">
      <c r="A418" s="132" t="s">
        <v>82</v>
      </c>
      <c r="B418" s="133" t="s">
        <v>1971</v>
      </c>
      <c r="C418" s="136"/>
      <c r="D418" s="136"/>
      <c r="E418" s="136"/>
      <c r="F418" s="132" t="s">
        <v>462</v>
      </c>
      <c r="G418" s="136"/>
      <c r="H418" s="136"/>
      <c r="I418" s="136"/>
      <c r="J418" s="133" t="b">
        <f t="shared" si="1"/>
        <v>0</v>
      </c>
      <c r="K418" s="132" t="s">
        <v>462</v>
      </c>
      <c r="L418" s="132">
        <v>4.0</v>
      </c>
      <c r="M418" s="132" t="s">
        <v>530</v>
      </c>
      <c r="N418" s="141">
        <v>43879.0</v>
      </c>
      <c r="O418" s="136" t="str">
        <f>selected_set!K$7</f>
        <v>Matinnejad2015</v>
      </c>
      <c r="P418" s="132" t="s">
        <v>493</v>
      </c>
      <c r="Q418" s="136"/>
      <c r="R418" s="164" t="s">
        <v>1972</v>
      </c>
      <c r="S418" s="166" t="s">
        <v>1973</v>
      </c>
      <c r="T418" s="132" t="s">
        <v>1950</v>
      </c>
      <c r="U418" s="133"/>
    </row>
    <row r="419">
      <c r="A419" s="132" t="s">
        <v>82</v>
      </c>
      <c r="B419" s="133" t="s">
        <v>1974</v>
      </c>
      <c r="C419" s="136"/>
      <c r="D419" s="136"/>
      <c r="E419" s="136"/>
      <c r="F419" s="132" t="s">
        <v>462</v>
      </c>
      <c r="G419" s="136"/>
      <c r="H419" s="136"/>
      <c r="I419" s="136"/>
      <c r="J419" s="133" t="b">
        <f t="shared" si="1"/>
        <v>0</v>
      </c>
      <c r="K419" s="132" t="s">
        <v>462</v>
      </c>
      <c r="L419" s="132">
        <v>4.0</v>
      </c>
      <c r="M419" s="132" t="s">
        <v>530</v>
      </c>
      <c r="N419" s="141">
        <v>43879.0</v>
      </c>
      <c r="O419" s="136" t="str">
        <f>selected_set!K$7</f>
        <v>Matinnejad2015</v>
      </c>
      <c r="P419" s="132" t="s">
        <v>493</v>
      </c>
      <c r="Q419" s="136"/>
      <c r="R419" s="164" t="s">
        <v>1975</v>
      </c>
      <c r="S419" s="142" t="s">
        <v>1976</v>
      </c>
      <c r="T419" s="132" t="s">
        <v>1902</v>
      </c>
      <c r="U419" s="133"/>
    </row>
    <row r="420">
      <c r="A420" s="132" t="s">
        <v>82</v>
      </c>
      <c r="B420" s="133" t="s">
        <v>1977</v>
      </c>
      <c r="C420" s="136"/>
      <c r="D420" s="136"/>
      <c r="E420" s="136"/>
      <c r="F420" s="132" t="s">
        <v>462</v>
      </c>
      <c r="G420" s="136"/>
      <c r="H420" s="136"/>
      <c r="I420" s="136"/>
      <c r="J420" s="133" t="b">
        <f t="shared" si="1"/>
        <v>0</v>
      </c>
      <c r="K420" s="132" t="s">
        <v>462</v>
      </c>
      <c r="L420" s="132">
        <v>4.0</v>
      </c>
      <c r="M420" s="132" t="s">
        <v>530</v>
      </c>
      <c r="N420" s="141">
        <v>43879.0</v>
      </c>
      <c r="O420" s="136" t="str">
        <f>selected_set!K$7</f>
        <v>Matinnejad2015</v>
      </c>
      <c r="P420" s="132" t="s">
        <v>493</v>
      </c>
      <c r="Q420" s="136"/>
      <c r="R420" s="164" t="s">
        <v>1978</v>
      </c>
      <c r="S420" s="166" t="s">
        <v>1979</v>
      </c>
      <c r="T420" s="132" t="s">
        <v>1980</v>
      </c>
      <c r="U420" s="133"/>
    </row>
    <row r="421">
      <c r="A421" s="132" t="s">
        <v>82</v>
      </c>
      <c r="B421" s="133" t="s">
        <v>1981</v>
      </c>
      <c r="C421" s="132" t="s">
        <v>462</v>
      </c>
      <c r="D421" s="132" t="s">
        <v>462</v>
      </c>
      <c r="E421" s="132" t="s">
        <v>462</v>
      </c>
      <c r="F421" s="132" t="s">
        <v>424</v>
      </c>
      <c r="G421" s="136"/>
      <c r="H421" s="136"/>
      <c r="I421" s="136"/>
      <c r="J421" s="133" t="b">
        <f t="shared" si="1"/>
        <v>0</v>
      </c>
      <c r="K421" s="132" t="s">
        <v>462</v>
      </c>
      <c r="L421" s="132">
        <v>4.0</v>
      </c>
      <c r="M421" s="132" t="s">
        <v>530</v>
      </c>
      <c r="N421" s="141">
        <v>43879.0</v>
      </c>
      <c r="O421" s="136" t="str">
        <f>selected_set!K$7</f>
        <v>Matinnejad2015</v>
      </c>
      <c r="P421" s="132" t="s">
        <v>493</v>
      </c>
      <c r="Q421" s="136"/>
      <c r="R421" s="164" t="s">
        <v>1982</v>
      </c>
      <c r="S421" s="132" t="s">
        <v>1983</v>
      </c>
      <c r="T421" s="132" t="s">
        <v>1984</v>
      </c>
      <c r="U421" s="133"/>
    </row>
    <row r="422">
      <c r="A422" s="132" t="s">
        <v>82</v>
      </c>
      <c r="B422" s="133" t="s">
        <v>1985</v>
      </c>
      <c r="C422" s="132" t="s">
        <v>424</v>
      </c>
      <c r="D422" s="132" t="s">
        <v>462</v>
      </c>
      <c r="E422" s="132" t="s">
        <v>462</v>
      </c>
      <c r="F422" s="132" t="s">
        <v>424</v>
      </c>
      <c r="G422" s="136"/>
      <c r="H422" s="136"/>
      <c r="I422" s="136"/>
      <c r="J422" s="133" t="b">
        <f t="shared" si="1"/>
        <v>0</v>
      </c>
      <c r="K422" s="132" t="s">
        <v>462</v>
      </c>
      <c r="L422" s="132">
        <v>4.0</v>
      </c>
      <c r="M422" s="132" t="s">
        <v>530</v>
      </c>
      <c r="N422" s="141">
        <v>43879.0</v>
      </c>
      <c r="O422" s="136" t="str">
        <f>selected_set!K$7</f>
        <v>Matinnejad2015</v>
      </c>
      <c r="P422" s="132" t="s">
        <v>493</v>
      </c>
      <c r="Q422" s="136"/>
      <c r="R422" s="164" t="s">
        <v>1986</v>
      </c>
      <c r="S422" s="132" t="s">
        <v>1987</v>
      </c>
      <c r="T422" s="132" t="s">
        <v>1988</v>
      </c>
      <c r="U422" s="133"/>
    </row>
    <row r="423">
      <c r="A423" s="132" t="s">
        <v>82</v>
      </c>
      <c r="B423" s="133" t="s">
        <v>1989</v>
      </c>
      <c r="C423" s="136"/>
      <c r="D423" s="136"/>
      <c r="E423" s="136"/>
      <c r="F423" s="132" t="s">
        <v>462</v>
      </c>
      <c r="G423" s="136"/>
      <c r="H423" s="136"/>
      <c r="I423" s="136"/>
      <c r="J423" s="133" t="b">
        <f t="shared" si="1"/>
        <v>0</v>
      </c>
      <c r="K423" s="132" t="s">
        <v>462</v>
      </c>
      <c r="L423" s="132">
        <v>4.0</v>
      </c>
      <c r="M423" s="132" t="s">
        <v>530</v>
      </c>
      <c r="N423" s="141">
        <v>43879.0</v>
      </c>
      <c r="O423" s="136" t="str">
        <f>selected_set!K$7</f>
        <v>Matinnejad2015</v>
      </c>
      <c r="P423" s="132" t="s">
        <v>493</v>
      </c>
      <c r="Q423" s="136"/>
      <c r="R423" s="164" t="s">
        <v>1990</v>
      </c>
      <c r="S423" s="166" t="s">
        <v>1991</v>
      </c>
      <c r="T423" s="132" t="s">
        <v>1992</v>
      </c>
      <c r="U423" s="133"/>
    </row>
    <row r="424">
      <c r="A424" s="132" t="s">
        <v>82</v>
      </c>
      <c r="B424" s="133" t="s">
        <v>1993</v>
      </c>
      <c r="C424" s="132" t="s">
        <v>462</v>
      </c>
      <c r="D424" s="132" t="s">
        <v>462</v>
      </c>
      <c r="E424" s="132" t="s">
        <v>462</v>
      </c>
      <c r="F424" s="132" t="s">
        <v>424</v>
      </c>
      <c r="G424" s="136"/>
      <c r="H424" s="136"/>
      <c r="I424" s="136"/>
      <c r="J424" s="133" t="b">
        <f t="shared" si="1"/>
        <v>0</v>
      </c>
      <c r="K424" s="132" t="s">
        <v>462</v>
      </c>
      <c r="L424" s="132">
        <v>4.0</v>
      </c>
      <c r="M424" s="132" t="s">
        <v>530</v>
      </c>
      <c r="N424" s="141">
        <v>43879.0</v>
      </c>
      <c r="O424" s="136" t="str">
        <f>selected_set!K$7</f>
        <v>Matinnejad2015</v>
      </c>
      <c r="P424" s="132" t="s">
        <v>493</v>
      </c>
      <c r="Q424" s="136"/>
      <c r="R424" s="164" t="s">
        <v>1994</v>
      </c>
      <c r="S424" s="132" t="s">
        <v>1995</v>
      </c>
      <c r="T424" s="132" t="s">
        <v>1996</v>
      </c>
      <c r="U424" s="133"/>
    </row>
    <row r="425">
      <c r="A425" s="132" t="s">
        <v>82</v>
      </c>
      <c r="B425" s="133" t="s">
        <v>1997</v>
      </c>
      <c r="C425" s="132" t="s">
        <v>462</v>
      </c>
      <c r="D425" s="132" t="s">
        <v>462</v>
      </c>
      <c r="E425" s="132" t="s">
        <v>462</v>
      </c>
      <c r="F425" s="132" t="s">
        <v>424</v>
      </c>
      <c r="G425" s="136"/>
      <c r="H425" s="136"/>
      <c r="I425" s="136"/>
      <c r="J425" s="133" t="b">
        <f t="shared" si="1"/>
        <v>0</v>
      </c>
      <c r="K425" s="132" t="s">
        <v>462</v>
      </c>
      <c r="L425" s="132">
        <v>4.0</v>
      </c>
      <c r="M425" s="132" t="s">
        <v>530</v>
      </c>
      <c r="N425" s="141">
        <v>43879.0</v>
      </c>
      <c r="O425" s="136" t="str">
        <f>selected_set!K$7</f>
        <v>Matinnejad2015</v>
      </c>
      <c r="P425" s="132" t="s">
        <v>493</v>
      </c>
      <c r="Q425" s="136"/>
      <c r="R425" s="164" t="s">
        <v>1998</v>
      </c>
      <c r="S425" s="132" t="s">
        <v>1999</v>
      </c>
      <c r="T425" s="132" t="s">
        <v>2000</v>
      </c>
      <c r="U425" s="133"/>
    </row>
    <row r="426">
      <c r="A426" s="132" t="s">
        <v>82</v>
      </c>
      <c r="B426" s="133" t="s">
        <v>2001</v>
      </c>
      <c r="C426" s="132" t="s">
        <v>462</v>
      </c>
      <c r="D426" s="132" t="s">
        <v>462</v>
      </c>
      <c r="E426" s="132" t="s">
        <v>462</v>
      </c>
      <c r="F426" s="132" t="s">
        <v>424</v>
      </c>
      <c r="G426" s="136"/>
      <c r="H426" s="136"/>
      <c r="I426" s="136"/>
      <c r="J426" s="133" t="b">
        <f t="shared" si="1"/>
        <v>0</v>
      </c>
      <c r="K426" s="132" t="s">
        <v>462</v>
      </c>
      <c r="L426" s="132">
        <v>4.0</v>
      </c>
      <c r="M426" s="132" t="s">
        <v>530</v>
      </c>
      <c r="N426" s="141">
        <v>43879.0</v>
      </c>
      <c r="O426" s="136" t="str">
        <f>selected_set!K$7</f>
        <v>Matinnejad2015</v>
      </c>
      <c r="P426" s="132" t="s">
        <v>493</v>
      </c>
      <c r="Q426" s="136"/>
      <c r="R426" s="164" t="s">
        <v>2002</v>
      </c>
      <c r="S426" s="132" t="s">
        <v>2003</v>
      </c>
      <c r="T426" s="132" t="s">
        <v>2004</v>
      </c>
      <c r="U426" s="133"/>
    </row>
    <row r="427">
      <c r="A427" s="132" t="s">
        <v>82</v>
      </c>
      <c r="B427" s="133" t="s">
        <v>2005</v>
      </c>
      <c r="C427" s="136"/>
      <c r="D427" s="136"/>
      <c r="E427" s="136"/>
      <c r="F427" s="132" t="s">
        <v>462</v>
      </c>
      <c r="G427" s="136"/>
      <c r="H427" s="136"/>
      <c r="I427" s="136"/>
      <c r="J427" s="133" t="b">
        <f t="shared" si="1"/>
        <v>0</v>
      </c>
      <c r="K427" s="132" t="s">
        <v>462</v>
      </c>
      <c r="L427" s="132">
        <v>4.0</v>
      </c>
      <c r="M427" s="132" t="s">
        <v>530</v>
      </c>
      <c r="N427" s="141">
        <v>43879.0</v>
      </c>
      <c r="O427" s="136" t="str">
        <f>selected_set!K$7</f>
        <v>Matinnejad2015</v>
      </c>
      <c r="P427" s="132" t="s">
        <v>493</v>
      </c>
      <c r="Q427" s="136"/>
      <c r="R427" s="164" t="s">
        <v>2006</v>
      </c>
      <c r="S427" s="132" t="s">
        <v>2007</v>
      </c>
      <c r="T427" s="132" t="s">
        <v>2008</v>
      </c>
      <c r="U427" s="133"/>
    </row>
    <row r="428">
      <c r="A428" s="132" t="s">
        <v>82</v>
      </c>
      <c r="B428" s="133" t="s">
        <v>2009</v>
      </c>
      <c r="C428" s="136"/>
      <c r="D428" s="136"/>
      <c r="E428" s="136"/>
      <c r="F428" s="132" t="s">
        <v>462</v>
      </c>
      <c r="G428" s="136"/>
      <c r="H428" s="136"/>
      <c r="I428" s="136"/>
      <c r="J428" s="133" t="b">
        <f t="shared" si="1"/>
        <v>0</v>
      </c>
      <c r="K428" s="132" t="s">
        <v>462</v>
      </c>
      <c r="L428" s="132">
        <v>4.0</v>
      </c>
      <c r="M428" s="132" t="s">
        <v>530</v>
      </c>
      <c r="N428" s="141">
        <v>43879.0</v>
      </c>
      <c r="O428" s="136" t="str">
        <f>selected_set!K$7</f>
        <v>Matinnejad2015</v>
      </c>
      <c r="P428" s="132" t="s">
        <v>493</v>
      </c>
      <c r="Q428" s="136"/>
      <c r="R428" s="164" t="s">
        <v>2010</v>
      </c>
      <c r="S428" s="136"/>
      <c r="T428" s="132" t="s">
        <v>1992</v>
      </c>
      <c r="U428" s="133"/>
    </row>
    <row r="429">
      <c r="A429" s="132" t="s">
        <v>82</v>
      </c>
      <c r="B429" s="133" t="s">
        <v>2011</v>
      </c>
      <c r="C429" s="136"/>
      <c r="D429" s="136"/>
      <c r="E429" s="136"/>
      <c r="F429" s="136"/>
      <c r="G429" s="132" t="s">
        <v>462</v>
      </c>
      <c r="H429" s="132" t="s">
        <v>424</v>
      </c>
      <c r="I429" s="136"/>
      <c r="J429" s="133" t="b">
        <f t="shared" si="1"/>
        <v>0</v>
      </c>
      <c r="K429" s="132" t="s">
        <v>462</v>
      </c>
      <c r="L429" s="132">
        <v>4.0</v>
      </c>
      <c r="M429" s="132" t="s">
        <v>530</v>
      </c>
      <c r="N429" s="141">
        <v>43879.0</v>
      </c>
      <c r="O429" s="136" t="str">
        <f>selected_set!K$7</f>
        <v>Matinnejad2015</v>
      </c>
      <c r="P429" s="132" t="s">
        <v>493</v>
      </c>
      <c r="Q429" s="136"/>
      <c r="R429" s="164" t="s">
        <v>2012</v>
      </c>
      <c r="S429" s="132" t="s">
        <v>2013</v>
      </c>
      <c r="T429" s="132" t="s">
        <v>2014</v>
      </c>
      <c r="U429" s="133"/>
    </row>
    <row r="430">
      <c r="A430" s="132" t="s">
        <v>82</v>
      </c>
      <c r="B430" s="133" t="s">
        <v>2015</v>
      </c>
      <c r="C430" s="132" t="s">
        <v>424</v>
      </c>
      <c r="D430" s="132" t="s">
        <v>462</v>
      </c>
      <c r="E430" s="132" t="s">
        <v>462</v>
      </c>
      <c r="F430" s="132" t="s">
        <v>424</v>
      </c>
      <c r="G430" s="136"/>
      <c r="H430" s="136"/>
      <c r="I430" s="136"/>
      <c r="J430" s="133" t="b">
        <f t="shared" si="1"/>
        <v>0</v>
      </c>
      <c r="K430" s="132" t="s">
        <v>462</v>
      </c>
      <c r="L430" s="132">
        <v>4.0</v>
      </c>
      <c r="M430" s="132" t="s">
        <v>530</v>
      </c>
      <c r="N430" s="141">
        <v>43879.0</v>
      </c>
      <c r="O430" s="136" t="str">
        <f>selected_set!K$7</f>
        <v>Matinnejad2015</v>
      </c>
      <c r="P430" s="132" t="s">
        <v>493</v>
      </c>
      <c r="Q430" s="136"/>
      <c r="R430" s="164" t="s">
        <v>2016</v>
      </c>
      <c r="S430" s="132" t="s">
        <v>2017</v>
      </c>
      <c r="T430" s="132" t="s">
        <v>2018</v>
      </c>
      <c r="U430" s="133"/>
    </row>
    <row r="431">
      <c r="A431" s="132" t="s">
        <v>82</v>
      </c>
      <c r="B431" s="133" t="s">
        <v>2019</v>
      </c>
      <c r="C431" s="136"/>
      <c r="D431" s="136"/>
      <c r="E431" s="136"/>
      <c r="F431" s="136"/>
      <c r="G431" s="136"/>
      <c r="H431" s="136"/>
      <c r="I431" s="136"/>
      <c r="J431" s="133" t="b">
        <f t="shared" si="1"/>
        <v>0</v>
      </c>
      <c r="K431" s="132" t="s">
        <v>462</v>
      </c>
      <c r="L431" s="132">
        <v>4.0</v>
      </c>
      <c r="M431" s="132" t="s">
        <v>530</v>
      </c>
      <c r="N431" s="141">
        <v>43879.0</v>
      </c>
      <c r="O431" s="136" t="str">
        <f>selected_set!K$7</f>
        <v>Matinnejad2015</v>
      </c>
      <c r="P431" s="132" t="s">
        <v>493</v>
      </c>
      <c r="Q431" s="136"/>
      <c r="R431" s="164" t="s">
        <v>2020</v>
      </c>
      <c r="S431" s="136"/>
      <c r="T431" s="132" t="s">
        <v>2021</v>
      </c>
      <c r="U431" s="133"/>
    </row>
    <row r="432">
      <c r="A432" s="132" t="s">
        <v>82</v>
      </c>
      <c r="B432" s="133" t="s">
        <v>2022</v>
      </c>
      <c r="C432" s="136"/>
      <c r="D432" s="136"/>
      <c r="E432" s="136"/>
      <c r="F432" s="132" t="s">
        <v>462</v>
      </c>
      <c r="G432" s="136"/>
      <c r="H432" s="136"/>
      <c r="I432" s="136"/>
      <c r="J432" s="133" t="b">
        <f t="shared" si="1"/>
        <v>0</v>
      </c>
      <c r="K432" s="132" t="s">
        <v>462</v>
      </c>
      <c r="L432" s="132">
        <v>4.0</v>
      </c>
      <c r="M432" s="132" t="s">
        <v>530</v>
      </c>
      <c r="N432" s="141">
        <v>43879.0</v>
      </c>
      <c r="O432" s="136" t="str">
        <f>selected_set!K$7</f>
        <v>Matinnejad2015</v>
      </c>
      <c r="P432" s="132" t="s">
        <v>493</v>
      </c>
      <c r="Q432" s="136"/>
      <c r="R432" s="164" t="s">
        <v>2023</v>
      </c>
      <c r="S432" s="132" t="s">
        <v>2024</v>
      </c>
      <c r="T432" s="132" t="s">
        <v>2025</v>
      </c>
      <c r="U432" s="133"/>
    </row>
    <row r="433">
      <c r="A433" s="143" t="s">
        <v>82</v>
      </c>
      <c r="B433" s="144" t="s">
        <v>2026</v>
      </c>
      <c r="C433" s="145"/>
      <c r="D433" s="145"/>
      <c r="E433" s="145"/>
      <c r="F433" s="143" t="s">
        <v>462</v>
      </c>
      <c r="G433" s="145"/>
      <c r="H433" s="145"/>
      <c r="I433" s="145"/>
      <c r="J433" s="144" t="b">
        <f t="shared" si="1"/>
        <v>0</v>
      </c>
      <c r="K433" s="143" t="s">
        <v>462</v>
      </c>
      <c r="L433" s="143">
        <v>4.0</v>
      </c>
      <c r="M433" s="143" t="s">
        <v>530</v>
      </c>
      <c r="N433" s="146">
        <v>43879.0</v>
      </c>
      <c r="O433" s="145" t="str">
        <f>selected_set!K$7</f>
        <v>Matinnejad2015</v>
      </c>
      <c r="P433" s="143" t="s">
        <v>493</v>
      </c>
      <c r="Q433" s="145"/>
      <c r="R433" s="167" t="s">
        <v>2027</v>
      </c>
      <c r="S433" s="168" t="s">
        <v>2028</v>
      </c>
      <c r="T433" s="143" t="s">
        <v>2029</v>
      </c>
      <c r="U433" s="144"/>
    </row>
    <row r="434">
      <c r="A434" s="148" t="s">
        <v>82</v>
      </c>
      <c r="B434" s="149" t="s">
        <v>2030</v>
      </c>
      <c r="C434" s="148" t="s">
        <v>462</v>
      </c>
      <c r="D434" s="148" t="s">
        <v>462</v>
      </c>
      <c r="E434" s="148" t="s">
        <v>462</v>
      </c>
      <c r="F434" s="148" t="s">
        <v>424</v>
      </c>
      <c r="G434" s="150"/>
      <c r="H434" s="150"/>
      <c r="I434" s="150"/>
      <c r="J434" s="149" t="b">
        <f t="shared" si="1"/>
        <v>0</v>
      </c>
      <c r="K434" s="148" t="s">
        <v>462</v>
      </c>
      <c r="L434" s="148">
        <v>4.0</v>
      </c>
      <c r="M434" s="148" t="s">
        <v>530</v>
      </c>
      <c r="N434" s="151">
        <v>43879.0</v>
      </c>
      <c r="O434" s="150" t="str">
        <f>selected_set!K$6</f>
        <v>Shokry2009</v>
      </c>
      <c r="P434" s="148" t="s">
        <v>490</v>
      </c>
      <c r="Q434" s="150"/>
      <c r="R434" s="152" t="s">
        <v>2031</v>
      </c>
      <c r="S434" s="148" t="s">
        <v>2032</v>
      </c>
      <c r="T434" s="148" t="s">
        <v>2033</v>
      </c>
      <c r="U434" s="149"/>
    </row>
    <row r="435">
      <c r="A435" s="132" t="s">
        <v>82</v>
      </c>
      <c r="B435" s="133" t="s">
        <v>2034</v>
      </c>
      <c r="C435" s="136"/>
      <c r="D435" s="136"/>
      <c r="E435" s="136"/>
      <c r="F435" s="132" t="s">
        <v>462</v>
      </c>
      <c r="G435" s="136"/>
      <c r="H435" s="136"/>
      <c r="I435" s="136"/>
      <c r="J435" s="133" t="b">
        <f t="shared" si="1"/>
        <v>0</v>
      </c>
      <c r="K435" s="132" t="s">
        <v>462</v>
      </c>
      <c r="L435" s="132">
        <v>4.0</v>
      </c>
      <c r="M435" s="132" t="s">
        <v>530</v>
      </c>
      <c r="N435" s="141">
        <v>43879.0</v>
      </c>
      <c r="O435" s="136" t="str">
        <f>selected_set!K$6</f>
        <v>Shokry2009</v>
      </c>
      <c r="P435" s="132" t="s">
        <v>490</v>
      </c>
      <c r="Q435" s="136"/>
      <c r="R435" s="137" t="s">
        <v>2035</v>
      </c>
      <c r="S435" s="166" t="s">
        <v>2036</v>
      </c>
      <c r="T435" s="132" t="s">
        <v>2037</v>
      </c>
      <c r="U435" s="133"/>
    </row>
    <row r="436">
      <c r="A436" s="132" t="s">
        <v>82</v>
      </c>
      <c r="B436" s="133" t="s">
        <v>2038</v>
      </c>
      <c r="C436" s="136"/>
      <c r="D436" s="136"/>
      <c r="E436" s="136"/>
      <c r="F436" s="132" t="s">
        <v>462</v>
      </c>
      <c r="G436" s="136"/>
      <c r="H436" s="136"/>
      <c r="I436" s="136"/>
      <c r="J436" s="133" t="b">
        <f t="shared" si="1"/>
        <v>0</v>
      </c>
      <c r="K436" s="132" t="s">
        <v>462</v>
      </c>
      <c r="L436" s="132">
        <v>4.0</v>
      </c>
      <c r="M436" s="132" t="s">
        <v>530</v>
      </c>
      <c r="N436" s="141">
        <v>43879.0</v>
      </c>
      <c r="O436" s="136" t="str">
        <f>selected_set!K$6</f>
        <v>Shokry2009</v>
      </c>
      <c r="P436" s="132" t="s">
        <v>490</v>
      </c>
      <c r="Q436" s="136"/>
      <c r="R436" s="137" t="s">
        <v>2039</v>
      </c>
      <c r="S436" s="166" t="s">
        <v>2040</v>
      </c>
      <c r="T436" s="132" t="s">
        <v>2041</v>
      </c>
      <c r="U436" s="133"/>
    </row>
    <row r="437">
      <c r="A437" s="132" t="s">
        <v>82</v>
      </c>
      <c r="B437" s="133" t="s">
        <v>2042</v>
      </c>
      <c r="C437" s="136"/>
      <c r="D437" s="136"/>
      <c r="E437" s="136"/>
      <c r="F437" s="132" t="s">
        <v>462</v>
      </c>
      <c r="G437" s="136"/>
      <c r="H437" s="136"/>
      <c r="I437" s="136"/>
      <c r="J437" s="133" t="b">
        <f t="shared" si="1"/>
        <v>0</v>
      </c>
      <c r="K437" s="132" t="s">
        <v>462</v>
      </c>
      <c r="L437" s="132">
        <v>4.0</v>
      </c>
      <c r="M437" s="132" t="s">
        <v>530</v>
      </c>
      <c r="N437" s="141">
        <v>43879.0</v>
      </c>
      <c r="O437" s="136" t="str">
        <f>selected_set!K$6</f>
        <v>Shokry2009</v>
      </c>
      <c r="P437" s="132" t="s">
        <v>490</v>
      </c>
      <c r="Q437" s="136"/>
      <c r="R437" s="137" t="s">
        <v>2043</v>
      </c>
      <c r="S437" s="142" t="s">
        <v>2044</v>
      </c>
      <c r="T437" s="169" t="s">
        <v>1902</v>
      </c>
      <c r="U437" s="133"/>
    </row>
    <row r="438">
      <c r="A438" s="132" t="s">
        <v>82</v>
      </c>
      <c r="B438" s="133" t="s">
        <v>2045</v>
      </c>
      <c r="C438" s="132" t="s">
        <v>424</v>
      </c>
      <c r="D438" s="132" t="s">
        <v>462</v>
      </c>
      <c r="E438" s="132" t="s">
        <v>462</v>
      </c>
      <c r="F438" s="132" t="s">
        <v>424</v>
      </c>
      <c r="G438" s="136"/>
      <c r="H438" s="136"/>
      <c r="I438" s="136"/>
      <c r="J438" s="133" t="b">
        <f t="shared" si="1"/>
        <v>0</v>
      </c>
      <c r="K438" s="132" t="s">
        <v>462</v>
      </c>
      <c r="L438" s="132">
        <v>4.0</v>
      </c>
      <c r="M438" s="132" t="s">
        <v>530</v>
      </c>
      <c r="N438" s="141">
        <v>43879.0</v>
      </c>
      <c r="O438" s="136" t="str">
        <f>selected_set!K$6</f>
        <v>Shokry2009</v>
      </c>
      <c r="P438" s="132" t="s">
        <v>490</v>
      </c>
      <c r="Q438" s="136"/>
      <c r="R438" s="137" t="s">
        <v>2046</v>
      </c>
      <c r="S438" s="132" t="s">
        <v>2047</v>
      </c>
      <c r="T438" s="132" t="s">
        <v>2048</v>
      </c>
      <c r="U438" s="133"/>
    </row>
    <row r="439">
      <c r="A439" s="132" t="s">
        <v>82</v>
      </c>
      <c r="B439" s="133" t="s">
        <v>2049</v>
      </c>
      <c r="C439" s="132" t="s">
        <v>462</v>
      </c>
      <c r="D439" s="132" t="s">
        <v>462</v>
      </c>
      <c r="E439" s="132" t="s">
        <v>462</v>
      </c>
      <c r="F439" s="132" t="s">
        <v>424</v>
      </c>
      <c r="G439" s="136"/>
      <c r="H439" s="136"/>
      <c r="I439" s="136"/>
      <c r="J439" s="133" t="b">
        <f t="shared" si="1"/>
        <v>0</v>
      </c>
      <c r="K439" s="132" t="s">
        <v>462</v>
      </c>
      <c r="L439" s="132">
        <v>4.0</v>
      </c>
      <c r="M439" s="132" t="s">
        <v>530</v>
      </c>
      <c r="N439" s="141">
        <v>43879.0</v>
      </c>
      <c r="O439" s="136" t="str">
        <f>selected_set!K$6</f>
        <v>Shokry2009</v>
      </c>
      <c r="P439" s="132" t="s">
        <v>490</v>
      </c>
      <c r="Q439" s="136"/>
      <c r="R439" s="137" t="s">
        <v>2050</v>
      </c>
      <c r="S439" s="132" t="s">
        <v>2051</v>
      </c>
      <c r="T439" s="132" t="s">
        <v>2052</v>
      </c>
      <c r="U439" s="133"/>
    </row>
    <row r="440">
      <c r="A440" s="132" t="s">
        <v>82</v>
      </c>
      <c r="B440" s="133" t="s">
        <v>2053</v>
      </c>
      <c r="C440" s="132" t="s">
        <v>462</v>
      </c>
      <c r="D440" s="132" t="s">
        <v>462</v>
      </c>
      <c r="E440" s="132" t="s">
        <v>462</v>
      </c>
      <c r="F440" s="132" t="s">
        <v>424</v>
      </c>
      <c r="G440" s="136"/>
      <c r="H440" s="136"/>
      <c r="I440" s="136"/>
      <c r="J440" s="133" t="b">
        <f t="shared" si="1"/>
        <v>0</v>
      </c>
      <c r="K440" s="132" t="s">
        <v>462</v>
      </c>
      <c r="L440" s="132">
        <v>4.0</v>
      </c>
      <c r="M440" s="132" t="s">
        <v>530</v>
      </c>
      <c r="N440" s="141">
        <v>43879.0</v>
      </c>
      <c r="O440" s="136" t="str">
        <f>selected_set!K$6</f>
        <v>Shokry2009</v>
      </c>
      <c r="P440" s="132" t="s">
        <v>490</v>
      </c>
      <c r="Q440" s="136"/>
      <c r="R440" s="137" t="s">
        <v>2054</v>
      </c>
      <c r="S440" s="132" t="s">
        <v>2055</v>
      </c>
      <c r="T440" s="132" t="s">
        <v>1984</v>
      </c>
      <c r="U440" s="133"/>
    </row>
    <row r="441">
      <c r="A441" s="132" t="s">
        <v>82</v>
      </c>
      <c r="B441" s="133" t="s">
        <v>2056</v>
      </c>
      <c r="C441" s="132" t="s">
        <v>462</v>
      </c>
      <c r="D441" s="132" t="s">
        <v>462</v>
      </c>
      <c r="E441" s="132" t="s">
        <v>462</v>
      </c>
      <c r="F441" s="132" t="s">
        <v>424</v>
      </c>
      <c r="G441" s="136"/>
      <c r="H441" s="136"/>
      <c r="I441" s="136"/>
      <c r="J441" s="133" t="b">
        <f t="shared" si="1"/>
        <v>0</v>
      </c>
      <c r="K441" s="132" t="s">
        <v>462</v>
      </c>
      <c r="L441" s="132">
        <v>4.0</v>
      </c>
      <c r="M441" s="132" t="s">
        <v>530</v>
      </c>
      <c r="N441" s="141">
        <v>43879.0</v>
      </c>
      <c r="O441" s="136" t="str">
        <f>selected_set!K$6</f>
        <v>Shokry2009</v>
      </c>
      <c r="P441" s="132" t="s">
        <v>490</v>
      </c>
      <c r="Q441" s="136"/>
      <c r="R441" s="137" t="s">
        <v>2057</v>
      </c>
      <c r="S441" s="132" t="s">
        <v>2058</v>
      </c>
      <c r="T441" s="132" t="s">
        <v>1984</v>
      </c>
      <c r="U441" s="133"/>
    </row>
    <row r="442">
      <c r="A442" s="132" t="s">
        <v>82</v>
      </c>
      <c r="B442" s="133" t="s">
        <v>2059</v>
      </c>
      <c r="C442" s="136"/>
      <c r="D442" s="136"/>
      <c r="E442" s="136"/>
      <c r="F442" s="132" t="s">
        <v>462</v>
      </c>
      <c r="G442" s="136"/>
      <c r="H442" s="136"/>
      <c r="I442" s="136"/>
      <c r="J442" s="133" t="b">
        <f t="shared" si="1"/>
        <v>0</v>
      </c>
      <c r="K442" s="132" t="s">
        <v>462</v>
      </c>
      <c r="L442" s="132">
        <v>4.0</v>
      </c>
      <c r="M442" s="132" t="s">
        <v>530</v>
      </c>
      <c r="N442" s="141">
        <v>43879.0</v>
      </c>
      <c r="O442" s="136" t="str">
        <f>selected_set!K$6</f>
        <v>Shokry2009</v>
      </c>
      <c r="P442" s="132" t="s">
        <v>490</v>
      </c>
      <c r="Q442" s="136"/>
      <c r="R442" s="137" t="s">
        <v>2060</v>
      </c>
      <c r="S442" s="142" t="s">
        <v>2061</v>
      </c>
      <c r="T442" s="132" t="s">
        <v>1902</v>
      </c>
      <c r="U442" s="133"/>
    </row>
    <row r="443">
      <c r="A443" s="132" t="s">
        <v>82</v>
      </c>
      <c r="B443" s="133" t="s">
        <v>2062</v>
      </c>
      <c r="C443" s="132" t="s">
        <v>424</v>
      </c>
      <c r="D443" s="132" t="s">
        <v>424</v>
      </c>
      <c r="E443" s="132" t="s">
        <v>424</v>
      </c>
      <c r="F443" s="132" t="s">
        <v>424</v>
      </c>
      <c r="G443" s="136"/>
      <c r="H443" s="136"/>
      <c r="I443" s="136"/>
      <c r="J443" s="133" t="b">
        <f t="shared" si="1"/>
        <v>1</v>
      </c>
      <c r="K443" s="132" t="s">
        <v>462</v>
      </c>
      <c r="L443" s="132">
        <v>4.0</v>
      </c>
      <c r="M443" s="132" t="s">
        <v>530</v>
      </c>
      <c r="N443" s="141">
        <v>43879.0</v>
      </c>
      <c r="O443" s="136" t="str">
        <f>selected_set!K$6</f>
        <v>Shokry2009</v>
      </c>
      <c r="P443" s="132" t="s">
        <v>490</v>
      </c>
      <c r="Q443" s="136"/>
      <c r="R443" s="137" t="s">
        <v>349</v>
      </c>
      <c r="S443" s="132" t="s">
        <v>2063</v>
      </c>
      <c r="T443" s="133"/>
      <c r="U443" s="133"/>
    </row>
    <row r="444">
      <c r="A444" s="132" t="s">
        <v>82</v>
      </c>
      <c r="B444" s="133" t="s">
        <v>2064</v>
      </c>
      <c r="C444" s="136"/>
      <c r="D444" s="136"/>
      <c r="E444" s="136"/>
      <c r="F444" s="132" t="s">
        <v>462</v>
      </c>
      <c r="G444" s="136"/>
      <c r="H444" s="136"/>
      <c r="I444" s="136"/>
      <c r="J444" s="133" t="b">
        <f t="shared" si="1"/>
        <v>0</v>
      </c>
      <c r="K444" s="132" t="s">
        <v>462</v>
      </c>
      <c r="L444" s="132">
        <v>4.0</v>
      </c>
      <c r="M444" s="132" t="s">
        <v>530</v>
      </c>
      <c r="N444" s="141">
        <v>43879.0</v>
      </c>
      <c r="O444" s="136" t="str">
        <f>selected_set!K$6</f>
        <v>Shokry2009</v>
      </c>
      <c r="P444" s="132" t="s">
        <v>490</v>
      </c>
      <c r="Q444" s="136"/>
      <c r="R444" s="137" t="s">
        <v>2065</v>
      </c>
      <c r="S444" s="166" t="s">
        <v>2066</v>
      </c>
      <c r="T444" s="132" t="s">
        <v>2067</v>
      </c>
      <c r="U444" s="133"/>
    </row>
    <row r="445">
      <c r="A445" s="132" t="s">
        <v>82</v>
      </c>
      <c r="B445" s="133" t="s">
        <v>2068</v>
      </c>
      <c r="C445" s="136"/>
      <c r="D445" s="136"/>
      <c r="E445" s="136"/>
      <c r="F445" s="132" t="s">
        <v>462</v>
      </c>
      <c r="G445" s="136"/>
      <c r="H445" s="136"/>
      <c r="I445" s="136"/>
      <c r="J445" s="133" t="b">
        <f t="shared" si="1"/>
        <v>0</v>
      </c>
      <c r="K445" s="132" t="s">
        <v>462</v>
      </c>
      <c r="L445" s="132">
        <v>4.0</v>
      </c>
      <c r="M445" s="132" t="s">
        <v>530</v>
      </c>
      <c r="N445" s="141">
        <v>43879.0</v>
      </c>
      <c r="O445" s="136" t="str">
        <f>selected_set!K$6</f>
        <v>Shokry2009</v>
      </c>
      <c r="P445" s="132" t="s">
        <v>490</v>
      </c>
      <c r="Q445" s="136"/>
      <c r="R445" s="137" t="s">
        <v>2069</v>
      </c>
      <c r="S445" s="153" t="s">
        <v>2070</v>
      </c>
      <c r="T445" s="132" t="s">
        <v>2071</v>
      </c>
      <c r="U445" s="133"/>
    </row>
    <row r="446">
      <c r="A446" s="132" t="s">
        <v>82</v>
      </c>
      <c r="B446" s="133" t="s">
        <v>2072</v>
      </c>
      <c r="C446" s="136"/>
      <c r="D446" s="136"/>
      <c r="E446" s="136"/>
      <c r="F446" s="132" t="s">
        <v>462</v>
      </c>
      <c r="G446" s="136"/>
      <c r="H446" s="136"/>
      <c r="I446" s="136"/>
      <c r="J446" s="133" t="b">
        <f t="shared" si="1"/>
        <v>0</v>
      </c>
      <c r="K446" s="132" t="s">
        <v>462</v>
      </c>
      <c r="L446" s="132">
        <v>4.0</v>
      </c>
      <c r="M446" s="132" t="s">
        <v>530</v>
      </c>
      <c r="N446" s="141">
        <v>43879.0</v>
      </c>
      <c r="O446" s="136" t="str">
        <f>selected_set!K$6</f>
        <v>Shokry2009</v>
      </c>
      <c r="P446" s="132" t="s">
        <v>490</v>
      </c>
      <c r="Q446" s="136"/>
      <c r="R446" s="137" t="s">
        <v>2073</v>
      </c>
      <c r="S446" s="153" t="s">
        <v>2074</v>
      </c>
      <c r="T446" s="132" t="s">
        <v>2075</v>
      </c>
      <c r="U446" s="133"/>
    </row>
    <row r="447">
      <c r="A447" s="132" t="s">
        <v>82</v>
      </c>
      <c r="B447" s="133" t="s">
        <v>2076</v>
      </c>
      <c r="C447" s="132" t="s">
        <v>462</v>
      </c>
      <c r="D447" s="132" t="s">
        <v>462</v>
      </c>
      <c r="E447" s="132" t="s">
        <v>462</v>
      </c>
      <c r="F447" s="132" t="s">
        <v>424</v>
      </c>
      <c r="G447" s="136"/>
      <c r="H447" s="136"/>
      <c r="I447" s="136"/>
      <c r="J447" s="133" t="b">
        <f t="shared" si="1"/>
        <v>0</v>
      </c>
      <c r="K447" s="132" t="s">
        <v>462</v>
      </c>
      <c r="L447" s="132">
        <v>4.0</v>
      </c>
      <c r="M447" s="132" t="s">
        <v>530</v>
      </c>
      <c r="N447" s="141">
        <v>43879.0</v>
      </c>
      <c r="O447" s="136" t="str">
        <f>selected_set!K$6</f>
        <v>Shokry2009</v>
      </c>
      <c r="P447" s="132" t="s">
        <v>490</v>
      </c>
      <c r="Q447" s="136"/>
      <c r="R447" s="137" t="s">
        <v>2077</v>
      </c>
      <c r="S447" s="132" t="s">
        <v>2078</v>
      </c>
      <c r="T447" s="132" t="s">
        <v>2079</v>
      </c>
      <c r="U447" s="133"/>
    </row>
    <row r="448">
      <c r="A448" s="132" t="s">
        <v>82</v>
      </c>
      <c r="B448" s="133" t="s">
        <v>2080</v>
      </c>
      <c r="C448" s="132" t="s">
        <v>424</v>
      </c>
      <c r="D448" s="132" t="s">
        <v>424</v>
      </c>
      <c r="E448" s="132" t="s">
        <v>424</v>
      </c>
      <c r="F448" s="132" t="s">
        <v>424</v>
      </c>
      <c r="G448" s="136"/>
      <c r="H448" s="136"/>
      <c r="I448" s="136"/>
      <c r="J448" s="133" t="b">
        <f t="shared" si="1"/>
        <v>1</v>
      </c>
      <c r="K448" s="132" t="s">
        <v>462</v>
      </c>
      <c r="L448" s="132">
        <v>4.0</v>
      </c>
      <c r="M448" s="132" t="s">
        <v>530</v>
      </c>
      <c r="N448" s="141">
        <v>43879.0</v>
      </c>
      <c r="O448" s="136" t="str">
        <f>selected_set!K$6</f>
        <v>Shokry2009</v>
      </c>
      <c r="P448" s="132" t="s">
        <v>490</v>
      </c>
      <c r="Q448" s="136"/>
      <c r="R448" s="137" t="s">
        <v>2081</v>
      </c>
      <c r="S448" s="132" t="s">
        <v>2082</v>
      </c>
      <c r="T448" s="132" t="s">
        <v>2083</v>
      </c>
      <c r="U448" s="133"/>
    </row>
    <row r="449">
      <c r="A449" s="132" t="s">
        <v>82</v>
      </c>
      <c r="B449" s="133" t="s">
        <v>2084</v>
      </c>
      <c r="C449" s="132" t="s">
        <v>462</v>
      </c>
      <c r="D449" s="132" t="s">
        <v>462</v>
      </c>
      <c r="E449" s="132" t="s">
        <v>462</v>
      </c>
      <c r="F449" s="132" t="s">
        <v>424</v>
      </c>
      <c r="G449" s="136"/>
      <c r="H449" s="136"/>
      <c r="I449" s="136"/>
      <c r="J449" s="133" t="b">
        <f t="shared" si="1"/>
        <v>0</v>
      </c>
      <c r="K449" s="132" t="s">
        <v>462</v>
      </c>
      <c r="L449" s="132">
        <v>4.0</v>
      </c>
      <c r="M449" s="132" t="s">
        <v>530</v>
      </c>
      <c r="N449" s="141">
        <v>43879.0</v>
      </c>
      <c r="O449" s="136" t="str">
        <f>selected_set!K$6</f>
        <v>Shokry2009</v>
      </c>
      <c r="P449" s="132" t="s">
        <v>490</v>
      </c>
      <c r="Q449" s="136"/>
      <c r="R449" s="137" t="s">
        <v>2085</v>
      </c>
      <c r="S449" s="132" t="s">
        <v>2086</v>
      </c>
      <c r="T449" s="132" t="s">
        <v>2087</v>
      </c>
      <c r="U449" s="133"/>
    </row>
    <row r="450">
      <c r="A450" s="132" t="s">
        <v>82</v>
      </c>
      <c r="B450" s="133" t="s">
        <v>2088</v>
      </c>
      <c r="C450" s="132" t="s">
        <v>462</v>
      </c>
      <c r="D450" s="132" t="s">
        <v>462</v>
      </c>
      <c r="E450" s="132" t="s">
        <v>462</v>
      </c>
      <c r="F450" s="132" t="s">
        <v>424</v>
      </c>
      <c r="G450" s="136"/>
      <c r="H450" s="136"/>
      <c r="I450" s="136"/>
      <c r="J450" s="133" t="b">
        <f t="shared" si="1"/>
        <v>0</v>
      </c>
      <c r="K450" s="132" t="s">
        <v>462</v>
      </c>
      <c r="L450" s="132">
        <v>4.0</v>
      </c>
      <c r="M450" s="132" t="s">
        <v>530</v>
      </c>
      <c r="N450" s="141">
        <v>43879.0</v>
      </c>
      <c r="O450" s="136" t="str">
        <f>selected_set!K$6</f>
        <v>Shokry2009</v>
      </c>
      <c r="P450" s="132" t="s">
        <v>490</v>
      </c>
      <c r="Q450" s="136"/>
      <c r="R450" s="137" t="s">
        <v>2089</v>
      </c>
      <c r="S450" s="132" t="s">
        <v>2090</v>
      </c>
      <c r="T450" s="132" t="s">
        <v>2091</v>
      </c>
      <c r="U450" s="133"/>
    </row>
    <row r="451">
      <c r="A451" s="132" t="s">
        <v>82</v>
      </c>
      <c r="B451" s="133" t="s">
        <v>2092</v>
      </c>
      <c r="C451" s="132" t="s">
        <v>424</v>
      </c>
      <c r="D451" s="132" t="s">
        <v>424</v>
      </c>
      <c r="E451" s="132" t="s">
        <v>424</v>
      </c>
      <c r="F451" s="132" t="s">
        <v>424</v>
      </c>
      <c r="G451" s="136"/>
      <c r="H451" s="136"/>
      <c r="I451" s="136"/>
      <c r="J451" s="133" t="b">
        <f t="shared" si="1"/>
        <v>1</v>
      </c>
      <c r="K451" s="132" t="s">
        <v>462</v>
      </c>
      <c r="L451" s="132">
        <v>4.0</v>
      </c>
      <c r="M451" s="132" t="s">
        <v>530</v>
      </c>
      <c r="N451" s="141">
        <v>43879.0</v>
      </c>
      <c r="O451" s="136" t="str">
        <f>selected_set!K$6</f>
        <v>Shokry2009</v>
      </c>
      <c r="P451" s="132" t="s">
        <v>490</v>
      </c>
      <c r="Q451" s="136"/>
      <c r="R451" s="137" t="s">
        <v>368</v>
      </c>
      <c r="S451" s="132" t="s">
        <v>2093</v>
      </c>
      <c r="T451" s="132" t="s">
        <v>2094</v>
      </c>
      <c r="U451" s="133"/>
    </row>
    <row r="452">
      <c r="A452" s="132" t="s">
        <v>82</v>
      </c>
      <c r="B452" s="133" t="s">
        <v>2095</v>
      </c>
      <c r="C452" s="132" t="s">
        <v>462</v>
      </c>
      <c r="D452" s="132" t="s">
        <v>462</v>
      </c>
      <c r="E452" s="132" t="s">
        <v>462</v>
      </c>
      <c r="F452" s="132" t="s">
        <v>424</v>
      </c>
      <c r="G452" s="136"/>
      <c r="H452" s="136"/>
      <c r="I452" s="136"/>
      <c r="J452" s="133" t="b">
        <f t="shared" si="1"/>
        <v>0</v>
      </c>
      <c r="K452" s="132" t="s">
        <v>462</v>
      </c>
      <c r="L452" s="132">
        <v>4.0</v>
      </c>
      <c r="M452" s="132" t="s">
        <v>530</v>
      </c>
      <c r="N452" s="141">
        <v>43879.0</v>
      </c>
      <c r="O452" s="136" t="str">
        <f>selected_set!K$6</f>
        <v>Shokry2009</v>
      </c>
      <c r="P452" s="132" t="s">
        <v>490</v>
      </c>
      <c r="Q452" s="136"/>
      <c r="R452" s="137" t="s">
        <v>2096</v>
      </c>
      <c r="S452" s="165" t="s">
        <v>2097</v>
      </c>
      <c r="T452" s="132" t="s">
        <v>2098</v>
      </c>
      <c r="U452" s="133"/>
    </row>
    <row r="453">
      <c r="A453" s="132" t="s">
        <v>82</v>
      </c>
      <c r="B453" s="133" t="s">
        <v>2099</v>
      </c>
      <c r="C453" s="136"/>
      <c r="D453" s="136"/>
      <c r="E453" s="136"/>
      <c r="F453" s="136"/>
      <c r="G453" s="136"/>
      <c r="H453" s="136"/>
      <c r="I453" s="136"/>
      <c r="J453" s="133" t="b">
        <f t="shared" si="1"/>
        <v>0</v>
      </c>
      <c r="K453" s="132" t="s">
        <v>462</v>
      </c>
      <c r="L453" s="132">
        <v>4.0</v>
      </c>
      <c r="M453" s="132" t="s">
        <v>530</v>
      </c>
      <c r="N453" s="141">
        <v>43879.0</v>
      </c>
      <c r="O453" s="136" t="str">
        <f>selected_set!K$6</f>
        <v>Shokry2009</v>
      </c>
      <c r="P453" s="132" t="s">
        <v>490</v>
      </c>
      <c r="Q453" s="136"/>
      <c r="R453" s="137" t="s">
        <v>2100</v>
      </c>
      <c r="S453" s="142" t="s">
        <v>2101</v>
      </c>
      <c r="T453" s="132" t="s">
        <v>2102</v>
      </c>
      <c r="U453" s="133"/>
    </row>
    <row r="454">
      <c r="A454" s="143" t="s">
        <v>82</v>
      </c>
      <c r="B454" s="144" t="s">
        <v>2103</v>
      </c>
      <c r="C454" s="145"/>
      <c r="D454" s="145"/>
      <c r="E454" s="145"/>
      <c r="F454" s="145"/>
      <c r="G454" s="145"/>
      <c r="H454" s="145"/>
      <c r="I454" s="145"/>
      <c r="J454" s="144" t="b">
        <f t="shared" si="1"/>
        <v>0</v>
      </c>
      <c r="K454" s="143" t="s">
        <v>462</v>
      </c>
      <c r="L454" s="143">
        <v>4.0</v>
      </c>
      <c r="M454" s="143" t="s">
        <v>530</v>
      </c>
      <c r="N454" s="146">
        <v>43879.0</v>
      </c>
      <c r="O454" s="145" t="str">
        <f>selected_set!K$6</f>
        <v>Shokry2009</v>
      </c>
      <c r="P454" s="143" t="s">
        <v>490</v>
      </c>
      <c r="Q454" s="145"/>
      <c r="R454" s="147" t="s">
        <v>2104</v>
      </c>
      <c r="S454" s="145"/>
      <c r="T454" s="132" t="s">
        <v>2102</v>
      </c>
      <c r="U454" s="144"/>
    </row>
    <row r="455">
      <c r="A455" s="148" t="s">
        <v>1830</v>
      </c>
      <c r="B455" s="149" t="s">
        <v>2105</v>
      </c>
      <c r="C455" s="150"/>
      <c r="D455" s="148" t="s">
        <v>462</v>
      </c>
      <c r="E455" s="150"/>
      <c r="F455" s="150"/>
      <c r="G455" s="150"/>
      <c r="H455" s="150"/>
      <c r="I455" s="150"/>
      <c r="J455" s="149" t="b">
        <f t="shared" si="1"/>
        <v>0</v>
      </c>
      <c r="K455" s="148" t="s">
        <v>462</v>
      </c>
      <c r="L455" s="148">
        <v>4.0</v>
      </c>
      <c r="M455" s="148" t="s">
        <v>530</v>
      </c>
      <c r="N455" s="151">
        <v>43879.0</v>
      </c>
      <c r="O455" s="150" t="str">
        <f>selected_set!K$15</f>
        <v>Baresel2003</v>
      </c>
      <c r="P455" s="148" t="s">
        <v>1262</v>
      </c>
      <c r="Q455" s="150"/>
      <c r="R455" s="152" t="s">
        <v>2106</v>
      </c>
      <c r="S455" s="170" t="s">
        <v>2107</v>
      </c>
      <c r="T455" s="149"/>
      <c r="U455" s="149"/>
    </row>
    <row r="456">
      <c r="A456" s="132" t="s">
        <v>82</v>
      </c>
      <c r="B456" s="133" t="s">
        <v>2108</v>
      </c>
      <c r="C456" s="132" t="s">
        <v>424</v>
      </c>
      <c r="D456" s="132" t="s">
        <v>462</v>
      </c>
      <c r="E456" s="132" t="s">
        <v>462</v>
      </c>
      <c r="F456" s="132" t="s">
        <v>424</v>
      </c>
      <c r="G456" s="136"/>
      <c r="H456" s="136"/>
      <c r="I456" s="136"/>
      <c r="J456" s="133" t="b">
        <f t="shared" si="1"/>
        <v>0</v>
      </c>
      <c r="K456" s="132" t="s">
        <v>462</v>
      </c>
      <c r="L456" s="132">
        <v>4.0</v>
      </c>
      <c r="M456" s="132" t="s">
        <v>530</v>
      </c>
      <c r="N456" s="141">
        <v>43879.0</v>
      </c>
      <c r="O456" s="136" t="str">
        <f>selected_set!K$15</f>
        <v>Baresel2003</v>
      </c>
      <c r="P456" s="132" t="s">
        <v>1262</v>
      </c>
      <c r="Q456" s="136"/>
      <c r="R456" s="137" t="s">
        <v>2109</v>
      </c>
      <c r="S456" s="132" t="s">
        <v>2110</v>
      </c>
      <c r="T456" s="132" t="s">
        <v>2111</v>
      </c>
      <c r="U456" s="133"/>
    </row>
    <row r="457">
      <c r="A457" s="132" t="s">
        <v>82</v>
      </c>
      <c r="B457" s="133" t="s">
        <v>2112</v>
      </c>
      <c r="C457" s="136"/>
      <c r="D457" s="136"/>
      <c r="E457" s="136"/>
      <c r="F457" s="132" t="s">
        <v>462</v>
      </c>
      <c r="G457" s="136"/>
      <c r="H457" s="136"/>
      <c r="I457" s="136"/>
      <c r="J457" s="133" t="b">
        <f t="shared" si="1"/>
        <v>0</v>
      </c>
      <c r="K457" s="132" t="s">
        <v>462</v>
      </c>
      <c r="L457" s="132">
        <v>4.0</v>
      </c>
      <c r="M457" s="132" t="s">
        <v>530</v>
      </c>
      <c r="N457" s="141">
        <v>43879.0</v>
      </c>
      <c r="O457" s="136" t="str">
        <f>selected_set!K$15</f>
        <v>Baresel2003</v>
      </c>
      <c r="P457" s="132" t="s">
        <v>1262</v>
      </c>
      <c r="Q457" s="136"/>
      <c r="R457" s="137" t="s">
        <v>2113</v>
      </c>
      <c r="S457" s="166" t="s">
        <v>2114</v>
      </c>
      <c r="T457" s="132" t="s">
        <v>2115</v>
      </c>
      <c r="U457" s="133"/>
    </row>
    <row r="458">
      <c r="A458" s="132" t="s">
        <v>82</v>
      </c>
      <c r="B458" s="133" t="s">
        <v>2116</v>
      </c>
      <c r="C458" s="132" t="s">
        <v>424</v>
      </c>
      <c r="D458" s="132" t="s">
        <v>462</v>
      </c>
      <c r="E458" s="132" t="s">
        <v>462</v>
      </c>
      <c r="F458" s="132" t="s">
        <v>424</v>
      </c>
      <c r="G458" s="136"/>
      <c r="H458" s="136"/>
      <c r="I458" s="136"/>
      <c r="J458" s="133" t="b">
        <f t="shared" si="1"/>
        <v>0</v>
      </c>
      <c r="K458" s="132" t="s">
        <v>462</v>
      </c>
      <c r="L458" s="132">
        <v>4.0</v>
      </c>
      <c r="M458" s="132" t="s">
        <v>530</v>
      </c>
      <c r="N458" s="141">
        <v>43879.0</v>
      </c>
      <c r="O458" s="136" t="str">
        <f>selected_set!K$15</f>
        <v>Baresel2003</v>
      </c>
      <c r="P458" s="132" t="s">
        <v>1262</v>
      </c>
      <c r="Q458" s="136"/>
      <c r="R458" s="137" t="s">
        <v>2117</v>
      </c>
      <c r="S458" s="165" t="s">
        <v>2118</v>
      </c>
      <c r="T458" s="132" t="s">
        <v>2119</v>
      </c>
      <c r="U458" s="133"/>
    </row>
    <row r="459">
      <c r="A459" s="132" t="s">
        <v>1830</v>
      </c>
      <c r="B459" s="133" t="s">
        <v>2120</v>
      </c>
      <c r="C459" s="132" t="s">
        <v>424</v>
      </c>
      <c r="D459" s="136"/>
      <c r="E459" s="136"/>
      <c r="F459" s="132" t="s">
        <v>424</v>
      </c>
      <c r="G459" s="136"/>
      <c r="H459" s="132" t="s">
        <v>462</v>
      </c>
      <c r="I459" s="136"/>
      <c r="J459" s="133" t="b">
        <f t="shared" si="1"/>
        <v>0</v>
      </c>
      <c r="K459" s="132" t="s">
        <v>462</v>
      </c>
      <c r="L459" s="132">
        <v>4.0</v>
      </c>
      <c r="M459" s="132" t="s">
        <v>530</v>
      </c>
      <c r="N459" s="141">
        <v>43879.0</v>
      </c>
      <c r="O459" s="136" t="str">
        <f>selected_set!K$15</f>
        <v>Baresel2003</v>
      </c>
      <c r="P459" s="132" t="s">
        <v>1262</v>
      </c>
      <c r="Q459" s="136"/>
      <c r="R459" s="137" t="s">
        <v>2121</v>
      </c>
      <c r="S459" s="142" t="s">
        <v>2122</v>
      </c>
      <c r="T459" s="132" t="s">
        <v>2123</v>
      </c>
      <c r="U459" s="133"/>
    </row>
    <row r="460">
      <c r="A460" s="132" t="s">
        <v>1830</v>
      </c>
      <c r="B460" s="133" t="s">
        <v>2124</v>
      </c>
      <c r="C460" s="136"/>
      <c r="D460" s="136"/>
      <c r="E460" s="136"/>
      <c r="F460" s="132" t="s">
        <v>462</v>
      </c>
      <c r="G460" s="136"/>
      <c r="H460" s="136"/>
      <c r="I460" s="136"/>
      <c r="J460" s="133" t="b">
        <f t="shared" si="1"/>
        <v>0</v>
      </c>
      <c r="K460" s="132" t="s">
        <v>462</v>
      </c>
      <c r="L460" s="132">
        <v>4.0</v>
      </c>
      <c r="M460" s="132" t="s">
        <v>530</v>
      </c>
      <c r="N460" s="141">
        <v>43879.0</v>
      </c>
      <c r="O460" s="136" t="str">
        <f>selected_set!K$15</f>
        <v>Baresel2003</v>
      </c>
      <c r="P460" s="132" t="s">
        <v>1262</v>
      </c>
      <c r="Q460" s="136"/>
      <c r="R460" s="137" t="s">
        <v>2125</v>
      </c>
      <c r="S460" s="142" t="s">
        <v>2126</v>
      </c>
      <c r="T460" s="132" t="s">
        <v>2127</v>
      </c>
      <c r="U460" s="133"/>
    </row>
    <row r="461">
      <c r="A461" s="132" t="s">
        <v>1830</v>
      </c>
      <c r="B461" s="133" t="s">
        <v>2128</v>
      </c>
      <c r="C461" s="132" t="s">
        <v>424</v>
      </c>
      <c r="D461" s="132" t="s">
        <v>462</v>
      </c>
      <c r="E461" s="132" t="s">
        <v>462</v>
      </c>
      <c r="F461" s="136"/>
      <c r="G461" s="136"/>
      <c r="H461" s="136"/>
      <c r="I461" s="136"/>
      <c r="J461" s="133" t="b">
        <f t="shared" si="1"/>
        <v>0</v>
      </c>
      <c r="K461" s="132" t="s">
        <v>462</v>
      </c>
      <c r="L461" s="132">
        <v>4.0</v>
      </c>
      <c r="M461" s="132" t="s">
        <v>530</v>
      </c>
      <c r="N461" s="141">
        <v>43879.0</v>
      </c>
      <c r="O461" s="136" t="str">
        <f>selected_set!K$15</f>
        <v>Baresel2003</v>
      </c>
      <c r="P461" s="132" t="s">
        <v>1262</v>
      </c>
      <c r="Q461" s="136"/>
      <c r="R461" s="137" t="s">
        <v>2129</v>
      </c>
      <c r="S461" s="132" t="s">
        <v>2130</v>
      </c>
      <c r="T461" s="133"/>
      <c r="U461" s="133"/>
    </row>
    <row r="462">
      <c r="A462" s="132" t="s">
        <v>1830</v>
      </c>
      <c r="B462" s="144" t="s">
        <v>2131</v>
      </c>
      <c r="C462" s="145"/>
      <c r="D462" s="143" t="s">
        <v>462</v>
      </c>
      <c r="E462" s="145"/>
      <c r="F462" s="145"/>
      <c r="G462" s="145"/>
      <c r="H462" s="145"/>
      <c r="I462" s="145"/>
      <c r="J462" s="144" t="b">
        <f t="shared" si="1"/>
        <v>0</v>
      </c>
      <c r="K462" s="143" t="s">
        <v>462</v>
      </c>
      <c r="L462" s="143">
        <v>4.0</v>
      </c>
      <c r="M462" s="143" t="s">
        <v>530</v>
      </c>
      <c r="N462" s="146">
        <v>43879.0</v>
      </c>
      <c r="O462" s="145" t="str">
        <f>selected_set!K$15</f>
        <v>Baresel2003</v>
      </c>
      <c r="P462" s="143" t="s">
        <v>1262</v>
      </c>
      <c r="Q462" s="145"/>
      <c r="R462" s="147" t="s">
        <v>2132</v>
      </c>
      <c r="S462" s="171" t="s">
        <v>2133</v>
      </c>
      <c r="T462" s="144"/>
      <c r="U462" s="144"/>
    </row>
    <row r="463" ht="36.75" customHeight="1">
      <c r="A463" s="148" t="s">
        <v>1830</v>
      </c>
      <c r="B463" s="149" t="s">
        <v>2134</v>
      </c>
      <c r="C463" s="148" t="s">
        <v>462</v>
      </c>
      <c r="D463" s="148" t="s">
        <v>424</v>
      </c>
      <c r="E463" s="148" t="s">
        <v>424</v>
      </c>
      <c r="F463" s="148" t="s">
        <v>424</v>
      </c>
      <c r="G463" s="148" t="s">
        <v>462</v>
      </c>
      <c r="H463" s="148" t="s">
        <v>462</v>
      </c>
      <c r="I463" s="150"/>
      <c r="J463" s="149" t="b">
        <f t="shared" si="1"/>
        <v>1</v>
      </c>
      <c r="K463" s="148" t="s">
        <v>477</v>
      </c>
      <c r="L463" s="148">
        <v>4.0</v>
      </c>
      <c r="M463" s="148" t="s">
        <v>530</v>
      </c>
      <c r="N463" s="151">
        <v>43879.0</v>
      </c>
      <c r="O463" s="150" t="str">
        <f>selected_set!K$14</f>
        <v>Li2015</v>
      </c>
      <c r="P463" s="148" t="s">
        <v>1305</v>
      </c>
      <c r="Q463" s="150"/>
      <c r="R463" s="152" t="s">
        <v>2135</v>
      </c>
      <c r="S463" s="148" t="s">
        <v>2136</v>
      </c>
      <c r="T463" s="149"/>
      <c r="U463" s="149"/>
    </row>
    <row r="464">
      <c r="A464" s="132" t="s">
        <v>1830</v>
      </c>
      <c r="B464" s="133" t="s">
        <v>2137</v>
      </c>
      <c r="C464" s="132" t="s">
        <v>462</v>
      </c>
      <c r="D464" s="136"/>
      <c r="E464" s="136"/>
      <c r="F464" s="136"/>
      <c r="G464" s="136"/>
      <c r="H464" s="136"/>
      <c r="I464" s="136"/>
      <c r="J464" s="133" t="b">
        <f t="shared" si="1"/>
        <v>0</v>
      </c>
      <c r="K464" s="132" t="s">
        <v>462</v>
      </c>
      <c r="L464" s="132">
        <v>4.0</v>
      </c>
      <c r="M464" s="132" t="s">
        <v>530</v>
      </c>
      <c r="N464" s="141">
        <v>43879.0</v>
      </c>
      <c r="O464" s="136" t="str">
        <f>selected_set!K$14</f>
        <v>Li2015</v>
      </c>
      <c r="P464" s="132" t="s">
        <v>1305</v>
      </c>
      <c r="Q464" s="136"/>
      <c r="R464" s="137" t="s">
        <v>2138</v>
      </c>
      <c r="S464" s="142" t="s">
        <v>2139</v>
      </c>
      <c r="T464" s="132"/>
      <c r="U464" s="133"/>
    </row>
    <row r="465">
      <c r="A465" s="132" t="s">
        <v>1830</v>
      </c>
      <c r="B465" s="144" t="s">
        <v>2140</v>
      </c>
      <c r="C465" s="143" t="s">
        <v>424</v>
      </c>
      <c r="D465" s="143" t="s">
        <v>424</v>
      </c>
      <c r="E465" s="143" t="s">
        <v>462</v>
      </c>
      <c r="F465" s="143" t="s">
        <v>462</v>
      </c>
      <c r="G465" s="145"/>
      <c r="H465" s="145"/>
      <c r="I465" s="145"/>
      <c r="J465" s="144" t="b">
        <f t="shared" si="1"/>
        <v>0</v>
      </c>
      <c r="K465" s="143" t="s">
        <v>462</v>
      </c>
      <c r="L465" s="143">
        <v>4.0</v>
      </c>
      <c r="M465" s="143" t="s">
        <v>530</v>
      </c>
      <c r="N465" s="146">
        <v>43879.0</v>
      </c>
      <c r="O465" s="145" t="str">
        <f>selected_set!K$14</f>
        <v>Li2015</v>
      </c>
      <c r="P465" s="143" t="s">
        <v>1305</v>
      </c>
      <c r="Q465" s="145"/>
      <c r="R465" s="147" t="s">
        <v>2141</v>
      </c>
      <c r="S465" s="171" t="s">
        <v>2142</v>
      </c>
      <c r="T465" s="143" t="s">
        <v>2127</v>
      </c>
      <c r="U465" s="144"/>
    </row>
    <row r="466">
      <c r="A466" s="148" t="s">
        <v>1830</v>
      </c>
      <c r="B466" s="149" t="s">
        <v>2143</v>
      </c>
      <c r="C466" s="148" t="s">
        <v>424</v>
      </c>
      <c r="D466" s="148" t="s">
        <v>462</v>
      </c>
      <c r="E466" s="148" t="s">
        <v>462</v>
      </c>
      <c r="F466" s="148" t="s">
        <v>424</v>
      </c>
      <c r="G466" s="148" t="s">
        <v>462</v>
      </c>
      <c r="H466" s="148" t="s">
        <v>462</v>
      </c>
      <c r="I466" s="150"/>
      <c r="J466" s="149" t="b">
        <f t="shared" si="1"/>
        <v>0</v>
      </c>
      <c r="K466" s="148" t="s">
        <v>477</v>
      </c>
      <c r="L466" s="148">
        <v>4.0</v>
      </c>
      <c r="M466" s="148" t="s">
        <v>530</v>
      </c>
      <c r="N466" s="151">
        <v>43879.0</v>
      </c>
      <c r="O466" s="150" t="str">
        <f>selected_set!K$16</f>
        <v>Mohalik2014</v>
      </c>
      <c r="P466" s="148" t="s">
        <v>1030</v>
      </c>
      <c r="Q466" s="150"/>
      <c r="R466" s="152" t="s">
        <v>2144</v>
      </c>
      <c r="S466" s="148" t="s">
        <v>2145</v>
      </c>
      <c r="T466" s="148" t="s">
        <v>2146</v>
      </c>
      <c r="U466" s="149"/>
    </row>
    <row r="467">
      <c r="A467" s="132" t="s">
        <v>1830</v>
      </c>
      <c r="B467" s="133" t="s">
        <v>2147</v>
      </c>
      <c r="C467" s="132" t="s">
        <v>424</v>
      </c>
      <c r="D467" s="132" t="s">
        <v>462</v>
      </c>
      <c r="E467" s="132" t="s">
        <v>462</v>
      </c>
      <c r="F467" s="132" t="s">
        <v>424</v>
      </c>
      <c r="G467" s="132" t="s">
        <v>462</v>
      </c>
      <c r="H467" s="132" t="s">
        <v>462</v>
      </c>
      <c r="I467" s="136"/>
      <c r="J467" s="133" t="b">
        <f t="shared" si="1"/>
        <v>0</v>
      </c>
      <c r="K467" s="132" t="s">
        <v>477</v>
      </c>
      <c r="L467" s="132">
        <v>4.0</v>
      </c>
      <c r="M467" s="132" t="s">
        <v>530</v>
      </c>
      <c r="N467" s="141">
        <v>43879.0</v>
      </c>
      <c r="O467" s="136" t="str">
        <f>selected_set!K$16</f>
        <v>Mohalik2014</v>
      </c>
      <c r="P467" s="132" t="s">
        <v>1030</v>
      </c>
      <c r="Q467" s="136"/>
      <c r="R467" s="137" t="s">
        <v>2148</v>
      </c>
      <c r="S467" s="132" t="s">
        <v>2149</v>
      </c>
      <c r="T467" s="132" t="s">
        <v>2150</v>
      </c>
      <c r="U467" s="133"/>
    </row>
    <row r="468">
      <c r="A468" s="132" t="s">
        <v>1830</v>
      </c>
      <c r="B468" s="133" t="s">
        <v>2151</v>
      </c>
      <c r="C468" s="136"/>
      <c r="D468" s="136"/>
      <c r="E468" s="136"/>
      <c r="F468" s="136"/>
      <c r="G468" s="136"/>
      <c r="H468" s="132" t="s">
        <v>424</v>
      </c>
      <c r="I468" s="136"/>
      <c r="J468" s="133" t="b">
        <f t="shared" si="1"/>
        <v>0</v>
      </c>
      <c r="K468" s="132" t="s">
        <v>462</v>
      </c>
      <c r="L468" s="132">
        <v>4.0</v>
      </c>
      <c r="M468" s="132" t="s">
        <v>530</v>
      </c>
      <c r="N468" s="141">
        <v>43879.0</v>
      </c>
      <c r="O468" s="136" t="str">
        <f>selected_set!K$16</f>
        <v>Mohalik2014</v>
      </c>
      <c r="P468" s="132" t="s">
        <v>1030</v>
      </c>
      <c r="Q468" s="136"/>
      <c r="R468" s="137" t="s">
        <v>2152</v>
      </c>
      <c r="S468" s="132" t="s">
        <v>2153</v>
      </c>
      <c r="T468" s="133"/>
      <c r="U468" s="133"/>
    </row>
    <row r="469">
      <c r="A469" s="132" t="s">
        <v>1830</v>
      </c>
      <c r="B469" s="133" t="s">
        <v>2154</v>
      </c>
      <c r="C469" s="136"/>
      <c r="D469" s="136"/>
      <c r="E469" s="136"/>
      <c r="F469" s="132" t="s">
        <v>462</v>
      </c>
      <c r="G469" s="136"/>
      <c r="H469" s="136"/>
      <c r="I469" s="136"/>
      <c r="J469" s="133" t="b">
        <f t="shared" si="1"/>
        <v>0</v>
      </c>
      <c r="K469" s="132" t="s">
        <v>462</v>
      </c>
      <c r="L469" s="132">
        <v>4.0</v>
      </c>
      <c r="M469" s="132" t="s">
        <v>530</v>
      </c>
      <c r="N469" s="141">
        <v>43879.0</v>
      </c>
      <c r="O469" s="136" t="str">
        <f>selected_set!K$16</f>
        <v>Mohalik2014</v>
      </c>
      <c r="P469" s="132" t="s">
        <v>1030</v>
      </c>
      <c r="Q469" s="136"/>
      <c r="R469" s="137" t="s">
        <v>2155</v>
      </c>
      <c r="S469" s="142" t="s">
        <v>2156</v>
      </c>
      <c r="T469" s="132" t="s">
        <v>2157</v>
      </c>
      <c r="U469" s="133"/>
    </row>
    <row r="470">
      <c r="A470" s="132" t="s">
        <v>1830</v>
      </c>
      <c r="B470" s="133" t="s">
        <v>2158</v>
      </c>
      <c r="C470" s="132" t="s">
        <v>424</v>
      </c>
      <c r="D470" s="132" t="s">
        <v>462</v>
      </c>
      <c r="E470" s="132" t="s">
        <v>462</v>
      </c>
      <c r="F470" s="132" t="s">
        <v>424</v>
      </c>
      <c r="G470" s="132" t="s">
        <v>462</v>
      </c>
      <c r="H470" s="132" t="s">
        <v>462</v>
      </c>
      <c r="I470" s="132"/>
      <c r="J470" s="133" t="b">
        <f t="shared" si="1"/>
        <v>0</v>
      </c>
      <c r="K470" s="132" t="s">
        <v>462</v>
      </c>
      <c r="L470" s="132">
        <v>4.0</v>
      </c>
      <c r="M470" s="132" t="s">
        <v>530</v>
      </c>
      <c r="N470" s="141">
        <v>43879.0</v>
      </c>
      <c r="O470" s="136" t="str">
        <f>selected_set!K$16</f>
        <v>Mohalik2014</v>
      </c>
      <c r="P470" s="132" t="s">
        <v>1030</v>
      </c>
      <c r="Q470" s="136"/>
      <c r="R470" s="137" t="s">
        <v>2159</v>
      </c>
      <c r="S470" s="166" t="s">
        <v>2160</v>
      </c>
      <c r="T470" s="133"/>
      <c r="U470" s="133"/>
    </row>
    <row r="471">
      <c r="A471" s="132" t="s">
        <v>1830</v>
      </c>
      <c r="B471" s="133" t="s">
        <v>2161</v>
      </c>
      <c r="C471" s="136"/>
      <c r="D471" s="136"/>
      <c r="E471" s="136"/>
      <c r="F471" s="136"/>
      <c r="G471" s="136"/>
      <c r="H471" s="136"/>
      <c r="I471" s="136"/>
      <c r="J471" s="133" t="b">
        <f t="shared" si="1"/>
        <v>0</v>
      </c>
      <c r="K471" s="132" t="s">
        <v>462</v>
      </c>
      <c r="L471" s="132">
        <v>4.0</v>
      </c>
      <c r="M471" s="132" t="s">
        <v>530</v>
      </c>
      <c r="N471" s="141">
        <v>43879.0</v>
      </c>
      <c r="O471" s="136" t="str">
        <f>selected_set!K$16</f>
        <v>Mohalik2014</v>
      </c>
      <c r="P471" s="132" t="s">
        <v>1030</v>
      </c>
      <c r="Q471" s="136"/>
      <c r="R471" s="137" t="s">
        <v>2162</v>
      </c>
      <c r="S471" s="142" t="s">
        <v>2163</v>
      </c>
      <c r="T471" s="132" t="s">
        <v>2164</v>
      </c>
      <c r="U471" s="133"/>
    </row>
    <row r="472">
      <c r="A472" s="132" t="s">
        <v>1830</v>
      </c>
      <c r="B472" s="133" t="s">
        <v>2165</v>
      </c>
      <c r="C472" s="132" t="s">
        <v>462</v>
      </c>
      <c r="D472" s="136"/>
      <c r="E472" s="136"/>
      <c r="F472" s="136"/>
      <c r="G472" s="136"/>
      <c r="H472" s="132" t="s">
        <v>424</v>
      </c>
      <c r="I472" s="136"/>
      <c r="J472" s="133" t="b">
        <f t="shared" si="1"/>
        <v>0</v>
      </c>
      <c r="K472" s="132" t="s">
        <v>462</v>
      </c>
      <c r="L472" s="132">
        <v>4.0</v>
      </c>
      <c r="M472" s="132" t="s">
        <v>530</v>
      </c>
      <c r="N472" s="141">
        <v>43879.0</v>
      </c>
      <c r="O472" s="136" t="str">
        <f>selected_set!K$16</f>
        <v>Mohalik2014</v>
      </c>
      <c r="P472" s="132" t="s">
        <v>1030</v>
      </c>
      <c r="Q472" s="136"/>
      <c r="R472" s="137" t="s">
        <v>1759</v>
      </c>
      <c r="S472" s="132" t="s">
        <v>2166</v>
      </c>
      <c r="T472" s="133"/>
      <c r="U472" s="133"/>
    </row>
    <row r="473">
      <c r="A473" s="132" t="s">
        <v>1830</v>
      </c>
      <c r="B473" s="133" t="s">
        <v>2167</v>
      </c>
      <c r="C473" s="136"/>
      <c r="D473" s="136"/>
      <c r="E473" s="136"/>
      <c r="F473" s="136"/>
      <c r="G473" s="136"/>
      <c r="H473" s="136"/>
      <c r="I473" s="136"/>
      <c r="J473" s="133" t="b">
        <f t="shared" si="1"/>
        <v>0</v>
      </c>
      <c r="K473" s="132" t="s">
        <v>462</v>
      </c>
      <c r="L473" s="132">
        <v>4.0</v>
      </c>
      <c r="M473" s="132" t="s">
        <v>530</v>
      </c>
      <c r="N473" s="141">
        <v>43879.0</v>
      </c>
      <c r="O473" s="136" t="str">
        <f>selected_set!K$16</f>
        <v>Mohalik2014</v>
      </c>
      <c r="P473" s="132" t="s">
        <v>1030</v>
      </c>
      <c r="Q473" s="136"/>
      <c r="R473" s="137" t="s">
        <v>2168</v>
      </c>
      <c r="S473" s="142" t="s">
        <v>2169</v>
      </c>
      <c r="T473" s="132" t="s">
        <v>2170</v>
      </c>
      <c r="U473" s="133"/>
    </row>
    <row r="474">
      <c r="A474" s="132" t="s">
        <v>1830</v>
      </c>
      <c r="B474" s="133" t="s">
        <v>2171</v>
      </c>
      <c r="C474" s="132" t="s">
        <v>424</v>
      </c>
      <c r="D474" s="132" t="s">
        <v>424</v>
      </c>
      <c r="E474" s="132" t="s">
        <v>462</v>
      </c>
      <c r="F474" s="132" t="s">
        <v>424</v>
      </c>
      <c r="G474" s="132" t="s">
        <v>462</v>
      </c>
      <c r="H474" s="132" t="s">
        <v>462</v>
      </c>
      <c r="I474" s="136"/>
      <c r="J474" s="133" t="b">
        <f t="shared" si="1"/>
        <v>1</v>
      </c>
      <c r="K474" s="132" t="s">
        <v>477</v>
      </c>
      <c r="L474" s="132">
        <v>4.0</v>
      </c>
      <c r="M474" s="132" t="s">
        <v>530</v>
      </c>
      <c r="N474" s="141">
        <v>43879.0</v>
      </c>
      <c r="O474" s="136" t="str">
        <f>selected_set!K$16</f>
        <v>Mohalik2014</v>
      </c>
      <c r="P474" s="132" t="s">
        <v>1030</v>
      </c>
      <c r="Q474" s="136"/>
      <c r="R474" s="137" t="s">
        <v>2172</v>
      </c>
      <c r="S474" s="132" t="s">
        <v>2173</v>
      </c>
      <c r="T474" s="133"/>
      <c r="U474" s="133"/>
    </row>
    <row r="475">
      <c r="A475" s="132" t="s">
        <v>1830</v>
      </c>
      <c r="B475" s="133" t="s">
        <v>2174</v>
      </c>
      <c r="C475" s="132" t="s">
        <v>462</v>
      </c>
      <c r="D475" s="136"/>
      <c r="E475" s="132" t="s">
        <v>462</v>
      </c>
      <c r="F475" s="136"/>
      <c r="G475" s="136"/>
      <c r="H475" s="136"/>
      <c r="I475" s="136"/>
      <c r="J475" s="133" t="b">
        <f t="shared" si="1"/>
        <v>0</v>
      </c>
      <c r="K475" s="132" t="s">
        <v>462</v>
      </c>
      <c r="L475" s="132">
        <v>4.0</v>
      </c>
      <c r="M475" s="132" t="s">
        <v>530</v>
      </c>
      <c r="N475" s="141">
        <v>43879.0</v>
      </c>
      <c r="O475" s="136" t="str">
        <f>selected_set!K$16</f>
        <v>Mohalik2014</v>
      </c>
      <c r="P475" s="132" t="s">
        <v>1030</v>
      </c>
      <c r="Q475" s="136"/>
      <c r="R475" s="137" t="s">
        <v>2175</v>
      </c>
      <c r="S475" s="132" t="s">
        <v>2176</v>
      </c>
      <c r="T475" s="133"/>
      <c r="U475" s="133"/>
    </row>
    <row r="476">
      <c r="A476" s="132" t="s">
        <v>1830</v>
      </c>
      <c r="B476" s="133" t="s">
        <v>2177</v>
      </c>
      <c r="C476" s="136"/>
      <c r="D476" s="136"/>
      <c r="E476" s="136"/>
      <c r="F476" s="132" t="s">
        <v>462</v>
      </c>
      <c r="G476" s="136"/>
      <c r="H476" s="136"/>
      <c r="I476" s="136"/>
      <c r="J476" s="133" t="b">
        <f t="shared" si="1"/>
        <v>0</v>
      </c>
      <c r="K476" s="132" t="s">
        <v>462</v>
      </c>
      <c r="L476" s="132">
        <v>4.0</v>
      </c>
      <c r="M476" s="132" t="s">
        <v>530</v>
      </c>
      <c r="N476" s="141">
        <v>43879.0</v>
      </c>
      <c r="O476" s="136" t="str">
        <f>selected_set!K$16</f>
        <v>Mohalik2014</v>
      </c>
      <c r="P476" s="132" t="s">
        <v>1030</v>
      </c>
      <c r="Q476" s="136"/>
      <c r="R476" s="137" t="s">
        <v>2178</v>
      </c>
      <c r="S476" s="142" t="s">
        <v>2179</v>
      </c>
      <c r="T476" s="133"/>
      <c r="U476" s="133"/>
    </row>
    <row r="477">
      <c r="A477" s="132" t="s">
        <v>1830</v>
      </c>
      <c r="B477" s="133" t="s">
        <v>2180</v>
      </c>
      <c r="C477" s="136"/>
      <c r="D477" s="136"/>
      <c r="E477" s="136"/>
      <c r="F477" s="132"/>
      <c r="G477" s="136"/>
      <c r="H477" s="132" t="s">
        <v>424</v>
      </c>
      <c r="I477" s="136"/>
      <c r="J477" s="133" t="b">
        <f t="shared" si="1"/>
        <v>0</v>
      </c>
      <c r="K477" s="132" t="s">
        <v>462</v>
      </c>
      <c r="L477" s="132">
        <v>4.0</v>
      </c>
      <c r="M477" s="132" t="s">
        <v>530</v>
      </c>
      <c r="N477" s="141">
        <v>43879.0</v>
      </c>
      <c r="O477" s="136" t="str">
        <f>selected_set!K$16</f>
        <v>Mohalik2014</v>
      </c>
      <c r="P477" s="132" t="s">
        <v>1030</v>
      </c>
      <c r="Q477" s="136"/>
      <c r="R477" s="137" t="s">
        <v>2181</v>
      </c>
      <c r="S477" s="132" t="s">
        <v>2182</v>
      </c>
      <c r="T477" s="133"/>
      <c r="U477" s="133"/>
    </row>
    <row r="478">
      <c r="A478" s="132" t="s">
        <v>1830</v>
      </c>
      <c r="B478" s="133" t="s">
        <v>2183</v>
      </c>
      <c r="C478" s="132" t="s">
        <v>424</v>
      </c>
      <c r="D478" s="132" t="s">
        <v>462</v>
      </c>
      <c r="E478" s="132" t="s">
        <v>462</v>
      </c>
      <c r="F478" s="132" t="s">
        <v>424</v>
      </c>
      <c r="G478" s="136"/>
      <c r="H478" s="136"/>
      <c r="I478" s="136"/>
      <c r="J478" s="133" t="b">
        <f t="shared" si="1"/>
        <v>0</v>
      </c>
      <c r="K478" s="132" t="s">
        <v>462</v>
      </c>
      <c r="L478" s="132">
        <v>4.0</v>
      </c>
      <c r="M478" s="132" t="s">
        <v>530</v>
      </c>
      <c r="N478" s="141">
        <v>43879.0</v>
      </c>
      <c r="O478" s="136" t="str">
        <f>selected_set!K$16</f>
        <v>Mohalik2014</v>
      </c>
      <c r="P478" s="132" t="s">
        <v>1030</v>
      </c>
      <c r="Q478" s="136"/>
      <c r="R478" s="137" t="s">
        <v>2184</v>
      </c>
      <c r="S478" s="142" t="s">
        <v>2185</v>
      </c>
      <c r="T478" s="133"/>
      <c r="U478" s="133"/>
    </row>
    <row r="479">
      <c r="A479" s="132" t="s">
        <v>1830</v>
      </c>
      <c r="B479" s="133" t="s">
        <v>2186</v>
      </c>
      <c r="C479" s="136"/>
      <c r="D479" s="136"/>
      <c r="E479" s="136"/>
      <c r="F479" s="132" t="s">
        <v>462</v>
      </c>
      <c r="G479" s="136"/>
      <c r="H479" s="136"/>
      <c r="I479" s="136"/>
      <c r="J479" s="133" t="b">
        <f t="shared" si="1"/>
        <v>0</v>
      </c>
      <c r="K479" s="132" t="s">
        <v>462</v>
      </c>
      <c r="L479" s="132">
        <v>4.0</v>
      </c>
      <c r="M479" s="132" t="s">
        <v>530</v>
      </c>
      <c r="N479" s="141">
        <v>43879.0</v>
      </c>
      <c r="O479" s="136" t="str">
        <f>selected_set!K$16</f>
        <v>Mohalik2014</v>
      </c>
      <c r="P479" s="132" t="s">
        <v>1030</v>
      </c>
      <c r="Q479" s="136"/>
      <c r="R479" s="137" t="s">
        <v>2187</v>
      </c>
      <c r="S479" s="142" t="s">
        <v>2188</v>
      </c>
      <c r="T479" s="132" t="s">
        <v>2189</v>
      </c>
      <c r="U479" s="133"/>
    </row>
    <row r="480">
      <c r="A480" s="132" t="s">
        <v>1830</v>
      </c>
      <c r="B480" s="133" t="s">
        <v>2190</v>
      </c>
      <c r="C480" s="136"/>
      <c r="D480" s="136"/>
      <c r="E480" s="136"/>
      <c r="F480" s="136"/>
      <c r="G480" s="136"/>
      <c r="H480" s="136"/>
      <c r="I480" s="136"/>
      <c r="J480" s="133" t="b">
        <f t="shared" si="1"/>
        <v>0</v>
      </c>
      <c r="K480" s="132" t="s">
        <v>462</v>
      </c>
      <c r="L480" s="132">
        <v>4.0</v>
      </c>
      <c r="M480" s="132" t="s">
        <v>530</v>
      </c>
      <c r="N480" s="141">
        <v>43879.0</v>
      </c>
      <c r="O480" s="136" t="str">
        <f>selected_set!K$16</f>
        <v>Mohalik2014</v>
      </c>
      <c r="P480" s="132" t="s">
        <v>1030</v>
      </c>
      <c r="Q480" s="136"/>
      <c r="R480" s="137" t="s">
        <v>2191</v>
      </c>
      <c r="S480" s="136"/>
      <c r="T480" s="133"/>
      <c r="U480" s="133"/>
    </row>
    <row r="481">
      <c r="A481" s="132" t="s">
        <v>1830</v>
      </c>
      <c r="B481" s="133" t="s">
        <v>2192</v>
      </c>
      <c r="C481" s="136"/>
      <c r="D481" s="136"/>
      <c r="E481" s="136"/>
      <c r="F481" s="136"/>
      <c r="G481" s="136"/>
      <c r="H481" s="136"/>
      <c r="I481" s="136"/>
      <c r="J481" s="133" t="b">
        <f t="shared" si="1"/>
        <v>0</v>
      </c>
      <c r="K481" s="132" t="s">
        <v>462</v>
      </c>
      <c r="L481" s="132">
        <v>4.0</v>
      </c>
      <c r="M481" s="132" t="s">
        <v>530</v>
      </c>
      <c r="N481" s="141">
        <v>43879.0</v>
      </c>
      <c r="O481" s="136" t="str">
        <f>selected_set!K$16</f>
        <v>Mohalik2014</v>
      </c>
      <c r="P481" s="132" t="s">
        <v>1030</v>
      </c>
      <c r="Q481" s="136"/>
      <c r="R481" s="137" t="s">
        <v>2193</v>
      </c>
      <c r="S481" s="136"/>
      <c r="T481" s="133"/>
      <c r="U481" s="133"/>
    </row>
    <row r="482">
      <c r="A482" s="132" t="s">
        <v>1830</v>
      </c>
      <c r="B482" s="133" t="s">
        <v>2194</v>
      </c>
      <c r="C482" s="136"/>
      <c r="D482" s="136"/>
      <c r="E482" s="136"/>
      <c r="F482" s="136"/>
      <c r="G482" s="136"/>
      <c r="H482" s="136"/>
      <c r="I482" s="136"/>
      <c r="J482" s="133" t="b">
        <f t="shared" si="1"/>
        <v>0</v>
      </c>
      <c r="K482" s="132" t="s">
        <v>462</v>
      </c>
      <c r="L482" s="132">
        <v>4.0</v>
      </c>
      <c r="M482" s="132" t="s">
        <v>530</v>
      </c>
      <c r="N482" s="141">
        <v>43879.0</v>
      </c>
      <c r="O482" s="136" t="str">
        <f>selected_set!K$16</f>
        <v>Mohalik2014</v>
      </c>
      <c r="P482" s="132" t="s">
        <v>1030</v>
      </c>
      <c r="Q482" s="136"/>
      <c r="R482" s="137" t="s">
        <v>2195</v>
      </c>
      <c r="S482" s="136"/>
      <c r="T482" s="133"/>
      <c r="U482" s="133"/>
    </row>
    <row r="483">
      <c r="A483" s="132" t="s">
        <v>1830</v>
      </c>
      <c r="B483" s="144" t="s">
        <v>2196</v>
      </c>
      <c r="C483" s="145"/>
      <c r="D483" s="145"/>
      <c r="E483" s="145"/>
      <c r="F483" s="145"/>
      <c r="G483" s="145"/>
      <c r="H483" s="145"/>
      <c r="I483" s="145"/>
      <c r="J483" s="144" t="b">
        <f t="shared" si="1"/>
        <v>0</v>
      </c>
      <c r="K483" s="143" t="s">
        <v>462</v>
      </c>
      <c r="L483" s="143">
        <v>4.0</v>
      </c>
      <c r="M483" s="143" t="s">
        <v>530</v>
      </c>
      <c r="N483" s="146">
        <v>43879.0</v>
      </c>
      <c r="O483" s="145" t="str">
        <f>selected_set!K$16</f>
        <v>Mohalik2014</v>
      </c>
      <c r="P483" s="143" t="s">
        <v>1030</v>
      </c>
      <c r="Q483" s="145"/>
      <c r="R483" s="147" t="s">
        <v>2197</v>
      </c>
      <c r="S483" s="145"/>
      <c r="T483" s="144"/>
      <c r="U483" s="144"/>
    </row>
    <row r="484">
      <c r="A484" s="148" t="s">
        <v>1830</v>
      </c>
      <c r="B484" s="149" t="s">
        <v>2198</v>
      </c>
      <c r="C484" s="150"/>
      <c r="D484" s="150"/>
      <c r="E484" s="148" t="s">
        <v>462</v>
      </c>
      <c r="F484" s="150"/>
      <c r="G484" s="150"/>
      <c r="H484" s="150"/>
      <c r="I484" s="150"/>
      <c r="J484" s="149" t="b">
        <f t="shared" si="1"/>
        <v>0</v>
      </c>
      <c r="K484" s="148" t="s">
        <v>462</v>
      </c>
      <c r="L484" s="148">
        <v>4.0</v>
      </c>
      <c r="M484" s="148" t="s">
        <v>530</v>
      </c>
      <c r="N484" s="151">
        <v>43879.0</v>
      </c>
      <c r="O484" s="150" t="str">
        <f>selected_set!K$11</f>
        <v>Sturmer2005</v>
      </c>
      <c r="P484" s="148" t="s">
        <v>698</v>
      </c>
      <c r="Q484" s="150"/>
      <c r="R484" s="152" t="s">
        <v>2199</v>
      </c>
      <c r="S484" s="150"/>
      <c r="T484" s="149"/>
      <c r="U484" s="149"/>
    </row>
    <row r="485">
      <c r="A485" s="132" t="s">
        <v>1830</v>
      </c>
      <c r="B485" s="133" t="s">
        <v>2200</v>
      </c>
      <c r="C485" s="136"/>
      <c r="D485" s="136"/>
      <c r="E485" s="132" t="s">
        <v>462</v>
      </c>
      <c r="F485" s="136"/>
      <c r="G485" s="136"/>
      <c r="H485" s="136"/>
      <c r="I485" s="136"/>
      <c r="J485" s="133" t="b">
        <f t="shared" si="1"/>
        <v>0</v>
      </c>
      <c r="K485" s="132" t="s">
        <v>462</v>
      </c>
      <c r="L485" s="132">
        <v>4.0</v>
      </c>
      <c r="M485" s="132" t="s">
        <v>530</v>
      </c>
      <c r="N485" s="141">
        <v>43879.0</v>
      </c>
      <c r="O485" s="136" t="str">
        <f>selected_set!K$11</f>
        <v>Sturmer2005</v>
      </c>
      <c r="P485" s="132" t="s">
        <v>698</v>
      </c>
      <c r="Q485" s="136"/>
      <c r="R485" s="137" t="s">
        <v>2201</v>
      </c>
      <c r="S485" s="142" t="s">
        <v>2202</v>
      </c>
      <c r="T485" s="133"/>
      <c r="U485" s="133"/>
    </row>
    <row r="486">
      <c r="A486" s="132" t="s">
        <v>1830</v>
      </c>
      <c r="B486" s="133" t="s">
        <v>2203</v>
      </c>
      <c r="C486" s="136"/>
      <c r="D486" s="136"/>
      <c r="E486" s="136"/>
      <c r="F486" s="136"/>
      <c r="G486" s="136"/>
      <c r="H486" s="136"/>
      <c r="I486" s="136"/>
      <c r="J486" s="133" t="b">
        <f t="shared" si="1"/>
        <v>0</v>
      </c>
      <c r="K486" s="132" t="s">
        <v>462</v>
      </c>
      <c r="L486" s="132">
        <v>4.0</v>
      </c>
      <c r="M486" s="132" t="s">
        <v>530</v>
      </c>
      <c r="N486" s="141">
        <v>43879.0</v>
      </c>
      <c r="O486" s="136" t="str">
        <f>selected_set!K$11</f>
        <v>Sturmer2005</v>
      </c>
      <c r="P486" s="132" t="s">
        <v>698</v>
      </c>
      <c r="Q486" s="136"/>
      <c r="R486" s="137" t="s">
        <v>2204</v>
      </c>
      <c r="S486" s="136"/>
      <c r="T486" s="133"/>
      <c r="U486" s="133"/>
    </row>
    <row r="487">
      <c r="A487" s="132" t="s">
        <v>1830</v>
      </c>
      <c r="B487" s="133" t="s">
        <v>2205</v>
      </c>
      <c r="C487" s="136"/>
      <c r="D487" s="136"/>
      <c r="E487" s="136"/>
      <c r="F487" s="136"/>
      <c r="G487" s="136"/>
      <c r="H487" s="136"/>
      <c r="I487" s="136"/>
      <c r="J487" s="133" t="b">
        <f t="shared" si="1"/>
        <v>0</v>
      </c>
      <c r="K487" s="132" t="s">
        <v>462</v>
      </c>
      <c r="L487" s="132">
        <v>4.0</v>
      </c>
      <c r="M487" s="132" t="s">
        <v>530</v>
      </c>
      <c r="N487" s="141">
        <v>43879.0</v>
      </c>
      <c r="O487" s="136" t="str">
        <f>selected_set!K$11</f>
        <v>Sturmer2005</v>
      </c>
      <c r="P487" s="132" t="s">
        <v>698</v>
      </c>
      <c r="Q487" s="136"/>
      <c r="R487" s="137" t="s">
        <v>2206</v>
      </c>
      <c r="S487" s="136"/>
      <c r="T487" s="133"/>
      <c r="U487" s="133"/>
    </row>
    <row r="488">
      <c r="A488" s="132" t="s">
        <v>1830</v>
      </c>
      <c r="B488" s="133" t="s">
        <v>2207</v>
      </c>
      <c r="C488" s="136"/>
      <c r="D488" s="136"/>
      <c r="E488" s="136"/>
      <c r="F488" s="132" t="s">
        <v>462</v>
      </c>
      <c r="G488" s="136"/>
      <c r="H488" s="136"/>
      <c r="I488" s="136"/>
      <c r="J488" s="133" t="b">
        <f t="shared" si="1"/>
        <v>0</v>
      </c>
      <c r="K488" s="132" t="s">
        <v>462</v>
      </c>
      <c r="L488" s="132">
        <v>4.0</v>
      </c>
      <c r="M488" s="132" t="s">
        <v>530</v>
      </c>
      <c r="N488" s="141">
        <v>43879.0</v>
      </c>
      <c r="O488" s="136" t="str">
        <f>selected_set!K$11</f>
        <v>Sturmer2005</v>
      </c>
      <c r="P488" s="132" t="s">
        <v>698</v>
      </c>
      <c r="Q488" s="136"/>
      <c r="R488" s="137" t="s">
        <v>2208</v>
      </c>
      <c r="S488" s="166" t="s">
        <v>2209</v>
      </c>
      <c r="T488" s="132" t="s">
        <v>2210</v>
      </c>
      <c r="U488" s="133"/>
    </row>
    <row r="489">
      <c r="A489" s="172" t="s">
        <v>1830</v>
      </c>
      <c r="B489" s="173" t="s">
        <v>2211</v>
      </c>
      <c r="C489" s="174"/>
      <c r="D489" s="174"/>
      <c r="E489" s="174"/>
      <c r="F489" s="174"/>
      <c r="G489" s="174"/>
      <c r="H489" s="174"/>
      <c r="I489" s="174"/>
      <c r="J489" s="173" t="b">
        <f t="shared" si="1"/>
        <v>0</v>
      </c>
      <c r="K489" s="172" t="s">
        <v>462</v>
      </c>
      <c r="L489" s="172">
        <v>4.0</v>
      </c>
      <c r="M489" s="172" t="s">
        <v>530</v>
      </c>
      <c r="N489" s="175">
        <v>43879.0</v>
      </c>
      <c r="O489" s="174" t="str">
        <f>selected_set!K$11</f>
        <v>Sturmer2005</v>
      </c>
      <c r="P489" s="172" t="s">
        <v>698</v>
      </c>
      <c r="Q489" s="174"/>
      <c r="R489" s="176" t="s">
        <v>2212</v>
      </c>
      <c r="S489" s="174"/>
      <c r="T489" s="173"/>
      <c r="U489" s="173"/>
    </row>
    <row r="490">
      <c r="A490" s="177" t="s">
        <v>82</v>
      </c>
      <c r="B490" s="178" t="s">
        <v>2213</v>
      </c>
      <c r="C490" s="179" t="s">
        <v>424</v>
      </c>
      <c r="D490" s="179" t="s">
        <v>462</v>
      </c>
      <c r="E490" s="179" t="s">
        <v>462</v>
      </c>
      <c r="F490" s="179" t="s">
        <v>424</v>
      </c>
      <c r="G490" s="179"/>
      <c r="H490" s="179" t="s">
        <v>424</v>
      </c>
      <c r="I490" s="179"/>
      <c r="J490" s="180" t="b">
        <f t="shared" si="1"/>
        <v>0</v>
      </c>
      <c r="K490" s="178" t="s">
        <v>462</v>
      </c>
      <c r="L490" s="181" t="s">
        <v>400</v>
      </c>
      <c r="M490" s="179"/>
      <c r="N490" s="182"/>
      <c r="O490" s="179"/>
      <c r="P490" s="179"/>
      <c r="Q490" s="179"/>
      <c r="R490" s="183" t="s">
        <v>2214</v>
      </c>
      <c r="S490" s="184" t="s">
        <v>2215</v>
      </c>
      <c r="T490" s="185" t="s">
        <v>2216</v>
      </c>
      <c r="U490" s="178"/>
    </row>
    <row r="491">
      <c r="A491" s="177" t="s">
        <v>82</v>
      </c>
      <c r="B491" s="186" t="s">
        <v>2217</v>
      </c>
      <c r="C491" s="187" t="s">
        <v>424</v>
      </c>
      <c r="D491" s="187" t="s">
        <v>462</v>
      </c>
      <c r="E491" s="187" t="s">
        <v>462</v>
      </c>
      <c r="F491" s="187" t="s">
        <v>424</v>
      </c>
      <c r="G491" s="187" t="s">
        <v>462</v>
      </c>
      <c r="H491" s="187" t="s">
        <v>462</v>
      </c>
      <c r="I491" s="187"/>
      <c r="J491" s="188" t="b">
        <f t="shared" si="1"/>
        <v>0</v>
      </c>
      <c r="K491" s="186" t="s">
        <v>462</v>
      </c>
      <c r="L491" s="189" t="s">
        <v>400</v>
      </c>
      <c r="M491" s="187"/>
      <c r="N491" s="190"/>
      <c r="O491" s="187"/>
      <c r="P491" s="187"/>
      <c r="Q491" s="187"/>
      <c r="R491" s="191" t="s">
        <v>2218</v>
      </c>
      <c r="S491" s="192" t="s">
        <v>2219</v>
      </c>
      <c r="T491" s="193" t="s">
        <v>2220</v>
      </c>
      <c r="U491" s="186"/>
    </row>
    <row r="492">
      <c r="A492" s="177" t="s">
        <v>82</v>
      </c>
      <c r="B492" s="186" t="s">
        <v>2221</v>
      </c>
      <c r="C492" s="187" t="s">
        <v>424</v>
      </c>
      <c r="D492" s="187" t="s">
        <v>462</v>
      </c>
      <c r="E492" s="187" t="s">
        <v>462</v>
      </c>
      <c r="F492" s="187" t="s">
        <v>424</v>
      </c>
      <c r="G492" s="187" t="s">
        <v>462</v>
      </c>
      <c r="H492" s="187" t="s">
        <v>462</v>
      </c>
      <c r="I492" s="187"/>
      <c r="J492" s="188" t="b">
        <f t="shared" si="1"/>
        <v>0</v>
      </c>
      <c r="K492" s="186" t="s">
        <v>462</v>
      </c>
      <c r="L492" s="189" t="s">
        <v>400</v>
      </c>
      <c r="M492" s="187"/>
      <c r="N492" s="190"/>
      <c r="O492" s="187"/>
      <c r="P492" s="187"/>
      <c r="Q492" s="187"/>
      <c r="R492" s="191" t="s">
        <v>2222</v>
      </c>
      <c r="S492" s="194" t="s">
        <v>2223</v>
      </c>
      <c r="T492" s="193" t="s">
        <v>2224</v>
      </c>
      <c r="U492" s="186"/>
    </row>
    <row r="493">
      <c r="A493" s="177" t="s">
        <v>82</v>
      </c>
      <c r="B493" s="186" t="s">
        <v>2225</v>
      </c>
      <c r="C493" s="187" t="s">
        <v>424</v>
      </c>
      <c r="D493" s="187" t="s">
        <v>462</v>
      </c>
      <c r="E493" s="187" t="s">
        <v>462</v>
      </c>
      <c r="F493" s="187" t="s">
        <v>424</v>
      </c>
      <c r="G493" s="187" t="s">
        <v>462</v>
      </c>
      <c r="H493" s="187" t="s">
        <v>462</v>
      </c>
      <c r="I493" s="187"/>
      <c r="J493" s="188" t="b">
        <f t="shared" si="1"/>
        <v>0</v>
      </c>
      <c r="K493" s="186" t="s">
        <v>462</v>
      </c>
      <c r="L493" s="189" t="s">
        <v>400</v>
      </c>
      <c r="M493" s="187"/>
      <c r="N493" s="190"/>
      <c r="O493" s="187"/>
      <c r="P493" s="187"/>
      <c r="Q493" s="187"/>
      <c r="R493" s="191" t="s">
        <v>2226</v>
      </c>
      <c r="S493" s="194" t="s">
        <v>2227</v>
      </c>
      <c r="T493" s="193" t="s">
        <v>2228</v>
      </c>
      <c r="U493" s="186"/>
    </row>
    <row r="494">
      <c r="A494" s="177" t="s">
        <v>82</v>
      </c>
      <c r="B494" s="186" t="s">
        <v>2229</v>
      </c>
      <c r="C494" s="187" t="s">
        <v>424</v>
      </c>
      <c r="D494" s="187" t="s">
        <v>462</v>
      </c>
      <c r="E494" s="187" t="s">
        <v>462</v>
      </c>
      <c r="F494" s="187" t="s">
        <v>424</v>
      </c>
      <c r="G494" s="187" t="s">
        <v>462</v>
      </c>
      <c r="H494" s="187" t="s">
        <v>462</v>
      </c>
      <c r="I494" s="187"/>
      <c r="J494" s="188" t="b">
        <f t="shared" si="1"/>
        <v>0</v>
      </c>
      <c r="K494" s="186" t="s">
        <v>462</v>
      </c>
      <c r="L494" s="189" t="s">
        <v>400</v>
      </c>
      <c r="M494" s="187"/>
      <c r="N494" s="190"/>
      <c r="O494" s="187"/>
      <c r="P494" s="187"/>
      <c r="Q494" s="187"/>
      <c r="R494" s="191" t="s">
        <v>2230</v>
      </c>
      <c r="S494" s="194" t="s">
        <v>2231</v>
      </c>
      <c r="T494" s="193" t="s">
        <v>2232</v>
      </c>
      <c r="U494" s="186"/>
    </row>
    <row r="495">
      <c r="A495" s="195" t="s">
        <v>201</v>
      </c>
      <c r="B495" s="196" t="s">
        <v>2233</v>
      </c>
      <c r="C495" s="197" t="s">
        <v>462</v>
      </c>
      <c r="D495" s="197" t="s">
        <v>462</v>
      </c>
      <c r="E495" s="197" t="s">
        <v>424</v>
      </c>
      <c r="F495" s="197" t="s">
        <v>424</v>
      </c>
      <c r="G495" s="197" t="s">
        <v>462</v>
      </c>
      <c r="H495" s="197" t="s">
        <v>424</v>
      </c>
      <c r="I495" s="197"/>
      <c r="J495" s="198" t="b">
        <f t="shared" si="1"/>
        <v>1</v>
      </c>
      <c r="K495" s="196" t="s">
        <v>462</v>
      </c>
      <c r="L495" s="199" t="s">
        <v>400</v>
      </c>
      <c r="M495" s="197"/>
      <c r="N495" s="200"/>
      <c r="O495" s="197"/>
      <c r="P495" s="197"/>
      <c r="Q495" s="197"/>
      <c r="R495" s="201" t="s">
        <v>1874</v>
      </c>
      <c r="S495" s="202" t="s">
        <v>2234</v>
      </c>
      <c r="T495" s="203" t="s">
        <v>2235</v>
      </c>
      <c r="U495" s="196"/>
    </row>
    <row r="496">
      <c r="A496" s="204" t="s">
        <v>201</v>
      </c>
      <c r="B496" s="205" t="s">
        <v>2236</v>
      </c>
      <c r="C496" s="206" t="s">
        <v>424</v>
      </c>
      <c r="D496" s="206" t="s">
        <v>462</v>
      </c>
      <c r="E496" s="206" t="s">
        <v>424</v>
      </c>
      <c r="F496" s="206" t="s">
        <v>424</v>
      </c>
      <c r="G496" s="206" t="s">
        <v>462</v>
      </c>
      <c r="H496" s="206" t="s">
        <v>462</v>
      </c>
      <c r="I496" s="206"/>
      <c r="J496" s="207" t="b">
        <f t="shared" si="1"/>
        <v>1</v>
      </c>
      <c r="K496" s="205" t="s">
        <v>462</v>
      </c>
      <c r="L496" s="208" t="s">
        <v>400</v>
      </c>
      <c r="M496" s="206"/>
      <c r="N496" s="209"/>
      <c r="O496" s="206"/>
      <c r="P496" s="206"/>
      <c r="Q496" s="206"/>
      <c r="R496" s="210" t="s">
        <v>401</v>
      </c>
      <c r="S496" s="211" t="s">
        <v>407</v>
      </c>
      <c r="T496" s="205"/>
      <c r="U496" s="205"/>
    </row>
    <row r="497">
      <c r="A497" s="204" t="s">
        <v>201</v>
      </c>
      <c r="B497" s="205" t="s">
        <v>2237</v>
      </c>
      <c r="C497" s="206" t="s">
        <v>424</v>
      </c>
      <c r="D497" s="206" t="s">
        <v>462</v>
      </c>
      <c r="E497" s="206" t="s">
        <v>424</v>
      </c>
      <c r="F497" s="206" t="s">
        <v>424</v>
      </c>
      <c r="G497" s="206" t="s">
        <v>462</v>
      </c>
      <c r="H497" s="206" t="s">
        <v>462</v>
      </c>
      <c r="I497" s="206"/>
      <c r="J497" s="207" t="b">
        <f t="shared" si="1"/>
        <v>1</v>
      </c>
      <c r="K497" s="205" t="s">
        <v>462</v>
      </c>
      <c r="L497" s="208" t="s">
        <v>400</v>
      </c>
      <c r="M497" s="206"/>
      <c r="N497" s="209"/>
      <c r="O497" s="206"/>
      <c r="P497" s="206"/>
      <c r="Q497" s="206"/>
      <c r="R497" s="210" t="s">
        <v>2238</v>
      </c>
      <c r="S497" s="211" t="s">
        <v>421</v>
      </c>
      <c r="T497" s="212" t="s">
        <v>2239</v>
      </c>
      <c r="U497" s="205"/>
    </row>
    <row r="498">
      <c r="A498" s="204" t="s">
        <v>201</v>
      </c>
      <c r="B498" s="213" t="s">
        <v>425</v>
      </c>
      <c r="C498" s="214" t="s">
        <v>424</v>
      </c>
      <c r="D498" s="214" t="s">
        <v>462</v>
      </c>
      <c r="E498" s="214" t="s">
        <v>424</v>
      </c>
      <c r="F498" s="214" t="s">
        <v>424</v>
      </c>
      <c r="G498" s="214" t="s">
        <v>462</v>
      </c>
      <c r="H498" s="214" t="s">
        <v>462</v>
      </c>
      <c r="I498" s="214"/>
      <c r="J498" s="215" t="b">
        <f t="shared" si="1"/>
        <v>1</v>
      </c>
      <c r="K498" s="213" t="s">
        <v>462</v>
      </c>
      <c r="L498" s="216" t="s">
        <v>400</v>
      </c>
      <c r="M498" s="214"/>
      <c r="N498" s="217"/>
      <c r="O498" s="214"/>
      <c r="P498" s="214"/>
      <c r="Q498" s="214" t="s">
        <v>2237</v>
      </c>
      <c r="R498" s="218" t="s">
        <v>427</v>
      </c>
      <c r="S498" s="219" t="s">
        <v>432</v>
      </c>
      <c r="T498" s="220" t="s">
        <v>2240</v>
      </c>
      <c r="U498" s="213"/>
    </row>
    <row r="499">
      <c r="A499" s="204" t="s">
        <v>201</v>
      </c>
      <c r="B499" s="221" t="s">
        <v>433</v>
      </c>
      <c r="C499" s="222" t="s">
        <v>424</v>
      </c>
      <c r="D499" s="222" t="s">
        <v>462</v>
      </c>
      <c r="E499" s="222" t="s">
        <v>424</v>
      </c>
      <c r="F499" s="222" t="s">
        <v>424</v>
      </c>
      <c r="G499" s="222" t="s">
        <v>462</v>
      </c>
      <c r="H499" s="222" t="s">
        <v>462</v>
      </c>
      <c r="I499" s="222"/>
      <c r="J499" s="223" t="b">
        <f t="shared" si="1"/>
        <v>1</v>
      </c>
      <c r="K499" s="221" t="s">
        <v>462</v>
      </c>
      <c r="L499" s="224" t="s">
        <v>400</v>
      </c>
      <c r="M499" s="222"/>
      <c r="N499" s="225"/>
      <c r="O499" s="222"/>
      <c r="P499" s="222"/>
      <c r="Q499" s="222" t="s">
        <v>2237</v>
      </c>
      <c r="R499" s="226" t="s">
        <v>2241</v>
      </c>
      <c r="S499" s="227" t="s">
        <v>2242</v>
      </c>
      <c r="T499" s="228" t="s">
        <v>2240</v>
      </c>
      <c r="U499" s="221"/>
    </row>
    <row r="500">
      <c r="A500" s="229"/>
      <c r="B500" s="230" t="s">
        <v>2243</v>
      </c>
      <c r="C500" s="229"/>
      <c r="D500" s="229"/>
      <c r="E500" s="229"/>
      <c r="F500" s="229"/>
      <c r="G500" s="229"/>
      <c r="H500" s="229"/>
      <c r="I500" s="229"/>
      <c r="J500" s="230" t="b">
        <f t="shared" si="1"/>
        <v>0</v>
      </c>
      <c r="K500" s="230"/>
      <c r="L500" s="229"/>
      <c r="M500" s="229"/>
      <c r="N500" s="231"/>
      <c r="O500" s="229"/>
      <c r="P500" s="229"/>
      <c r="Q500" s="229"/>
      <c r="R500" s="232"/>
      <c r="S500" s="229"/>
      <c r="T500" s="230"/>
      <c r="U500" s="230"/>
    </row>
    <row r="501">
      <c r="A501" s="136"/>
      <c r="B501" s="133" t="s">
        <v>2244</v>
      </c>
      <c r="C501" s="136"/>
      <c r="D501" s="136"/>
      <c r="E501" s="136"/>
      <c r="F501" s="136"/>
      <c r="G501" s="136"/>
      <c r="H501" s="136"/>
      <c r="I501" s="136"/>
      <c r="J501" s="133" t="b">
        <f t="shared" si="1"/>
        <v>0</v>
      </c>
      <c r="K501" s="133"/>
      <c r="L501" s="136"/>
      <c r="M501" s="136"/>
      <c r="N501" s="134"/>
      <c r="O501" s="136"/>
      <c r="P501" s="136"/>
      <c r="Q501" s="136"/>
      <c r="R501" s="140"/>
      <c r="S501" s="136"/>
      <c r="T501" s="133"/>
      <c r="U501" s="133"/>
    </row>
    <row r="502">
      <c r="A502" s="136"/>
      <c r="B502" s="133" t="s">
        <v>2245</v>
      </c>
      <c r="C502" s="136"/>
      <c r="D502" s="136"/>
      <c r="E502" s="136"/>
      <c r="F502" s="136"/>
      <c r="G502" s="136"/>
      <c r="H502" s="136"/>
      <c r="I502" s="136"/>
      <c r="J502" s="133" t="b">
        <f t="shared" si="1"/>
        <v>0</v>
      </c>
      <c r="K502" s="133"/>
      <c r="L502" s="136"/>
      <c r="M502" s="136"/>
      <c r="N502" s="134"/>
      <c r="O502" s="136"/>
      <c r="P502" s="136"/>
      <c r="Q502" s="136"/>
      <c r="R502" s="140"/>
      <c r="S502" s="136"/>
      <c r="T502" s="133"/>
      <c r="U502" s="133"/>
    </row>
    <row r="503">
      <c r="A503" s="136"/>
      <c r="B503" s="133" t="s">
        <v>2246</v>
      </c>
      <c r="C503" s="136"/>
      <c r="D503" s="136"/>
      <c r="E503" s="136"/>
      <c r="F503" s="136"/>
      <c r="G503" s="136"/>
      <c r="H503" s="136"/>
      <c r="I503" s="136"/>
      <c r="J503" s="133" t="b">
        <f t="shared" si="1"/>
        <v>0</v>
      </c>
      <c r="K503" s="133"/>
      <c r="L503" s="136"/>
      <c r="M503" s="136"/>
      <c r="N503" s="134"/>
      <c r="O503" s="136"/>
      <c r="P503" s="136"/>
      <c r="Q503" s="136"/>
      <c r="R503" s="140"/>
      <c r="S503" s="136"/>
      <c r="T503" s="133"/>
      <c r="U503" s="133"/>
    </row>
    <row r="504">
      <c r="A504" s="136"/>
      <c r="B504" s="133" t="s">
        <v>2247</v>
      </c>
      <c r="C504" s="136"/>
      <c r="D504" s="136"/>
      <c r="E504" s="136"/>
      <c r="F504" s="136"/>
      <c r="G504" s="136"/>
      <c r="H504" s="136"/>
      <c r="I504" s="136"/>
      <c r="J504" s="133" t="b">
        <f t="shared" si="1"/>
        <v>0</v>
      </c>
      <c r="K504" s="133"/>
      <c r="L504" s="136"/>
      <c r="M504" s="136"/>
      <c r="N504" s="134"/>
      <c r="O504" s="136"/>
      <c r="P504" s="136"/>
      <c r="Q504" s="136"/>
      <c r="R504" s="140"/>
      <c r="S504" s="136"/>
      <c r="T504" s="133"/>
      <c r="U504" s="133"/>
    </row>
    <row r="505">
      <c r="A505" s="136"/>
      <c r="B505" s="133" t="s">
        <v>2248</v>
      </c>
      <c r="C505" s="136"/>
      <c r="D505" s="136"/>
      <c r="E505" s="136"/>
      <c r="F505" s="136"/>
      <c r="G505" s="136"/>
      <c r="H505" s="136"/>
      <c r="I505" s="136"/>
      <c r="J505" s="133" t="b">
        <f t="shared" si="1"/>
        <v>0</v>
      </c>
      <c r="K505" s="133"/>
      <c r="L505" s="136"/>
      <c r="M505" s="136"/>
      <c r="N505" s="134"/>
      <c r="O505" s="136"/>
      <c r="P505" s="136"/>
      <c r="Q505" s="136"/>
      <c r="R505" s="140"/>
      <c r="S505" s="136"/>
      <c r="T505" s="133"/>
      <c r="U505" s="133"/>
    </row>
    <row r="506">
      <c r="A506" s="136"/>
      <c r="B506" s="133" t="s">
        <v>2249</v>
      </c>
      <c r="C506" s="136"/>
      <c r="D506" s="136"/>
      <c r="E506" s="136"/>
      <c r="F506" s="136"/>
      <c r="G506" s="136"/>
      <c r="H506" s="136"/>
      <c r="I506" s="136"/>
      <c r="J506" s="133" t="b">
        <f t="shared" si="1"/>
        <v>0</v>
      </c>
      <c r="K506" s="133"/>
      <c r="L506" s="136"/>
      <c r="M506" s="136"/>
      <c r="N506" s="134"/>
      <c r="O506" s="136"/>
      <c r="P506" s="136"/>
      <c r="Q506" s="136"/>
      <c r="R506" s="140"/>
      <c r="S506" s="136"/>
      <c r="T506" s="133"/>
      <c r="U506" s="133"/>
    </row>
    <row r="507">
      <c r="A507" s="136"/>
      <c r="B507" s="133" t="s">
        <v>2250</v>
      </c>
      <c r="C507" s="136"/>
      <c r="D507" s="136"/>
      <c r="E507" s="136"/>
      <c r="F507" s="136"/>
      <c r="G507" s="136"/>
      <c r="H507" s="136"/>
      <c r="I507" s="136"/>
      <c r="J507" s="133" t="b">
        <f t="shared" si="1"/>
        <v>0</v>
      </c>
      <c r="K507" s="133"/>
      <c r="L507" s="136"/>
      <c r="M507" s="136"/>
      <c r="N507" s="134"/>
      <c r="O507" s="136"/>
      <c r="P507" s="136"/>
      <c r="Q507" s="136"/>
      <c r="R507" s="140"/>
      <c r="S507" s="136"/>
      <c r="T507" s="133"/>
      <c r="U507" s="133"/>
    </row>
    <row r="508">
      <c r="A508" s="136"/>
      <c r="B508" s="133" t="s">
        <v>2251</v>
      </c>
      <c r="C508" s="136"/>
      <c r="D508" s="136"/>
      <c r="E508" s="136"/>
      <c r="F508" s="136"/>
      <c r="G508" s="136"/>
      <c r="H508" s="136"/>
      <c r="I508" s="136"/>
      <c r="J508" s="133" t="b">
        <f t="shared" si="1"/>
        <v>0</v>
      </c>
      <c r="K508" s="133"/>
      <c r="L508" s="136"/>
      <c r="M508" s="136"/>
      <c r="N508" s="134"/>
      <c r="O508" s="136"/>
      <c r="P508" s="136"/>
      <c r="Q508" s="136"/>
      <c r="R508" s="140"/>
      <c r="S508" s="136"/>
      <c r="T508" s="133"/>
      <c r="U508" s="133"/>
    </row>
    <row r="509">
      <c r="A509" s="136"/>
      <c r="B509" s="133" t="s">
        <v>2252</v>
      </c>
      <c r="C509" s="136"/>
      <c r="D509" s="136"/>
      <c r="E509" s="136"/>
      <c r="F509" s="136"/>
      <c r="G509" s="136"/>
      <c r="H509" s="136"/>
      <c r="I509" s="136"/>
      <c r="J509" s="133" t="b">
        <f t="shared" si="1"/>
        <v>0</v>
      </c>
      <c r="K509" s="133"/>
      <c r="L509" s="136"/>
      <c r="M509" s="136"/>
      <c r="N509" s="134"/>
      <c r="O509" s="136"/>
      <c r="P509" s="136"/>
      <c r="Q509" s="136"/>
      <c r="R509" s="140"/>
      <c r="S509" s="136"/>
      <c r="T509" s="133"/>
      <c r="U509" s="133"/>
    </row>
    <row r="510">
      <c r="A510" s="136"/>
      <c r="B510" s="133" t="s">
        <v>2253</v>
      </c>
      <c r="C510" s="136"/>
      <c r="D510" s="136"/>
      <c r="E510" s="136"/>
      <c r="F510" s="136"/>
      <c r="G510" s="136"/>
      <c r="H510" s="136"/>
      <c r="I510" s="136"/>
      <c r="J510" s="133" t="b">
        <f t="shared" si="1"/>
        <v>0</v>
      </c>
      <c r="K510" s="133"/>
      <c r="L510" s="136"/>
      <c r="M510" s="136"/>
      <c r="N510" s="134"/>
      <c r="O510" s="136"/>
      <c r="P510" s="136"/>
      <c r="Q510" s="136"/>
      <c r="R510" s="140"/>
      <c r="S510" s="136"/>
      <c r="T510" s="133"/>
      <c r="U510" s="133"/>
    </row>
    <row r="511">
      <c r="A511" s="136"/>
      <c r="B511" s="133" t="s">
        <v>2254</v>
      </c>
      <c r="C511" s="136"/>
      <c r="D511" s="136"/>
      <c r="E511" s="136"/>
      <c r="F511" s="136"/>
      <c r="G511" s="136"/>
      <c r="H511" s="136"/>
      <c r="I511" s="136"/>
      <c r="J511" s="133" t="b">
        <f t="shared" si="1"/>
        <v>0</v>
      </c>
      <c r="K511" s="133"/>
      <c r="L511" s="136"/>
      <c r="M511" s="136"/>
      <c r="N511" s="134"/>
      <c r="O511" s="136"/>
      <c r="P511" s="136"/>
      <c r="Q511" s="136"/>
      <c r="R511" s="140"/>
      <c r="S511" s="136"/>
      <c r="T511" s="133"/>
      <c r="U511" s="133"/>
    </row>
    <row r="512">
      <c r="A512" s="136"/>
      <c r="B512" s="133" t="s">
        <v>2255</v>
      </c>
      <c r="C512" s="136"/>
      <c r="D512" s="136"/>
      <c r="E512" s="136"/>
      <c r="F512" s="136"/>
      <c r="G512" s="136"/>
      <c r="H512" s="136"/>
      <c r="I512" s="136"/>
      <c r="J512" s="133" t="b">
        <f t="shared" si="1"/>
        <v>0</v>
      </c>
      <c r="K512" s="133"/>
      <c r="L512" s="136"/>
      <c r="M512" s="136"/>
      <c r="N512" s="134"/>
      <c r="O512" s="136"/>
      <c r="P512" s="136"/>
      <c r="Q512" s="136"/>
      <c r="R512" s="140"/>
      <c r="S512" s="136"/>
      <c r="T512" s="133"/>
      <c r="U512" s="133"/>
    </row>
    <row r="513">
      <c r="A513" s="136"/>
      <c r="B513" s="133" t="s">
        <v>2256</v>
      </c>
      <c r="C513" s="136"/>
      <c r="D513" s="136"/>
      <c r="E513" s="136"/>
      <c r="F513" s="136"/>
      <c r="G513" s="136"/>
      <c r="H513" s="136"/>
      <c r="I513" s="136"/>
      <c r="J513" s="133" t="b">
        <f t="shared" si="1"/>
        <v>0</v>
      </c>
      <c r="K513" s="133"/>
      <c r="L513" s="136"/>
      <c r="M513" s="136"/>
      <c r="N513" s="134"/>
      <c r="O513" s="136"/>
      <c r="P513" s="136"/>
      <c r="Q513" s="136"/>
      <c r="R513" s="140"/>
      <c r="S513" s="136"/>
      <c r="T513" s="133"/>
      <c r="U513" s="133"/>
    </row>
    <row r="514">
      <c r="A514" s="136"/>
      <c r="B514" s="133" t="s">
        <v>2257</v>
      </c>
      <c r="C514" s="136"/>
      <c r="D514" s="136"/>
      <c r="E514" s="136"/>
      <c r="F514" s="136"/>
      <c r="G514" s="136"/>
      <c r="H514" s="136"/>
      <c r="I514" s="136"/>
      <c r="J514" s="133" t="b">
        <f t="shared" si="1"/>
        <v>0</v>
      </c>
      <c r="K514" s="133"/>
      <c r="L514" s="136"/>
      <c r="M514" s="136"/>
      <c r="N514" s="134"/>
      <c r="O514" s="136"/>
      <c r="P514" s="136"/>
      <c r="Q514" s="136"/>
      <c r="R514" s="140"/>
      <c r="S514" s="136"/>
      <c r="T514" s="133"/>
      <c r="U514" s="133"/>
    </row>
    <row r="515">
      <c r="A515" s="136"/>
      <c r="B515" s="133" t="s">
        <v>2258</v>
      </c>
      <c r="C515" s="136"/>
      <c r="D515" s="136"/>
      <c r="E515" s="136"/>
      <c r="F515" s="136"/>
      <c r="G515" s="136"/>
      <c r="H515" s="136"/>
      <c r="I515" s="136"/>
      <c r="J515" s="133" t="b">
        <f t="shared" si="1"/>
        <v>0</v>
      </c>
      <c r="K515" s="133"/>
      <c r="L515" s="136"/>
      <c r="M515" s="136"/>
      <c r="N515" s="134"/>
      <c r="O515" s="136"/>
      <c r="P515" s="136"/>
      <c r="Q515" s="136"/>
      <c r="R515" s="140"/>
      <c r="S515" s="136"/>
      <c r="T515" s="133"/>
      <c r="U515" s="133"/>
    </row>
    <row r="516">
      <c r="A516" s="136"/>
      <c r="B516" s="133" t="s">
        <v>2259</v>
      </c>
      <c r="C516" s="136"/>
      <c r="D516" s="136"/>
      <c r="E516" s="136"/>
      <c r="F516" s="136"/>
      <c r="G516" s="136"/>
      <c r="H516" s="136"/>
      <c r="I516" s="136"/>
      <c r="J516" s="133" t="b">
        <f t="shared" si="1"/>
        <v>0</v>
      </c>
      <c r="K516" s="133"/>
      <c r="L516" s="136"/>
      <c r="M516" s="136"/>
      <c r="N516" s="134"/>
      <c r="O516" s="136"/>
      <c r="P516" s="136"/>
      <c r="Q516" s="136"/>
      <c r="R516" s="140"/>
      <c r="S516" s="136"/>
      <c r="T516" s="133"/>
      <c r="U516" s="133"/>
    </row>
    <row r="517">
      <c r="A517" s="136"/>
      <c r="B517" s="133" t="s">
        <v>2260</v>
      </c>
      <c r="C517" s="136"/>
      <c r="D517" s="136"/>
      <c r="E517" s="136"/>
      <c r="F517" s="136"/>
      <c r="G517" s="136"/>
      <c r="H517" s="136"/>
      <c r="I517" s="136"/>
      <c r="J517" s="133" t="b">
        <f t="shared" si="1"/>
        <v>0</v>
      </c>
      <c r="K517" s="133"/>
      <c r="L517" s="136"/>
      <c r="M517" s="136"/>
      <c r="N517" s="134"/>
      <c r="O517" s="136"/>
      <c r="P517" s="136"/>
      <c r="Q517" s="136"/>
      <c r="R517" s="140"/>
      <c r="S517" s="136"/>
      <c r="T517" s="133"/>
      <c r="U517" s="133"/>
    </row>
    <row r="518">
      <c r="A518" s="136"/>
      <c r="B518" s="133" t="s">
        <v>2261</v>
      </c>
      <c r="C518" s="136"/>
      <c r="D518" s="136"/>
      <c r="E518" s="136"/>
      <c r="F518" s="136"/>
      <c r="G518" s="136"/>
      <c r="H518" s="136"/>
      <c r="I518" s="136"/>
      <c r="J518" s="133" t="b">
        <f t="shared" si="1"/>
        <v>0</v>
      </c>
      <c r="K518" s="133"/>
      <c r="L518" s="136"/>
      <c r="M518" s="136"/>
      <c r="N518" s="134"/>
      <c r="O518" s="136"/>
      <c r="P518" s="136"/>
      <c r="Q518" s="136"/>
      <c r="R518" s="140"/>
      <c r="S518" s="136"/>
      <c r="T518" s="133"/>
      <c r="U518" s="133"/>
    </row>
    <row r="519">
      <c r="A519" s="136"/>
      <c r="B519" s="133" t="s">
        <v>2262</v>
      </c>
      <c r="C519" s="136"/>
      <c r="D519" s="136"/>
      <c r="E519" s="136"/>
      <c r="F519" s="136"/>
      <c r="G519" s="136"/>
      <c r="H519" s="136"/>
      <c r="I519" s="136"/>
      <c r="J519" s="133" t="b">
        <f t="shared" si="1"/>
        <v>0</v>
      </c>
      <c r="K519" s="133"/>
      <c r="L519" s="136"/>
      <c r="M519" s="136"/>
      <c r="N519" s="134"/>
      <c r="O519" s="136"/>
      <c r="P519" s="136"/>
      <c r="Q519" s="136"/>
      <c r="R519" s="140"/>
      <c r="S519" s="136"/>
      <c r="T519" s="133"/>
      <c r="U519" s="133"/>
    </row>
    <row r="520">
      <c r="A520" s="136"/>
      <c r="B520" s="133" t="s">
        <v>2263</v>
      </c>
      <c r="C520" s="136"/>
      <c r="D520" s="136"/>
      <c r="E520" s="136"/>
      <c r="F520" s="136"/>
      <c r="G520" s="136"/>
      <c r="H520" s="136"/>
      <c r="I520" s="136"/>
      <c r="J520" s="133" t="b">
        <f t="shared" si="1"/>
        <v>0</v>
      </c>
      <c r="K520" s="133"/>
      <c r="L520" s="136"/>
      <c r="M520" s="136"/>
      <c r="N520" s="134"/>
      <c r="O520" s="136"/>
      <c r="P520" s="136"/>
      <c r="Q520" s="136"/>
      <c r="R520" s="140"/>
      <c r="S520" s="136"/>
      <c r="T520" s="133"/>
      <c r="U520" s="133"/>
    </row>
    <row r="521">
      <c r="A521" s="136"/>
      <c r="B521" s="133" t="s">
        <v>2264</v>
      </c>
      <c r="C521" s="136"/>
      <c r="D521" s="136"/>
      <c r="E521" s="136"/>
      <c r="F521" s="136"/>
      <c r="G521" s="136"/>
      <c r="H521" s="136"/>
      <c r="I521" s="136"/>
      <c r="J521" s="133" t="b">
        <f t="shared" si="1"/>
        <v>0</v>
      </c>
      <c r="K521" s="133"/>
      <c r="L521" s="136"/>
      <c r="M521" s="136"/>
      <c r="N521" s="134"/>
      <c r="O521" s="136"/>
      <c r="P521" s="136"/>
      <c r="Q521" s="136"/>
      <c r="R521" s="140"/>
      <c r="S521" s="136"/>
      <c r="T521" s="133"/>
      <c r="U521" s="133"/>
    </row>
    <row r="522">
      <c r="A522" s="136"/>
      <c r="B522" s="133" t="s">
        <v>2265</v>
      </c>
      <c r="C522" s="136"/>
      <c r="D522" s="136"/>
      <c r="E522" s="136"/>
      <c r="F522" s="136"/>
      <c r="G522" s="136"/>
      <c r="H522" s="136"/>
      <c r="I522" s="136"/>
      <c r="J522" s="133" t="b">
        <f t="shared" si="1"/>
        <v>0</v>
      </c>
      <c r="K522" s="133"/>
      <c r="L522" s="136"/>
      <c r="M522" s="136"/>
      <c r="N522" s="134"/>
      <c r="O522" s="136"/>
      <c r="P522" s="136"/>
      <c r="Q522" s="136"/>
      <c r="R522" s="140"/>
      <c r="S522" s="136"/>
      <c r="T522" s="133"/>
      <c r="U522" s="133"/>
    </row>
    <row r="523">
      <c r="A523" s="136"/>
      <c r="B523" s="133" t="s">
        <v>2266</v>
      </c>
      <c r="C523" s="136"/>
      <c r="D523" s="136"/>
      <c r="E523" s="136"/>
      <c r="F523" s="136"/>
      <c r="G523" s="136"/>
      <c r="H523" s="136"/>
      <c r="I523" s="136"/>
      <c r="J523" s="133" t="b">
        <f t="shared" si="1"/>
        <v>0</v>
      </c>
      <c r="K523" s="133"/>
      <c r="L523" s="136"/>
      <c r="M523" s="136"/>
      <c r="N523" s="134"/>
      <c r="O523" s="136"/>
      <c r="P523" s="136"/>
      <c r="Q523" s="136"/>
      <c r="R523" s="140"/>
      <c r="S523" s="136"/>
      <c r="T523" s="133"/>
      <c r="U523" s="133"/>
    </row>
    <row r="524">
      <c r="A524" s="136"/>
      <c r="B524" s="133" t="s">
        <v>2267</v>
      </c>
      <c r="C524" s="136"/>
      <c r="D524" s="136"/>
      <c r="E524" s="136"/>
      <c r="F524" s="136"/>
      <c r="G524" s="136"/>
      <c r="H524" s="136"/>
      <c r="I524" s="136"/>
      <c r="J524" s="133" t="b">
        <f t="shared" si="1"/>
        <v>0</v>
      </c>
      <c r="K524" s="133"/>
      <c r="L524" s="136"/>
      <c r="M524" s="136"/>
      <c r="N524" s="134"/>
      <c r="O524" s="136"/>
      <c r="P524" s="136"/>
      <c r="Q524" s="136"/>
      <c r="R524" s="140"/>
      <c r="S524" s="136"/>
      <c r="T524" s="133"/>
      <c r="U524" s="133"/>
    </row>
    <row r="525">
      <c r="A525" s="136"/>
      <c r="B525" s="133" t="s">
        <v>2268</v>
      </c>
      <c r="C525" s="136"/>
      <c r="D525" s="136"/>
      <c r="E525" s="136"/>
      <c r="F525" s="136"/>
      <c r="G525" s="136"/>
      <c r="H525" s="136"/>
      <c r="I525" s="136"/>
      <c r="J525" s="133" t="b">
        <f t="shared" si="1"/>
        <v>0</v>
      </c>
      <c r="K525" s="133"/>
      <c r="L525" s="136"/>
      <c r="M525" s="136"/>
      <c r="N525" s="134"/>
      <c r="O525" s="136"/>
      <c r="P525" s="136"/>
      <c r="Q525" s="136"/>
      <c r="R525" s="140"/>
      <c r="S525" s="136"/>
      <c r="T525" s="133"/>
      <c r="U525" s="133"/>
    </row>
    <row r="526">
      <c r="A526" s="136"/>
      <c r="B526" s="133" t="s">
        <v>2269</v>
      </c>
      <c r="C526" s="136"/>
      <c r="D526" s="136"/>
      <c r="E526" s="136"/>
      <c r="F526" s="136"/>
      <c r="G526" s="136"/>
      <c r="H526" s="136"/>
      <c r="I526" s="136"/>
      <c r="J526" s="133" t="b">
        <f t="shared" si="1"/>
        <v>0</v>
      </c>
      <c r="K526" s="133"/>
      <c r="L526" s="136"/>
      <c r="M526" s="136"/>
      <c r="N526" s="134"/>
      <c r="O526" s="136"/>
      <c r="P526" s="136"/>
      <c r="Q526" s="136"/>
      <c r="R526" s="140"/>
      <c r="S526" s="136"/>
      <c r="T526" s="133"/>
      <c r="U526" s="133"/>
    </row>
    <row r="527">
      <c r="A527" s="136"/>
      <c r="B527" s="133" t="s">
        <v>2270</v>
      </c>
      <c r="C527" s="136"/>
      <c r="D527" s="136"/>
      <c r="E527" s="136"/>
      <c r="F527" s="136"/>
      <c r="G527" s="136"/>
      <c r="H527" s="136"/>
      <c r="I527" s="136"/>
      <c r="J527" s="133" t="b">
        <f t="shared" si="1"/>
        <v>0</v>
      </c>
      <c r="K527" s="133"/>
      <c r="L527" s="136"/>
      <c r="M527" s="136"/>
      <c r="N527" s="134"/>
      <c r="O527" s="136"/>
      <c r="P527" s="136"/>
      <c r="Q527" s="136"/>
      <c r="R527" s="140"/>
      <c r="S527" s="136"/>
      <c r="T527" s="133"/>
      <c r="U527" s="133"/>
    </row>
    <row r="528">
      <c r="A528" s="136"/>
      <c r="B528" s="133" t="s">
        <v>2271</v>
      </c>
      <c r="C528" s="136"/>
      <c r="D528" s="136"/>
      <c r="E528" s="136"/>
      <c r="F528" s="136"/>
      <c r="G528" s="136"/>
      <c r="H528" s="136"/>
      <c r="I528" s="136"/>
      <c r="J528" s="133" t="b">
        <f t="shared" si="1"/>
        <v>0</v>
      </c>
      <c r="K528" s="133"/>
      <c r="L528" s="136"/>
      <c r="M528" s="136"/>
      <c r="N528" s="134"/>
      <c r="O528" s="136"/>
      <c r="P528" s="136"/>
      <c r="Q528" s="136"/>
      <c r="R528" s="140"/>
      <c r="S528" s="136"/>
      <c r="T528" s="133"/>
      <c r="U528" s="133"/>
    </row>
    <row r="529">
      <c r="A529" s="136"/>
      <c r="B529" s="133" t="s">
        <v>2272</v>
      </c>
      <c r="C529" s="136"/>
      <c r="D529" s="136"/>
      <c r="E529" s="136"/>
      <c r="F529" s="136"/>
      <c r="G529" s="136"/>
      <c r="H529" s="136"/>
      <c r="I529" s="136"/>
      <c r="J529" s="133" t="b">
        <f t="shared" si="1"/>
        <v>0</v>
      </c>
      <c r="K529" s="133"/>
      <c r="L529" s="136"/>
      <c r="M529" s="136"/>
      <c r="N529" s="134"/>
      <c r="O529" s="136"/>
      <c r="P529" s="136"/>
      <c r="Q529" s="136"/>
      <c r="R529" s="140"/>
      <c r="S529" s="136"/>
      <c r="T529" s="133"/>
      <c r="U529" s="133"/>
    </row>
    <row r="530">
      <c r="A530" s="136"/>
      <c r="B530" s="133" t="s">
        <v>2273</v>
      </c>
      <c r="C530" s="136"/>
      <c r="D530" s="136"/>
      <c r="E530" s="136"/>
      <c r="F530" s="136"/>
      <c r="G530" s="136"/>
      <c r="H530" s="136"/>
      <c r="I530" s="136"/>
      <c r="J530" s="133" t="b">
        <f t="shared" si="1"/>
        <v>0</v>
      </c>
      <c r="K530" s="133"/>
      <c r="L530" s="136"/>
      <c r="M530" s="136"/>
      <c r="N530" s="134"/>
      <c r="O530" s="136"/>
      <c r="P530" s="136"/>
      <c r="Q530" s="136"/>
      <c r="R530" s="140"/>
      <c r="S530" s="136"/>
      <c r="T530" s="133"/>
      <c r="U530" s="133"/>
    </row>
    <row r="531">
      <c r="A531" s="136"/>
      <c r="B531" s="133" t="s">
        <v>2274</v>
      </c>
      <c r="C531" s="136"/>
      <c r="D531" s="136"/>
      <c r="E531" s="136"/>
      <c r="F531" s="136"/>
      <c r="G531" s="136"/>
      <c r="H531" s="136"/>
      <c r="I531" s="136"/>
      <c r="J531" s="133" t="b">
        <f t="shared" si="1"/>
        <v>0</v>
      </c>
      <c r="K531" s="133"/>
      <c r="L531" s="136"/>
      <c r="M531" s="136"/>
      <c r="N531" s="134"/>
      <c r="O531" s="136"/>
      <c r="P531" s="136"/>
      <c r="Q531" s="136"/>
      <c r="R531" s="140"/>
      <c r="S531" s="136"/>
      <c r="T531" s="133"/>
      <c r="U531" s="133"/>
    </row>
    <row r="532">
      <c r="A532" s="136"/>
      <c r="B532" s="133" t="s">
        <v>2275</v>
      </c>
      <c r="C532" s="136"/>
      <c r="D532" s="136"/>
      <c r="E532" s="136"/>
      <c r="F532" s="136"/>
      <c r="G532" s="136"/>
      <c r="H532" s="136"/>
      <c r="I532" s="136"/>
      <c r="J532" s="133" t="b">
        <f t="shared" si="1"/>
        <v>0</v>
      </c>
      <c r="K532" s="133"/>
      <c r="L532" s="136"/>
      <c r="M532" s="136"/>
      <c r="N532" s="134"/>
      <c r="O532" s="136"/>
      <c r="P532" s="136"/>
      <c r="Q532" s="136"/>
      <c r="R532" s="140"/>
      <c r="S532" s="136"/>
      <c r="T532" s="133"/>
      <c r="U532" s="133"/>
    </row>
    <row r="533">
      <c r="A533" s="136"/>
      <c r="B533" s="133" t="s">
        <v>2276</v>
      </c>
      <c r="C533" s="136"/>
      <c r="D533" s="136"/>
      <c r="E533" s="136"/>
      <c r="F533" s="136"/>
      <c r="G533" s="136"/>
      <c r="H533" s="136"/>
      <c r="I533" s="136"/>
      <c r="J533" s="133" t="b">
        <f t="shared" si="1"/>
        <v>0</v>
      </c>
      <c r="K533" s="133"/>
      <c r="L533" s="136"/>
      <c r="M533" s="136"/>
      <c r="N533" s="134"/>
      <c r="O533" s="136"/>
      <c r="P533" s="136"/>
      <c r="Q533" s="136"/>
      <c r="R533" s="140"/>
      <c r="S533" s="136"/>
      <c r="T533" s="133"/>
      <c r="U533" s="133"/>
    </row>
    <row r="534">
      <c r="A534" s="136"/>
      <c r="B534" s="133" t="s">
        <v>2277</v>
      </c>
      <c r="C534" s="136"/>
      <c r="D534" s="136"/>
      <c r="E534" s="136"/>
      <c r="F534" s="136"/>
      <c r="G534" s="136"/>
      <c r="H534" s="136"/>
      <c r="I534" s="136"/>
      <c r="J534" s="133" t="b">
        <f t="shared" si="1"/>
        <v>0</v>
      </c>
      <c r="K534" s="133"/>
      <c r="L534" s="136"/>
      <c r="M534" s="136"/>
      <c r="N534" s="134"/>
      <c r="O534" s="136"/>
      <c r="P534" s="136"/>
      <c r="Q534" s="136"/>
      <c r="R534" s="140"/>
      <c r="S534" s="136"/>
      <c r="T534" s="133"/>
      <c r="U534" s="133"/>
    </row>
    <row r="535">
      <c r="A535" s="136"/>
      <c r="B535" s="133" t="s">
        <v>2278</v>
      </c>
      <c r="C535" s="136"/>
      <c r="D535" s="136"/>
      <c r="E535" s="136"/>
      <c r="F535" s="136"/>
      <c r="G535" s="136"/>
      <c r="H535" s="136"/>
      <c r="I535" s="136"/>
      <c r="J535" s="133" t="b">
        <f t="shared" si="1"/>
        <v>0</v>
      </c>
      <c r="K535" s="133"/>
      <c r="L535" s="136"/>
      <c r="M535" s="136"/>
      <c r="N535" s="134"/>
      <c r="O535" s="136"/>
      <c r="P535" s="136"/>
      <c r="Q535" s="136"/>
      <c r="R535" s="140"/>
      <c r="S535" s="136"/>
      <c r="T535" s="133"/>
      <c r="U535" s="133"/>
    </row>
    <row r="536">
      <c r="A536" s="136"/>
      <c r="B536" s="133" t="s">
        <v>2279</v>
      </c>
      <c r="C536" s="136"/>
      <c r="D536" s="136"/>
      <c r="E536" s="136"/>
      <c r="F536" s="136"/>
      <c r="G536" s="136"/>
      <c r="H536" s="136"/>
      <c r="I536" s="136"/>
      <c r="J536" s="133" t="b">
        <f t="shared" si="1"/>
        <v>0</v>
      </c>
      <c r="K536" s="133"/>
      <c r="L536" s="136"/>
      <c r="M536" s="136"/>
      <c r="N536" s="134"/>
      <c r="O536" s="136"/>
      <c r="P536" s="136"/>
      <c r="Q536" s="136"/>
      <c r="R536" s="140"/>
      <c r="S536" s="136"/>
      <c r="T536" s="133"/>
      <c r="U536" s="133"/>
    </row>
    <row r="537">
      <c r="A537" s="136"/>
      <c r="B537" s="133" t="s">
        <v>2280</v>
      </c>
      <c r="C537" s="136"/>
      <c r="D537" s="136"/>
      <c r="E537" s="136"/>
      <c r="F537" s="136"/>
      <c r="G537" s="136"/>
      <c r="H537" s="136"/>
      <c r="I537" s="136"/>
      <c r="J537" s="133" t="b">
        <f t="shared" si="1"/>
        <v>0</v>
      </c>
      <c r="K537" s="133"/>
      <c r="L537" s="136"/>
      <c r="M537" s="136"/>
      <c r="N537" s="134"/>
      <c r="O537" s="136"/>
      <c r="P537" s="136"/>
      <c r="Q537" s="136"/>
      <c r="R537" s="140"/>
      <c r="S537" s="136"/>
      <c r="T537" s="133"/>
      <c r="U537" s="133"/>
    </row>
    <row r="538">
      <c r="A538" s="136"/>
      <c r="B538" s="133" t="s">
        <v>2281</v>
      </c>
      <c r="C538" s="136"/>
      <c r="D538" s="136"/>
      <c r="E538" s="136"/>
      <c r="F538" s="136"/>
      <c r="G538" s="136"/>
      <c r="H538" s="136"/>
      <c r="I538" s="136"/>
      <c r="J538" s="133" t="b">
        <f t="shared" si="1"/>
        <v>0</v>
      </c>
      <c r="K538" s="133"/>
      <c r="L538" s="136"/>
      <c r="M538" s="136"/>
      <c r="N538" s="134"/>
      <c r="O538" s="136"/>
      <c r="P538" s="136"/>
      <c r="Q538" s="136"/>
      <c r="R538" s="140"/>
      <c r="S538" s="136"/>
      <c r="T538" s="133"/>
      <c r="U538" s="133"/>
    </row>
    <row r="539">
      <c r="A539" s="136"/>
      <c r="B539" s="133" t="s">
        <v>2282</v>
      </c>
      <c r="C539" s="136"/>
      <c r="D539" s="136"/>
      <c r="E539" s="136"/>
      <c r="F539" s="136"/>
      <c r="G539" s="136"/>
      <c r="H539" s="136"/>
      <c r="I539" s="136"/>
      <c r="J539" s="133" t="b">
        <f t="shared" si="1"/>
        <v>0</v>
      </c>
      <c r="K539" s="133"/>
      <c r="L539" s="136"/>
      <c r="M539" s="136"/>
      <c r="N539" s="134"/>
      <c r="O539" s="136"/>
      <c r="P539" s="136"/>
      <c r="Q539" s="136"/>
      <c r="R539" s="140"/>
      <c r="S539" s="136"/>
      <c r="T539" s="133"/>
      <c r="U539" s="133"/>
    </row>
    <row r="540">
      <c r="A540" s="136"/>
      <c r="B540" s="133" t="s">
        <v>2283</v>
      </c>
      <c r="C540" s="136"/>
      <c r="D540" s="136"/>
      <c r="E540" s="136"/>
      <c r="F540" s="136"/>
      <c r="G540" s="136"/>
      <c r="H540" s="136"/>
      <c r="I540" s="136"/>
      <c r="J540" s="133" t="b">
        <f t="shared" si="1"/>
        <v>0</v>
      </c>
      <c r="K540" s="133"/>
      <c r="L540" s="136"/>
      <c r="M540" s="136"/>
      <c r="N540" s="134"/>
      <c r="O540" s="136"/>
      <c r="P540" s="136"/>
      <c r="Q540" s="136"/>
      <c r="R540" s="140"/>
      <c r="S540" s="136"/>
      <c r="T540" s="133"/>
      <c r="U540" s="133"/>
    </row>
    <row r="541">
      <c r="A541" s="136"/>
      <c r="B541" s="133" t="s">
        <v>2284</v>
      </c>
      <c r="C541" s="136"/>
      <c r="D541" s="136"/>
      <c r="E541" s="136"/>
      <c r="F541" s="136"/>
      <c r="G541" s="136"/>
      <c r="H541" s="136"/>
      <c r="I541" s="136"/>
      <c r="J541" s="133" t="b">
        <f t="shared" si="1"/>
        <v>0</v>
      </c>
      <c r="K541" s="133"/>
      <c r="L541" s="136"/>
      <c r="M541" s="136"/>
      <c r="N541" s="134"/>
      <c r="O541" s="136"/>
      <c r="P541" s="136"/>
      <c r="Q541" s="136"/>
      <c r="R541" s="140"/>
      <c r="S541" s="136"/>
      <c r="T541" s="133"/>
      <c r="U541" s="133"/>
    </row>
    <row r="542">
      <c r="A542" s="136"/>
      <c r="B542" s="133" t="s">
        <v>2285</v>
      </c>
      <c r="C542" s="136"/>
      <c r="D542" s="136"/>
      <c r="E542" s="136"/>
      <c r="F542" s="136"/>
      <c r="G542" s="136"/>
      <c r="H542" s="136"/>
      <c r="I542" s="136"/>
      <c r="J542" s="133" t="b">
        <f t="shared" si="1"/>
        <v>0</v>
      </c>
      <c r="K542" s="133"/>
      <c r="L542" s="136"/>
      <c r="M542" s="136"/>
      <c r="N542" s="134"/>
      <c r="O542" s="136"/>
      <c r="P542" s="136"/>
      <c r="Q542" s="136"/>
      <c r="R542" s="140"/>
      <c r="S542" s="136"/>
      <c r="T542" s="133"/>
      <c r="U542" s="133"/>
    </row>
    <row r="543">
      <c r="A543" s="136"/>
      <c r="B543" s="133" t="s">
        <v>2286</v>
      </c>
      <c r="C543" s="136"/>
      <c r="D543" s="136"/>
      <c r="E543" s="136"/>
      <c r="F543" s="136"/>
      <c r="G543" s="136"/>
      <c r="H543" s="136"/>
      <c r="I543" s="136"/>
      <c r="J543" s="133" t="b">
        <f t="shared" si="1"/>
        <v>0</v>
      </c>
      <c r="K543" s="133"/>
      <c r="L543" s="136"/>
      <c r="M543" s="136"/>
      <c r="N543" s="134"/>
      <c r="O543" s="136"/>
      <c r="P543" s="136"/>
      <c r="Q543" s="136"/>
      <c r="R543" s="140"/>
      <c r="S543" s="136"/>
      <c r="T543" s="133"/>
      <c r="U543" s="133"/>
    </row>
    <row r="544">
      <c r="A544" s="136"/>
      <c r="B544" s="133" t="s">
        <v>2287</v>
      </c>
      <c r="C544" s="136"/>
      <c r="D544" s="136"/>
      <c r="E544" s="136"/>
      <c r="F544" s="136"/>
      <c r="G544" s="136"/>
      <c r="H544" s="136"/>
      <c r="I544" s="136"/>
      <c r="J544" s="133" t="b">
        <f t="shared" si="1"/>
        <v>0</v>
      </c>
      <c r="K544" s="133"/>
      <c r="L544" s="136"/>
      <c r="M544" s="136"/>
      <c r="N544" s="134"/>
      <c r="O544" s="136"/>
      <c r="P544" s="136"/>
      <c r="Q544" s="136"/>
      <c r="R544" s="140"/>
      <c r="S544" s="136"/>
      <c r="T544" s="133"/>
      <c r="U544" s="133"/>
    </row>
    <row r="545">
      <c r="A545" s="136"/>
      <c r="B545" s="133" t="s">
        <v>2288</v>
      </c>
      <c r="C545" s="136"/>
      <c r="D545" s="136"/>
      <c r="E545" s="136"/>
      <c r="F545" s="136"/>
      <c r="G545" s="136"/>
      <c r="H545" s="136"/>
      <c r="I545" s="136"/>
      <c r="J545" s="133" t="b">
        <f t="shared" si="1"/>
        <v>0</v>
      </c>
      <c r="K545" s="133"/>
      <c r="L545" s="136"/>
      <c r="M545" s="136"/>
      <c r="N545" s="134"/>
      <c r="O545" s="136"/>
      <c r="P545" s="136"/>
      <c r="Q545" s="136"/>
      <c r="R545" s="140"/>
      <c r="S545" s="136"/>
      <c r="T545" s="133"/>
      <c r="U545" s="133"/>
    </row>
    <row r="546">
      <c r="A546" s="136"/>
      <c r="B546" s="133" t="s">
        <v>2289</v>
      </c>
      <c r="C546" s="136"/>
      <c r="D546" s="136"/>
      <c r="E546" s="136"/>
      <c r="F546" s="136"/>
      <c r="G546" s="136"/>
      <c r="H546" s="136"/>
      <c r="I546" s="136"/>
      <c r="J546" s="133" t="b">
        <f t="shared" si="1"/>
        <v>0</v>
      </c>
      <c r="K546" s="133"/>
      <c r="L546" s="136"/>
      <c r="M546" s="136"/>
      <c r="N546" s="134"/>
      <c r="O546" s="136"/>
      <c r="P546" s="136"/>
      <c r="Q546" s="136"/>
      <c r="R546" s="140"/>
      <c r="S546" s="136"/>
      <c r="T546" s="133"/>
      <c r="U546" s="133"/>
    </row>
    <row r="547">
      <c r="A547" s="136"/>
      <c r="B547" s="133" t="s">
        <v>2290</v>
      </c>
      <c r="C547" s="136"/>
      <c r="D547" s="136"/>
      <c r="E547" s="136"/>
      <c r="F547" s="136"/>
      <c r="G547" s="136"/>
      <c r="H547" s="136"/>
      <c r="I547" s="136"/>
      <c r="J547" s="133" t="b">
        <f t="shared" si="1"/>
        <v>0</v>
      </c>
      <c r="K547" s="133"/>
      <c r="L547" s="136"/>
      <c r="M547" s="136"/>
      <c r="N547" s="134"/>
      <c r="O547" s="136"/>
      <c r="P547" s="136"/>
      <c r="Q547" s="136"/>
      <c r="R547" s="140"/>
      <c r="S547" s="136"/>
      <c r="T547" s="133"/>
      <c r="U547" s="133"/>
    </row>
    <row r="548">
      <c r="A548" s="136"/>
      <c r="B548" s="133" t="s">
        <v>2291</v>
      </c>
      <c r="C548" s="136"/>
      <c r="D548" s="136"/>
      <c r="E548" s="136"/>
      <c r="F548" s="136"/>
      <c r="G548" s="136"/>
      <c r="H548" s="136"/>
      <c r="I548" s="136"/>
      <c r="J548" s="133" t="b">
        <f t="shared" si="1"/>
        <v>0</v>
      </c>
      <c r="K548" s="133"/>
      <c r="L548" s="136"/>
      <c r="M548" s="136"/>
      <c r="N548" s="134"/>
      <c r="O548" s="136"/>
      <c r="P548" s="136"/>
      <c r="Q548" s="136"/>
      <c r="R548" s="140"/>
      <c r="S548" s="136"/>
      <c r="T548" s="133"/>
      <c r="U548" s="133"/>
    </row>
    <row r="549">
      <c r="A549" s="136"/>
      <c r="B549" s="133" t="s">
        <v>2292</v>
      </c>
      <c r="C549" s="136"/>
      <c r="D549" s="136"/>
      <c r="E549" s="136"/>
      <c r="F549" s="136"/>
      <c r="G549" s="136"/>
      <c r="H549" s="136"/>
      <c r="I549" s="136"/>
      <c r="J549" s="133" t="b">
        <f t="shared" si="1"/>
        <v>0</v>
      </c>
      <c r="K549" s="133"/>
      <c r="L549" s="136"/>
      <c r="M549" s="136"/>
      <c r="N549" s="134"/>
      <c r="O549" s="136"/>
      <c r="P549" s="136"/>
      <c r="Q549" s="136"/>
      <c r="R549" s="140"/>
      <c r="S549" s="136"/>
      <c r="T549" s="133"/>
      <c r="U549" s="133"/>
    </row>
    <row r="550">
      <c r="A550" s="136"/>
      <c r="B550" s="133" t="s">
        <v>2293</v>
      </c>
      <c r="C550" s="136"/>
      <c r="D550" s="136"/>
      <c r="E550" s="136"/>
      <c r="F550" s="136"/>
      <c r="G550" s="136"/>
      <c r="H550" s="136"/>
      <c r="I550" s="136"/>
      <c r="J550" s="133" t="b">
        <f t="shared" si="1"/>
        <v>0</v>
      </c>
      <c r="K550" s="133"/>
      <c r="L550" s="136"/>
      <c r="M550" s="136"/>
      <c r="N550" s="134"/>
      <c r="O550" s="136"/>
      <c r="P550" s="136"/>
      <c r="Q550" s="136"/>
      <c r="R550" s="140"/>
      <c r="S550" s="136"/>
      <c r="T550" s="133"/>
      <c r="U550" s="133"/>
    </row>
    <row r="551">
      <c r="A551" s="136"/>
      <c r="B551" s="133" t="s">
        <v>2294</v>
      </c>
      <c r="C551" s="136"/>
      <c r="D551" s="136"/>
      <c r="E551" s="136"/>
      <c r="F551" s="136"/>
      <c r="G551" s="136"/>
      <c r="H551" s="136"/>
      <c r="I551" s="136"/>
      <c r="J551" s="133" t="b">
        <f t="shared" si="1"/>
        <v>0</v>
      </c>
      <c r="K551" s="133"/>
      <c r="L551" s="136"/>
      <c r="M551" s="136"/>
      <c r="N551" s="134"/>
      <c r="O551" s="136"/>
      <c r="P551" s="136"/>
      <c r="Q551" s="136"/>
      <c r="R551" s="140"/>
      <c r="S551" s="136"/>
      <c r="T551" s="133"/>
      <c r="U551" s="133"/>
    </row>
    <row r="552">
      <c r="A552" s="136"/>
      <c r="B552" s="133" t="s">
        <v>2295</v>
      </c>
      <c r="C552" s="136"/>
      <c r="D552" s="136"/>
      <c r="E552" s="136"/>
      <c r="F552" s="136"/>
      <c r="G552" s="136"/>
      <c r="H552" s="136"/>
      <c r="I552" s="136"/>
      <c r="J552" s="133" t="b">
        <f t="shared" si="1"/>
        <v>0</v>
      </c>
      <c r="K552" s="133"/>
      <c r="L552" s="136"/>
      <c r="M552" s="136"/>
      <c r="N552" s="134"/>
      <c r="O552" s="136"/>
      <c r="P552" s="136"/>
      <c r="Q552" s="136"/>
      <c r="R552" s="140"/>
      <c r="S552" s="136"/>
      <c r="T552" s="133"/>
      <c r="U552" s="133"/>
    </row>
    <row r="553">
      <c r="A553" s="136"/>
      <c r="B553" s="133" t="s">
        <v>2296</v>
      </c>
      <c r="C553" s="136"/>
      <c r="D553" s="136"/>
      <c r="E553" s="136"/>
      <c r="F553" s="136"/>
      <c r="G553" s="136"/>
      <c r="H553" s="136"/>
      <c r="I553" s="136"/>
      <c r="J553" s="133" t="b">
        <f t="shared" si="1"/>
        <v>0</v>
      </c>
      <c r="K553" s="133"/>
      <c r="L553" s="136"/>
      <c r="M553" s="136"/>
      <c r="N553" s="134"/>
      <c r="O553" s="136"/>
      <c r="P553" s="136"/>
      <c r="Q553" s="136"/>
      <c r="R553" s="140"/>
      <c r="S553" s="136"/>
      <c r="T553" s="133"/>
      <c r="U553" s="133"/>
    </row>
    <row r="554">
      <c r="A554" s="136"/>
      <c r="B554" s="133" t="s">
        <v>2297</v>
      </c>
      <c r="C554" s="136"/>
      <c r="D554" s="136"/>
      <c r="E554" s="136"/>
      <c r="F554" s="136"/>
      <c r="G554" s="136"/>
      <c r="H554" s="136"/>
      <c r="I554" s="136"/>
      <c r="J554" s="133" t="b">
        <f t="shared" si="1"/>
        <v>0</v>
      </c>
      <c r="K554" s="133"/>
      <c r="L554" s="136"/>
      <c r="M554" s="136"/>
      <c r="N554" s="134"/>
      <c r="O554" s="136"/>
      <c r="P554" s="136"/>
      <c r="Q554" s="136"/>
      <c r="R554" s="140"/>
      <c r="S554" s="136"/>
      <c r="T554" s="133"/>
      <c r="U554" s="133"/>
    </row>
    <row r="555">
      <c r="A555" s="136"/>
      <c r="B555" s="133" t="s">
        <v>2298</v>
      </c>
      <c r="C555" s="136"/>
      <c r="D555" s="136"/>
      <c r="E555" s="136"/>
      <c r="F555" s="136"/>
      <c r="G555" s="136"/>
      <c r="H555" s="136"/>
      <c r="I555" s="136"/>
      <c r="J555" s="133" t="b">
        <f t="shared" si="1"/>
        <v>0</v>
      </c>
      <c r="K555" s="133"/>
      <c r="L555" s="136"/>
      <c r="M555" s="136"/>
      <c r="N555" s="134"/>
      <c r="O555" s="136"/>
      <c r="P555" s="136"/>
      <c r="Q555" s="136"/>
      <c r="R555" s="140"/>
      <c r="S555" s="136"/>
      <c r="T555" s="133"/>
      <c r="U555" s="133"/>
    </row>
    <row r="556">
      <c r="A556" s="136"/>
      <c r="B556" s="133" t="s">
        <v>2299</v>
      </c>
      <c r="C556" s="136"/>
      <c r="D556" s="136"/>
      <c r="E556" s="136"/>
      <c r="F556" s="136"/>
      <c r="G556" s="136"/>
      <c r="H556" s="136"/>
      <c r="I556" s="136"/>
      <c r="J556" s="133" t="b">
        <f t="shared" si="1"/>
        <v>0</v>
      </c>
      <c r="K556" s="133"/>
      <c r="L556" s="136"/>
      <c r="M556" s="136"/>
      <c r="N556" s="134"/>
      <c r="O556" s="136"/>
      <c r="P556" s="136"/>
      <c r="Q556" s="136"/>
      <c r="R556" s="140"/>
      <c r="S556" s="136"/>
      <c r="T556" s="133"/>
      <c r="U556" s="133"/>
    </row>
    <row r="557">
      <c r="A557" s="136"/>
      <c r="B557" s="133" t="s">
        <v>2300</v>
      </c>
      <c r="C557" s="136"/>
      <c r="D557" s="136"/>
      <c r="E557" s="136"/>
      <c r="F557" s="136"/>
      <c r="G557" s="136"/>
      <c r="H557" s="136"/>
      <c r="I557" s="136"/>
      <c r="J557" s="133" t="b">
        <f t="shared" si="1"/>
        <v>0</v>
      </c>
      <c r="K557" s="133"/>
      <c r="L557" s="136"/>
      <c r="M557" s="136"/>
      <c r="N557" s="134"/>
      <c r="O557" s="136"/>
      <c r="P557" s="136"/>
      <c r="Q557" s="136"/>
      <c r="R557" s="140"/>
      <c r="S557" s="136"/>
      <c r="T557" s="133"/>
      <c r="U557" s="133"/>
    </row>
    <row r="558">
      <c r="A558" s="136"/>
      <c r="B558" s="133" t="s">
        <v>2301</v>
      </c>
      <c r="C558" s="136"/>
      <c r="D558" s="136"/>
      <c r="E558" s="136"/>
      <c r="F558" s="136"/>
      <c r="G558" s="136"/>
      <c r="H558" s="136"/>
      <c r="I558" s="136"/>
      <c r="J558" s="133" t="b">
        <f t="shared" si="1"/>
        <v>0</v>
      </c>
      <c r="K558" s="133"/>
      <c r="L558" s="136"/>
      <c r="M558" s="136"/>
      <c r="N558" s="134"/>
      <c r="O558" s="136"/>
      <c r="P558" s="136"/>
      <c r="Q558" s="136"/>
      <c r="R558" s="140"/>
      <c r="S558" s="136"/>
      <c r="T558" s="133"/>
      <c r="U558" s="133"/>
    </row>
    <row r="559">
      <c r="A559" s="136"/>
      <c r="B559" s="133" t="s">
        <v>2302</v>
      </c>
      <c r="C559" s="136"/>
      <c r="D559" s="136"/>
      <c r="E559" s="136"/>
      <c r="F559" s="136"/>
      <c r="G559" s="136"/>
      <c r="H559" s="136"/>
      <c r="I559" s="136"/>
      <c r="J559" s="133" t="b">
        <f t="shared" si="1"/>
        <v>0</v>
      </c>
      <c r="K559" s="133"/>
      <c r="L559" s="136"/>
      <c r="M559" s="136"/>
      <c r="N559" s="134"/>
      <c r="O559" s="136"/>
      <c r="P559" s="136"/>
      <c r="Q559" s="136"/>
      <c r="R559" s="140"/>
      <c r="S559" s="136"/>
      <c r="T559" s="133"/>
      <c r="U559" s="133"/>
    </row>
    <row r="560">
      <c r="A560" s="136"/>
      <c r="B560" s="133" t="s">
        <v>2303</v>
      </c>
      <c r="C560" s="136"/>
      <c r="D560" s="136"/>
      <c r="E560" s="136"/>
      <c r="F560" s="136"/>
      <c r="G560" s="136"/>
      <c r="H560" s="136"/>
      <c r="I560" s="136"/>
      <c r="J560" s="133" t="b">
        <f t="shared" si="1"/>
        <v>0</v>
      </c>
      <c r="K560" s="133"/>
      <c r="L560" s="136"/>
      <c r="M560" s="136"/>
      <c r="N560" s="134"/>
      <c r="O560" s="136"/>
      <c r="P560" s="136"/>
      <c r="Q560" s="136"/>
      <c r="R560" s="140"/>
      <c r="S560" s="136"/>
      <c r="T560" s="133"/>
      <c r="U560" s="133"/>
    </row>
    <row r="561">
      <c r="A561" s="136"/>
      <c r="B561" s="133" t="s">
        <v>2304</v>
      </c>
      <c r="C561" s="136"/>
      <c r="D561" s="136"/>
      <c r="E561" s="136"/>
      <c r="F561" s="136"/>
      <c r="G561" s="136"/>
      <c r="H561" s="136"/>
      <c r="I561" s="136"/>
      <c r="J561" s="133" t="b">
        <f t="shared" si="1"/>
        <v>0</v>
      </c>
      <c r="K561" s="133"/>
      <c r="L561" s="136"/>
      <c r="M561" s="136"/>
      <c r="N561" s="134"/>
      <c r="O561" s="136"/>
      <c r="P561" s="136"/>
      <c r="Q561" s="136"/>
      <c r="R561" s="140"/>
      <c r="S561" s="136"/>
      <c r="T561" s="133"/>
      <c r="U561" s="133"/>
    </row>
    <row r="562">
      <c r="A562" s="136"/>
      <c r="B562" s="133" t="s">
        <v>2305</v>
      </c>
      <c r="C562" s="136"/>
      <c r="D562" s="136"/>
      <c r="E562" s="136"/>
      <c r="F562" s="136"/>
      <c r="G562" s="136"/>
      <c r="H562" s="136"/>
      <c r="I562" s="136"/>
      <c r="J562" s="133" t="b">
        <f t="shared" si="1"/>
        <v>0</v>
      </c>
      <c r="K562" s="133"/>
      <c r="L562" s="136"/>
      <c r="M562" s="136"/>
      <c r="N562" s="134"/>
      <c r="O562" s="136"/>
      <c r="P562" s="136"/>
      <c r="Q562" s="136"/>
      <c r="R562" s="140"/>
      <c r="S562" s="136"/>
      <c r="T562" s="133"/>
      <c r="U562" s="133"/>
    </row>
    <row r="563">
      <c r="A563" s="136"/>
      <c r="B563" s="133" t="s">
        <v>2306</v>
      </c>
      <c r="C563" s="136"/>
      <c r="D563" s="136"/>
      <c r="E563" s="136"/>
      <c r="F563" s="136"/>
      <c r="G563" s="136"/>
      <c r="H563" s="136"/>
      <c r="I563" s="136"/>
      <c r="J563" s="133" t="b">
        <f t="shared" si="1"/>
        <v>0</v>
      </c>
      <c r="K563" s="133"/>
      <c r="L563" s="136"/>
      <c r="M563" s="136"/>
      <c r="N563" s="134"/>
      <c r="O563" s="136"/>
      <c r="P563" s="136"/>
      <c r="Q563" s="136"/>
      <c r="R563" s="140"/>
      <c r="S563" s="136"/>
      <c r="T563" s="133"/>
      <c r="U563" s="133"/>
    </row>
    <row r="564">
      <c r="A564" s="136"/>
      <c r="B564" s="133" t="s">
        <v>2307</v>
      </c>
      <c r="C564" s="136"/>
      <c r="D564" s="136"/>
      <c r="E564" s="136"/>
      <c r="F564" s="136"/>
      <c r="G564" s="136"/>
      <c r="H564" s="136"/>
      <c r="I564" s="136"/>
      <c r="J564" s="133" t="b">
        <f t="shared" si="1"/>
        <v>0</v>
      </c>
      <c r="K564" s="133"/>
      <c r="L564" s="136"/>
      <c r="M564" s="136"/>
      <c r="N564" s="134"/>
      <c r="O564" s="136"/>
      <c r="P564" s="136"/>
      <c r="Q564" s="136"/>
      <c r="R564" s="140"/>
      <c r="S564" s="136"/>
      <c r="T564" s="133"/>
      <c r="U564" s="133"/>
    </row>
    <row r="565">
      <c r="A565" s="136"/>
      <c r="B565" s="133" t="s">
        <v>2308</v>
      </c>
      <c r="C565" s="136"/>
      <c r="D565" s="136"/>
      <c r="E565" s="136"/>
      <c r="F565" s="136"/>
      <c r="G565" s="136"/>
      <c r="H565" s="136"/>
      <c r="I565" s="136"/>
      <c r="J565" s="133" t="b">
        <f t="shared" si="1"/>
        <v>0</v>
      </c>
      <c r="K565" s="133"/>
      <c r="L565" s="136"/>
      <c r="M565" s="136"/>
      <c r="N565" s="134"/>
      <c r="O565" s="136"/>
      <c r="P565" s="136"/>
      <c r="Q565" s="136"/>
      <c r="R565" s="140"/>
      <c r="S565" s="136"/>
      <c r="T565" s="133"/>
      <c r="U565" s="133"/>
    </row>
    <row r="566">
      <c r="A566" s="136"/>
      <c r="B566" s="133" t="s">
        <v>2309</v>
      </c>
      <c r="C566" s="136"/>
      <c r="D566" s="136"/>
      <c r="E566" s="136"/>
      <c r="F566" s="136"/>
      <c r="G566" s="136"/>
      <c r="H566" s="136"/>
      <c r="I566" s="136"/>
      <c r="J566" s="133" t="b">
        <f t="shared" si="1"/>
        <v>0</v>
      </c>
      <c r="K566" s="133"/>
      <c r="L566" s="136"/>
      <c r="M566" s="136"/>
      <c r="N566" s="134"/>
      <c r="O566" s="136"/>
      <c r="P566" s="136"/>
      <c r="Q566" s="136"/>
      <c r="R566" s="140"/>
      <c r="S566" s="136"/>
      <c r="T566" s="133"/>
      <c r="U566" s="133"/>
    </row>
    <row r="567">
      <c r="A567" s="136"/>
      <c r="B567" s="133" t="s">
        <v>2310</v>
      </c>
      <c r="C567" s="136"/>
      <c r="D567" s="136"/>
      <c r="E567" s="136"/>
      <c r="F567" s="136"/>
      <c r="G567" s="136"/>
      <c r="H567" s="136"/>
      <c r="I567" s="136"/>
      <c r="J567" s="133" t="b">
        <f t="shared" si="1"/>
        <v>0</v>
      </c>
      <c r="K567" s="133"/>
      <c r="L567" s="136"/>
      <c r="M567" s="136"/>
      <c r="N567" s="134"/>
      <c r="O567" s="136"/>
      <c r="P567" s="136"/>
      <c r="Q567" s="136"/>
      <c r="R567" s="140"/>
      <c r="S567" s="136"/>
      <c r="T567" s="133"/>
      <c r="U567" s="133"/>
    </row>
    <row r="568">
      <c r="A568" s="136"/>
      <c r="B568" s="133" t="s">
        <v>2311</v>
      </c>
      <c r="C568" s="136"/>
      <c r="D568" s="136"/>
      <c r="E568" s="136"/>
      <c r="F568" s="136"/>
      <c r="G568" s="136"/>
      <c r="H568" s="136"/>
      <c r="I568" s="136"/>
      <c r="J568" s="133" t="b">
        <f t="shared" si="1"/>
        <v>0</v>
      </c>
      <c r="K568" s="133"/>
      <c r="L568" s="136"/>
      <c r="M568" s="136"/>
      <c r="N568" s="134"/>
      <c r="O568" s="136"/>
      <c r="P568" s="136"/>
      <c r="Q568" s="136"/>
      <c r="R568" s="140"/>
      <c r="S568" s="136"/>
      <c r="T568" s="133"/>
      <c r="U568" s="133"/>
    </row>
    <row r="569">
      <c r="A569" s="136"/>
      <c r="B569" s="133" t="s">
        <v>2312</v>
      </c>
      <c r="C569" s="136"/>
      <c r="D569" s="136"/>
      <c r="E569" s="136"/>
      <c r="F569" s="136"/>
      <c r="G569" s="136"/>
      <c r="H569" s="136"/>
      <c r="I569" s="136"/>
      <c r="J569" s="133" t="b">
        <f t="shared" si="1"/>
        <v>0</v>
      </c>
      <c r="K569" s="133"/>
      <c r="L569" s="136"/>
      <c r="M569" s="136"/>
      <c r="N569" s="134"/>
      <c r="O569" s="136"/>
      <c r="P569" s="136"/>
      <c r="Q569" s="136"/>
      <c r="R569" s="140"/>
      <c r="S569" s="136"/>
      <c r="T569" s="133"/>
      <c r="U569" s="133"/>
    </row>
    <row r="570">
      <c r="A570" s="136"/>
      <c r="B570" s="133" t="s">
        <v>2313</v>
      </c>
      <c r="C570" s="136"/>
      <c r="D570" s="136"/>
      <c r="E570" s="136"/>
      <c r="F570" s="136"/>
      <c r="G570" s="136"/>
      <c r="H570" s="136"/>
      <c r="I570" s="136"/>
      <c r="J570" s="133" t="b">
        <f t="shared" si="1"/>
        <v>0</v>
      </c>
      <c r="K570" s="133"/>
      <c r="L570" s="136"/>
      <c r="M570" s="136"/>
      <c r="N570" s="134"/>
      <c r="O570" s="136"/>
      <c r="P570" s="136"/>
      <c r="Q570" s="136"/>
      <c r="R570" s="140"/>
      <c r="S570" s="136"/>
      <c r="T570" s="133"/>
      <c r="U570" s="133"/>
    </row>
    <row r="571">
      <c r="A571" s="136"/>
      <c r="B571" s="133" t="s">
        <v>2314</v>
      </c>
      <c r="C571" s="136"/>
      <c r="D571" s="136"/>
      <c r="E571" s="136"/>
      <c r="F571" s="136"/>
      <c r="G571" s="136"/>
      <c r="H571" s="136"/>
      <c r="I571" s="136"/>
      <c r="J571" s="133" t="b">
        <f t="shared" si="1"/>
        <v>0</v>
      </c>
      <c r="K571" s="133"/>
      <c r="L571" s="136"/>
      <c r="M571" s="136"/>
      <c r="N571" s="134"/>
      <c r="O571" s="136"/>
      <c r="P571" s="136"/>
      <c r="Q571" s="136"/>
      <c r="R571" s="140"/>
      <c r="S571" s="136"/>
      <c r="T571" s="133"/>
      <c r="U571" s="133"/>
    </row>
    <row r="572">
      <c r="A572" s="136"/>
      <c r="B572" s="133" t="s">
        <v>2315</v>
      </c>
      <c r="C572" s="136"/>
      <c r="D572" s="136"/>
      <c r="E572" s="136"/>
      <c r="F572" s="136"/>
      <c r="G572" s="136"/>
      <c r="H572" s="136"/>
      <c r="I572" s="136"/>
      <c r="J572" s="133" t="b">
        <f t="shared" si="1"/>
        <v>0</v>
      </c>
      <c r="K572" s="133"/>
      <c r="L572" s="136"/>
      <c r="M572" s="136"/>
      <c r="N572" s="134"/>
      <c r="O572" s="136"/>
      <c r="P572" s="136"/>
      <c r="Q572" s="136"/>
      <c r="R572" s="140"/>
      <c r="S572" s="136"/>
      <c r="T572" s="133"/>
      <c r="U572" s="133"/>
    </row>
    <row r="573">
      <c r="A573" s="136"/>
      <c r="B573" s="133" t="s">
        <v>2316</v>
      </c>
      <c r="C573" s="136"/>
      <c r="D573" s="136"/>
      <c r="E573" s="136"/>
      <c r="F573" s="136"/>
      <c r="G573" s="136"/>
      <c r="H573" s="136"/>
      <c r="I573" s="136"/>
      <c r="J573" s="133" t="b">
        <f t="shared" si="1"/>
        <v>0</v>
      </c>
      <c r="K573" s="133"/>
      <c r="L573" s="136"/>
      <c r="M573" s="136"/>
      <c r="N573" s="134"/>
      <c r="O573" s="136"/>
      <c r="P573" s="136"/>
      <c r="Q573" s="136"/>
      <c r="R573" s="140"/>
      <c r="S573" s="136"/>
      <c r="T573" s="133"/>
      <c r="U573" s="133"/>
    </row>
    <row r="574">
      <c r="A574" s="136"/>
      <c r="B574" s="133" t="s">
        <v>2317</v>
      </c>
      <c r="C574" s="136"/>
      <c r="D574" s="136"/>
      <c r="E574" s="136"/>
      <c r="F574" s="136"/>
      <c r="G574" s="136"/>
      <c r="H574" s="136"/>
      <c r="I574" s="136"/>
      <c r="J574" s="133" t="b">
        <f t="shared" si="1"/>
        <v>0</v>
      </c>
      <c r="K574" s="133"/>
      <c r="L574" s="136"/>
      <c r="M574" s="136"/>
      <c r="N574" s="134"/>
      <c r="O574" s="136"/>
      <c r="P574" s="136"/>
      <c r="Q574" s="136"/>
      <c r="R574" s="140"/>
      <c r="S574" s="136"/>
      <c r="T574" s="133"/>
      <c r="U574" s="133"/>
    </row>
    <row r="575">
      <c r="A575" s="136"/>
      <c r="B575" s="133" t="s">
        <v>2318</v>
      </c>
      <c r="C575" s="136"/>
      <c r="D575" s="136"/>
      <c r="E575" s="136"/>
      <c r="F575" s="136"/>
      <c r="G575" s="136"/>
      <c r="H575" s="136"/>
      <c r="I575" s="136"/>
      <c r="J575" s="133" t="b">
        <f t="shared" si="1"/>
        <v>0</v>
      </c>
      <c r="K575" s="133"/>
      <c r="L575" s="136"/>
      <c r="M575" s="136"/>
      <c r="N575" s="134"/>
      <c r="O575" s="136"/>
      <c r="P575" s="136"/>
      <c r="Q575" s="136"/>
      <c r="R575" s="140"/>
      <c r="S575" s="136"/>
      <c r="T575" s="133"/>
      <c r="U575" s="133"/>
    </row>
    <row r="576">
      <c r="A576" s="136"/>
      <c r="B576" s="133" t="s">
        <v>2319</v>
      </c>
      <c r="C576" s="136"/>
      <c r="D576" s="136"/>
      <c r="E576" s="136"/>
      <c r="F576" s="136"/>
      <c r="G576" s="136"/>
      <c r="H576" s="136"/>
      <c r="I576" s="136"/>
      <c r="J576" s="133" t="b">
        <f t="shared" si="1"/>
        <v>0</v>
      </c>
      <c r="K576" s="133"/>
      <c r="L576" s="136"/>
      <c r="M576" s="136"/>
      <c r="N576" s="134"/>
      <c r="O576" s="136"/>
      <c r="P576" s="136"/>
      <c r="Q576" s="136"/>
      <c r="R576" s="140"/>
      <c r="S576" s="136"/>
      <c r="T576" s="133"/>
      <c r="U576" s="133"/>
    </row>
    <row r="577">
      <c r="A577" s="136"/>
      <c r="B577" s="133" t="s">
        <v>2320</v>
      </c>
      <c r="C577" s="136"/>
      <c r="D577" s="136"/>
      <c r="E577" s="136"/>
      <c r="F577" s="136"/>
      <c r="G577" s="136"/>
      <c r="H577" s="136"/>
      <c r="I577" s="136"/>
      <c r="J577" s="133" t="b">
        <f t="shared" si="1"/>
        <v>0</v>
      </c>
      <c r="K577" s="133"/>
      <c r="L577" s="136"/>
      <c r="M577" s="136"/>
      <c r="N577" s="134"/>
      <c r="O577" s="136"/>
      <c r="P577" s="136"/>
      <c r="Q577" s="136"/>
      <c r="R577" s="140"/>
      <c r="S577" s="136"/>
      <c r="T577" s="133"/>
      <c r="U577" s="133"/>
    </row>
    <row r="578">
      <c r="A578" s="136"/>
      <c r="B578" s="133" t="s">
        <v>2321</v>
      </c>
      <c r="C578" s="136"/>
      <c r="D578" s="136"/>
      <c r="E578" s="136"/>
      <c r="F578" s="136"/>
      <c r="G578" s="136"/>
      <c r="H578" s="136"/>
      <c r="I578" s="136"/>
      <c r="J578" s="133" t="b">
        <f t="shared" si="1"/>
        <v>0</v>
      </c>
      <c r="K578" s="133"/>
      <c r="L578" s="136"/>
      <c r="M578" s="136"/>
      <c r="N578" s="134"/>
      <c r="O578" s="136"/>
      <c r="P578" s="136"/>
      <c r="Q578" s="136"/>
      <c r="R578" s="140"/>
      <c r="S578" s="136"/>
      <c r="T578" s="133"/>
      <c r="U578" s="133"/>
    </row>
    <row r="579">
      <c r="A579" s="136"/>
      <c r="B579" s="133" t="s">
        <v>2322</v>
      </c>
      <c r="C579" s="136"/>
      <c r="D579" s="136"/>
      <c r="E579" s="136"/>
      <c r="F579" s="136"/>
      <c r="G579" s="136"/>
      <c r="H579" s="136"/>
      <c r="I579" s="136"/>
      <c r="J579" s="133" t="b">
        <f t="shared" si="1"/>
        <v>0</v>
      </c>
      <c r="K579" s="133"/>
      <c r="L579" s="136"/>
      <c r="M579" s="136"/>
      <c r="N579" s="134"/>
      <c r="O579" s="136"/>
      <c r="P579" s="136"/>
      <c r="Q579" s="136"/>
      <c r="R579" s="140"/>
      <c r="S579" s="136"/>
      <c r="T579" s="133"/>
      <c r="U579" s="133"/>
    </row>
    <row r="580">
      <c r="A580" s="136"/>
      <c r="B580" s="133" t="s">
        <v>2323</v>
      </c>
      <c r="C580" s="136"/>
      <c r="D580" s="136"/>
      <c r="E580" s="136"/>
      <c r="F580" s="136"/>
      <c r="G580" s="136"/>
      <c r="H580" s="136"/>
      <c r="I580" s="136"/>
      <c r="J580" s="133" t="b">
        <f t="shared" si="1"/>
        <v>0</v>
      </c>
      <c r="K580" s="133"/>
      <c r="L580" s="136"/>
      <c r="M580" s="136"/>
      <c r="N580" s="134"/>
      <c r="O580" s="136"/>
      <c r="P580" s="136"/>
      <c r="Q580" s="136"/>
      <c r="R580" s="140"/>
      <c r="S580" s="136"/>
      <c r="T580" s="133"/>
      <c r="U580" s="133"/>
    </row>
    <row r="581">
      <c r="A581" s="136"/>
      <c r="B581" s="133" t="s">
        <v>2324</v>
      </c>
      <c r="C581" s="136"/>
      <c r="D581" s="136"/>
      <c r="E581" s="136"/>
      <c r="F581" s="136"/>
      <c r="G581" s="136"/>
      <c r="H581" s="136"/>
      <c r="I581" s="136"/>
      <c r="J581" s="133" t="b">
        <f t="shared" si="1"/>
        <v>0</v>
      </c>
      <c r="K581" s="133"/>
      <c r="L581" s="136"/>
      <c r="M581" s="136"/>
      <c r="N581" s="134"/>
      <c r="O581" s="136"/>
      <c r="P581" s="136"/>
      <c r="Q581" s="136"/>
      <c r="R581" s="140"/>
      <c r="S581" s="136"/>
      <c r="T581" s="133"/>
      <c r="U581" s="133"/>
    </row>
    <row r="582">
      <c r="A582" s="136"/>
      <c r="B582" s="133" t="s">
        <v>2325</v>
      </c>
      <c r="C582" s="136"/>
      <c r="D582" s="136"/>
      <c r="E582" s="136"/>
      <c r="F582" s="136"/>
      <c r="G582" s="136"/>
      <c r="H582" s="136"/>
      <c r="I582" s="136"/>
      <c r="J582" s="133" t="b">
        <f t="shared" si="1"/>
        <v>0</v>
      </c>
      <c r="K582" s="133"/>
      <c r="L582" s="136"/>
      <c r="M582" s="136"/>
      <c r="N582" s="134"/>
      <c r="O582" s="136"/>
      <c r="P582" s="136"/>
      <c r="Q582" s="136"/>
      <c r="R582" s="140"/>
      <c r="S582" s="136"/>
      <c r="T582" s="133"/>
      <c r="U582" s="133"/>
    </row>
    <row r="583">
      <c r="A583" s="136"/>
      <c r="B583" s="133" t="s">
        <v>2326</v>
      </c>
      <c r="C583" s="136"/>
      <c r="D583" s="136"/>
      <c r="E583" s="136"/>
      <c r="F583" s="136"/>
      <c r="G583" s="136"/>
      <c r="H583" s="136"/>
      <c r="I583" s="136"/>
      <c r="J583" s="133" t="b">
        <f t="shared" si="1"/>
        <v>0</v>
      </c>
      <c r="K583" s="133"/>
      <c r="L583" s="136"/>
      <c r="M583" s="136"/>
      <c r="N583" s="134"/>
      <c r="O583" s="136"/>
      <c r="P583" s="136"/>
      <c r="Q583" s="136"/>
      <c r="R583" s="140"/>
      <c r="S583" s="136"/>
      <c r="T583" s="133"/>
      <c r="U583" s="133"/>
    </row>
    <row r="584">
      <c r="A584" s="136"/>
      <c r="B584" s="133" t="s">
        <v>2327</v>
      </c>
      <c r="C584" s="136"/>
      <c r="D584" s="136"/>
      <c r="E584" s="136"/>
      <c r="F584" s="136"/>
      <c r="G584" s="136"/>
      <c r="H584" s="136"/>
      <c r="I584" s="136"/>
      <c r="J584" s="133" t="b">
        <f t="shared" si="1"/>
        <v>0</v>
      </c>
      <c r="K584" s="133"/>
      <c r="L584" s="136"/>
      <c r="M584" s="136"/>
      <c r="N584" s="134"/>
      <c r="O584" s="136"/>
      <c r="P584" s="136"/>
      <c r="Q584" s="136"/>
      <c r="R584" s="140"/>
      <c r="S584" s="136"/>
      <c r="T584" s="133"/>
      <c r="U584" s="133"/>
    </row>
    <row r="585">
      <c r="A585" s="136"/>
      <c r="B585" s="133" t="s">
        <v>2328</v>
      </c>
      <c r="C585" s="136"/>
      <c r="D585" s="136"/>
      <c r="E585" s="136"/>
      <c r="F585" s="136"/>
      <c r="G585" s="136"/>
      <c r="H585" s="136"/>
      <c r="I585" s="136"/>
      <c r="J585" s="133" t="b">
        <f t="shared" si="1"/>
        <v>0</v>
      </c>
      <c r="K585" s="133"/>
      <c r="L585" s="136"/>
      <c r="M585" s="136"/>
      <c r="N585" s="134"/>
      <c r="O585" s="136"/>
      <c r="P585" s="136"/>
      <c r="Q585" s="136"/>
      <c r="R585" s="140"/>
      <c r="S585" s="136"/>
      <c r="T585" s="133"/>
      <c r="U585" s="133"/>
    </row>
    <row r="586">
      <c r="A586" s="136"/>
      <c r="B586" s="133" t="s">
        <v>2329</v>
      </c>
      <c r="C586" s="136"/>
      <c r="D586" s="136"/>
      <c r="E586" s="136"/>
      <c r="F586" s="136"/>
      <c r="G586" s="136"/>
      <c r="H586" s="136"/>
      <c r="I586" s="136"/>
      <c r="J586" s="133" t="b">
        <f t="shared" si="1"/>
        <v>0</v>
      </c>
      <c r="K586" s="133"/>
      <c r="L586" s="136"/>
      <c r="M586" s="136"/>
      <c r="N586" s="134"/>
      <c r="O586" s="136"/>
      <c r="P586" s="136"/>
      <c r="Q586" s="136"/>
      <c r="R586" s="140"/>
      <c r="S586" s="136"/>
      <c r="T586" s="133"/>
      <c r="U586" s="133"/>
    </row>
    <row r="587">
      <c r="A587" s="136"/>
      <c r="B587" s="133" t="s">
        <v>2330</v>
      </c>
      <c r="C587" s="136"/>
      <c r="D587" s="136"/>
      <c r="E587" s="136"/>
      <c r="F587" s="136"/>
      <c r="G587" s="136"/>
      <c r="H587" s="136"/>
      <c r="I587" s="136"/>
      <c r="J587" s="133" t="b">
        <f t="shared" si="1"/>
        <v>0</v>
      </c>
      <c r="K587" s="133"/>
      <c r="L587" s="136"/>
      <c r="M587" s="136"/>
      <c r="N587" s="134"/>
      <c r="O587" s="136"/>
      <c r="P587" s="136"/>
      <c r="Q587" s="136"/>
      <c r="R587" s="140"/>
      <c r="S587" s="136"/>
      <c r="T587" s="133"/>
      <c r="U587" s="133"/>
    </row>
    <row r="588">
      <c r="A588" s="136"/>
      <c r="B588" s="133" t="s">
        <v>2331</v>
      </c>
      <c r="C588" s="136"/>
      <c r="D588" s="136"/>
      <c r="E588" s="136"/>
      <c r="F588" s="136"/>
      <c r="G588" s="136"/>
      <c r="H588" s="136"/>
      <c r="I588" s="136"/>
      <c r="J588" s="133" t="b">
        <f t="shared" si="1"/>
        <v>0</v>
      </c>
      <c r="K588" s="133"/>
      <c r="L588" s="136"/>
      <c r="M588" s="136"/>
      <c r="N588" s="134"/>
      <c r="O588" s="136"/>
      <c r="P588" s="136"/>
      <c r="Q588" s="136"/>
      <c r="R588" s="140"/>
      <c r="S588" s="136"/>
      <c r="T588" s="133"/>
      <c r="U588" s="133"/>
    </row>
    <row r="589">
      <c r="A589" s="136"/>
      <c r="B589" s="133" t="s">
        <v>2332</v>
      </c>
      <c r="C589" s="136"/>
      <c r="D589" s="136"/>
      <c r="E589" s="136"/>
      <c r="F589" s="136"/>
      <c r="G589" s="136"/>
      <c r="H589" s="136"/>
      <c r="I589" s="136"/>
      <c r="J589" s="133" t="b">
        <f t="shared" si="1"/>
        <v>0</v>
      </c>
      <c r="K589" s="133"/>
      <c r="L589" s="136"/>
      <c r="M589" s="136"/>
      <c r="N589" s="134"/>
      <c r="O589" s="136"/>
      <c r="P589" s="136"/>
      <c r="Q589" s="136"/>
      <c r="R589" s="140"/>
      <c r="S589" s="136"/>
      <c r="T589" s="133"/>
      <c r="U589" s="133"/>
    </row>
    <row r="590">
      <c r="A590" s="136"/>
      <c r="B590" s="133" t="s">
        <v>2333</v>
      </c>
      <c r="C590" s="136"/>
      <c r="D590" s="136"/>
      <c r="E590" s="136"/>
      <c r="F590" s="136"/>
      <c r="G590" s="136"/>
      <c r="H590" s="136"/>
      <c r="I590" s="136"/>
      <c r="J590" s="133" t="b">
        <f t="shared" si="1"/>
        <v>0</v>
      </c>
      <c r="K590" s="133"/>
      <c r="L590" s="136"/>
      <c r="M590" s="136"/>
      <c r="N590" s="134"/>
      <c r="O590" s="136"/>
      <c r="P590" s="136"/>
      <c r="Q590" s="136"/>
      <c r="R590" s="140"/>
      <c r="S590" s="136"/>
      <c r="T590" s="133"/>
      <c r="U590" s="133"/>
    </row>
    <row r="591">
      <c r="A591" s="136"/>
      <c r="B591" s="133" t="s">
        <v>2334</v>
      </c>
      <c r="C591" s="136"/>
      <c r="D591" s="136"/>
      <c r="E591" s="136"/>
      <c r="F591" s="136"/>
      <c r="G591" s="136"/>
      <c r="H591" s="136"/>
      <c r="I591" s="136"/>
      <c r="J591" s="133" t="b">
        <f t="shared" si="1"/>
        <v>0</v>
      </c>
      <c r="K591" s="133"/>
      <c r="L591" s="136"/>
      <c r="M591" s="136"/>
      <c r="N591" s="134"/>
      <c r="O591" s="136"/>
      <c r="P591" s="136"/>
      <c r="Q591" s="136"/>
      <c r="R591" s="140"/>
      <c r="S591" s="136"/>
      <c r="T591" s="133"/>
      <c r="U591" s="133"/>
    </row>
    <row r="592">
      <c r="A592" s="136"/>
      <c r="B592" s="133" t="s">
        <v>2335</v>
      </c>
      <c r="C592" s="136"/>
      <c r="D592" s="136"/>
      <c r="E592" s="136"/>
      <c r="F592" s="136"/>
      <c r="G592" s="136"/>
      <c r="H592" s="136"/>
      <c r="I592" s="136"/>
      <c r="J592" s="133" t="b">
        <f t="shared" si="1"/>
        <v>0</v>
      </c>
      <c r="K592" s="133"/>
      <c r="L592" s="136"/>
      <c r="M592" s="136"/>
      <c r="N592" s="134"/>
      <c r="O592" s="136"/>
      <c r="P592" s="136"/>
      <c r="Q592" s="136"/>
      <c r="R592" s="140"/>
      <c r="S592" s="136"/>
      <c r="T592" s="133"/>
      <c r="U592" s="133"/>
    </row>
    <row r="593">
      <c r="A593" s="136"/>
      <c r="B593" s="133" t="s">
        <v>2336</v>
      </c>
      <c r="C593" s="136"/>
      <c r="D593" s="136"/>
      <c r="E593" s="136"/>
      <c r="F593" s="136"/>
      <c r="G593" s="136"/>
      <c r="H593" s="136"/>
      <c r="I593" s="136"/>
      <c r="J593" s="133" t="b">
        <f t="shared" si="1"/>
        <v>0</v>
      </c>
      <c r="K593" s="133"/>
      <c r="L593" s="136"/>
      <c r="M593" s="136"/>
      <c r="N593" s="134"/>
      <c r="O593" s="136"/>
      <c r="P593" s="136"/>
      <c r="Q593" s="136"/>
      <c r="R593" s="140"/>
      <c r="S593" s="136"/>
      <c r="T593" s="133"/>
      <c r="U593" s="133"/>
    </row>
    <row r="594">
      <c r="A594" s="136"/>
      <c r="B594" s="133" t="s">
        <v>2337</v>
      </c>
      <c r="C594" s="136"/>
      <c r="D594" s="136"/>
      <c r="E594" s="136"/>
      <c r="F594" s="136"/>
      <c r="G594" s="136"/>
      <c r="H594" s="136"/>
      <c r="I594" s="136"/>
      <c r="J594" s="133" t="b">
        <f t="shared" si="1"/>
        <v>0</v>
      </c>
      <c r="K594" s="133"/>
      <c r="L594" s="136"/>
      <c r="M594" s="136"/>
      <c r="N594" s="134"/>
      <c r="O594" s="136"/>
      <c r="P594" s="136"/>
      <c r="Q594" s="136"/>
      <c r="R594" s="140"/>
      <c r="S594" s="136"/>
      <c r="T594" s="133"/>
      <c r="U594" s="133"/>
    </row>
    <row r="595">
      <c r="A595" s="136"/>
      <c r="B595" s="133" t="s">
        <v>2338</v>
      </c>
      <c r="C595" s="136"/>
      <c r="D595" s="136"/>
      <c r="E595" s="136"/>
      <c r="F595" s="136"/>
      <c r="G595" s="136"/>
      <c r="H595" s="136"/>
      <c r="I595" s="136"/>
      <c r="J595" s="133" t="b">
        <f t="shared" si="1"/>
        <v>0</v>
      </c>
      <c r="K595" s="133"/>
      <c r="L595" s="136"/>
      <c r="M595" s="136"/>
      <c r="N595" s="134"/>
      <c r="O595" s="136"/>
      <c r="P595" s="136"/>
      <c r="Q595" s="136"/>
      <c r="R595" s="140"/>
      <c r="S595" s="136"/>
      <c r="T595" s="133"/>
      <c r="U595" s="133"/>
    </row>
    <row r="596">
      <c r="A596" s="136"/>
      <c r="B596" s="133" t="s">
        <v>2339</v>
      </c>
      <c r="C596" s="136"/>
      <c r="D596" s="136"/>
      <c r="E596" s="136"/>
      <c r="F596" s="136"/>
      <c r="G596" s="136"/>
      <c r="H596" s="136"/>
      <c r="I596" s="136"/>
      <c r="J596" s="133" t="b">
        <f t="shared" si="1"/>
        <v>0</v>
      </c>
      <c r="K596" s="133"/>
      <c r="L596" s="136"/>
      <c r="M596" s="136"/>
      <c r="N596" s="134"/>
      <c r="O596" s="136"/>
      <c r="P596" s="136"/>
      <c r="Q596" s="136"/>
      <c r="R596" s="140"/>
      <c r="S596" s="136"/>
      <c r="T596" s="133"/>
      <c r="U596" s="133"/>
    </row>
    <row r="597">
      <c r="A597" s="136"/>
      <c r="B597" s="133" t="s">
        <v>2340</v>
      </c>
      <c r="C597" s="136"/>
      <c r="D597" s="136"/>
      <c r="E597" s="136"/>
      <c r="F597" s="136"/>
      <c r="G597" s="136"/>
      <c r="H597" s="136"/>
      <c r="I597" s="136"/>
      <c r="J597" s="133" t="b">
        <f t="shared" si="1"/>
        <v>0</v>
      </c>
      <c r="K597" s="133"/>
      <c r="L597" s="136"/>
      <c r="M597" s="136"/>
      <c r="N597" s="134"/>
      <c r="O597" s="136"/>
      <c r="P597" s="136"/>
      <c r="Q597" s="136"/>
      <c r="R597" s="140"/>
      <c r="S597" s="136"/>
      <c r="T597" s="133"/>
      <c r="U597" s="133"/>
    </row>
    <row r="598">
      <c r="A598" s="136"/>
      <c r="B598" s="133" t="s">
        <v>2341</v>
      </c>
      <c r="C598" s="136"/>
      <c r="D598" s="136"/>
      <c r="E598" s="136"/>
      <c r="F598" s="136"/>
      <c r="G598" s="136"/>
      <c r="H598" s="136"/>
      <c r="I598" s="136"/>
      <c r="J598" s="133" t="b">
        <f t="shared" si="1"/>
        <v>0</v>
      </c>
      <c r="K598" s="133"/>
      <c r="L598" s="136"/>
      <c r="M598" s="136"/>
      <c r="N598" s="134"/>
      <c r="O598" s="136"/>
      <c r="P598" s="136"/>
      <c r="Q598" s="136"/>
      <c r="R598" s="140"/>
      <c r="S598" s="136"/>
      <c r="T598" s="133"/>
      <c r="U598" s="133"/>
    </row>
    <row r="599">
      <c r="A599" s="136"/>
      <c r="B599" s="133" t="s">
        <v>2342</v>
      </c>
      <c r="C599" s="136"/>
      <c r="D599" s="136"/>
      <c r="E599" s="136"/>
      <c r="F599" s="136"/>
      <c r="G599" s="136"/>
      <c r="H599" s="136"/>
      <c r="I599" s="136"/>
      <c r="J599" s="133" t="b">
        <f t="shared" si="1"/>
        <v>0</v>
      </c>
      <c r="K599" s="133"/>
      <c r="L599" s="136"/>
      <c r="M599" s="136"/>
      <c r="N599" s="134"/>
      <c r="O599" s="136"/>
      <c r="P599" s="136"/>
      <c r="Q599" s="136"/>
      <c r="R599" s="140"/>
      <c r="S599" s="136"/>
      <c r="T599" s="133"/>
      <c r="U599" s="133"/>
    </row>
    <row r="600">
      <c r="A600" s="136"/>
      <c r="B600" s="133" t="s">
        <v>2343</v>
      </c>
      <c r="C600" s="136"/>
      <c r="D600" s="136"/>
      <c r="E600" s="136"/>
      <c r="F600" s="136"/>
      <c r="G600" s="136"/>
      <c r="H600" s="136"/>
      <c r="I600" s="136"/>
      <c r="J600" s="133" t="b">
        <f t="shared" si="1"/>
        <v>0</v>
      </c>
      <c r="K600" s="133"/>
      <c r="L600" s="136"/>
      <c r="M600" s="136"/>
      <c r="N600" s="134"/>
      <c r="O600" s="136"/>
      <c r="P600" s="136"/>
      <c r="Q600" s="136"/>
      <c r="R600" s="140"/>
      <c r="S600" s="136"/>
      <c r="T600" s="133"/>
      <c r="U600" s="133"/>
    </row>
    <row r="601">
      <c r="A601" s="136"/>
      <c r="B601" s="133" t="s">
        <v>2344</v>
      </c>
      <c r="C601" s="136"/>
      <c r="D601" s="136"/>
      <c r="E601" s="136"/>
      <c r="F601" s="136"/>
      <c r="G601" s="136"/>
      <c r="H601" s="136"/>
      <c r="I601" s="136"/>
      <c r="J601" s="133" t="b">
        <f t="shared" si="1"/>
        <v>0</v>
      </c>
      <c r="K601" s="133"/>
      <c r="L601" s="136"/>
      <c r="M601" s="136"/>
      <c r="N601" s="134"/>
      <c r="O601" s="136"/>
      <c r="P601" s="136"/>
      <c r="Q601" s="136"/>
      <c r="R601" s="140"/>
      <c r="S601" s="136"/>
      <c r="T601" s="133"/>
      <c r="U601" s="133"/>
    </row>
    <row r="602">
      <c r="A602" s="136"/>
      <c r="B602" s="133" t="s">
        <v>2345</v>
      </c>
      <c r="C602" s="136"/>
      <c r="D602" s="136"/>
      <c r="E602" s="136"/>
      <c r="F602" s="136"/>
      <c r="G602" s="136"/>
      <c r="H602" s="136"/>
      <c r="I602" s="136"/>
      <c r="J602" s="133" t="b">
        <f t="shared" si="1"/>
        <v>0</v>
      </c>
      <c r="K602" s="133"/>
      <c r="L602" s="136"/>
      <c r="M602" s="136"/>
      <c r="N602" s="134"/>
      <c r="O602" s="136"/>
      <c r="P602" s="136"/>
      <c r="Q602" s="136"/>
      <c r="R602" s="140"/>
      <c r="S602" s="136"/>
      <c r="T602" s="133"/>
      <c r="U602" s="133"/>
    </row>
    <row r="603">
      <c r="A603" s="136"/>
      <c r="B603" s="133" t="s">
        <v>2346</v>
      </c>
      <c r="C603" s="136"/>
      <c r="D603" s="136"/>
      <c r="E603" s="136"/>
      <c r="F603" s="136"/>
      <c r="G603" s="136"/>
      <c r="H603" s="136"/>
      <c r="I603" s="136"/>
      <c r="J603" s="133" t="b">
        <f t="shared" si="1"/>
        <v>0</v>
      </c>
      <c r="K603" s="133"/>
      <c r="L603" s="136"/>
      <c r="M603" s="136"/>
      <c r="N603" s="134"/>
      <c r="O603" s="136"/>
      <c r="P603" s="136"/>
      <c r="Q603" s="136"/>
      <c r="R603" s="140"/>
      <c r="S603" s="136"/>
      <c r="T603" s="133"/>
      <c r="U603" s="133"/>
    </row>
    <row r="604">
      <c r="A604" s="136"/>
      <c r="B604" s="133" t="s">
        <v>2347</v>
      </c>
      <c r="C604" s="136"/>
      <c r="D604" s="136"/>
      <c r="E604" s="136"/>
      <c r="F604" s="136"/>
      <c r="G604" s="136"/>
      <c r="H604" s="136"/>
      <c r="I604" s="136"/>
      <c r="J604" s="133" t="b">
        <f t="shared" si="1"/>
        <v>0</v>
      </c>
      <c r="K604" s="133"/>
      <c r="L604" s="136"/>
      <c r="M604" s="136"/>
      <c r="N604" s="134"/>
      <c r="O604" s="136"/>
      <c r="P604" s="136"/>
      <c r="Q604" s="136"/>
      <c r="R604" s="140"/>
      <c r="S604" s="136"/>
      <c r="T604" s="133"/>
      <c r="U604" s="133"/>
    </row>
    <row r="605">
      <c r="A605" s="136"/>
      <c r="B605" s="133" t="s">
        <v>2348</v>
      </c>
      <c r="C605" s="136"/>
      <c r="D605" s="136"/>
      <c r="E605" s="136"/>
      <c r="F605" s="136"/>
      <c r="G605" s="136"/>
      <c r="H605" s="136"/>
      <c r="I605" s="136"/>
      <c r="J605" s="133" t="b">
        <f t="shared" si="1"/>
        <v>0</v>
      </c>
      <c r="K605" s="133"/>
      <c r="L605" s="136"/>
      <c r="M605" s="136"/>
      <c r="N605" s="134"/>
      <c r="O605" s="136"/>
      <c r="P605" s="136"/>
      <c r="Q605" s="136"/>
      <c r="R605" s="140"/>
      <c r="S605" s="136"/>
      <c r="T605" s="133"/>
      <c r="U605" s="133"/>
    </row>
    <row r="606">
      <c r="A606" s="136"/>
      <c r="B606" s="133" t="s">
        <v>2349</v>
      </c>
      <c r="C606" s="136"/>
      <c r="D606" s="136"/>
      <c r="E606" s="136"/>
      <c r="F606" s="136"/>
      <c r="G606" s="136"/>
      <c r="H606" s="136"/>
      <c r="I606" s="136"/>
      <c r="J606" s="133" t="b">
        <f t="shared" si="1"/>
        <v>0</v>
      </c>
      <c r="K606" s="133"/>
      <c r="L606" s="136"/>
      <c r="M606" s="136"/>
      <c r="N606" s="134"/>
      <c r="O606" s="136"/>
      <c r="P606" s="136"/>
      <c r="Q606" s="136"/>
      <c r="R606" s="140"/>
      <c r="S606" s="136"/>
      <c r="T606" s="133"/>
      <c r="U606" s="133"/>
    </row>
    <row r="607">
      <c r="A607" s="136"/>
      <c r="B607" s="133" t="s">
        <v>2350</v>
      </c>
      <c r="C607" s="136"/>
      <c r="D607" s="136"/>
      <c r="E607" s="136"/>
      <c r="F607" s="136"/>
      <c r="G607" s="136"/>
      <c r="H607" s="136"/>
      <c r="I607" s="136"/>
      <c r="J607" s="133" t="b">
        <f t="shared" si="1"/>
        <v>0</v>
      </c>
      <c r="K607" s="133"/>
      <c r="L607" s="136"/>
      <c r="M607" s="136"/>
      <c r="N607" s="134"/>
      <c r="O607" s="136"/>
      <c r="P607" s="136"/>
      <c r="Q607" s="136"/>
      <c r="R607" s="140"/>
      <c r="S607" s="136"/>
      <c r="T607" s="133"/>
      <c r="U607" s="133"/>
    </row>
    <row r="608">
      <c r="A608" s="136"/>
      <c r="B608" s="133" t="s">
        <v>2351</v>
      </c>
      <c r="C608" s="136"/>
      <c r="D608" s="136"/>
      <c r="E608" s="136"/>
      <c r="F608" s="136"/>
      <c r="G608" s="136"/>
      <c r="H608" s="136"/>
      <c r="I608" s="136"/>
      <c r="J608" s="133" t="b">
        <f t="shared" si="1"/>
        <v>0</v>
      </c>
      <c r="K608" s="133"/>
      <c r="L608" s="136"/>
      <c r="M608" s="136"/>
      <c r="N608" s="134"/>
      <c r="O608" s="136"/>
      <c r="P608" s="136"/>
      <c r="Q608" s="136"/>
      <c r="R608" s="140"/>
      <c r="S608" s="136"/>
      <c r="T608" s="133"/>
      <c r="U608" s="133"/>
    </row>
    <row r="609">
      <c r="A609" s="136"/>
      <c r="B609" s="133" t="s">
        <v>2352</v>
      </c>
      <c r="C609" s="136"/>
      <c r="D609" s="136"/>
      <c r="E609" s="136"/>
      <c r="F609" s="136"/>
      <c r="G609" s="136"/>
      <c r="H609" s="136"/>
      <c r="I609" s="136"/>
      <c r="J609" s="133" t="b">
        <f t="shared" si="1"/>
        <v>0</v>
      </c>
      <c r="K609" s="133"/>
      <c r="L609" s="136"/>
      <c r="M609" s="136"/>
      <c r="N609" s="134"/>
      <c r="O609" s="136"/>
      <c r="P609" s="136"/>
      <c r="Q609" s="136"/>
      <c r="R609" s="140"/>
      <c r="S609" s="136"/>
      <c r="T609" s="133"/>
      <c r="U609" s="133"/>
    </row>
    <row r="610">
      <c r="A610" s="136"/>
      <c r="B610" s="133" t="s">
        <v>2353</v>
      </c>
      <c r="C610" s="136"/>
      <c r="D610" s="136"/>
      <c r="E610" s="136"/>
      <c r="F610" s="136"/>
      <c r="G610" s="136"/>
      <c r="H610" s="136"/>
      <c r="I610" s="136"/>
      <c r="J610" s="133" t="b">
        <f t="shared" si="1"/>
        <v>0</v>
      </c>
      <c r="K610" s="133"/>
      <c r="L610" s="136"/>
      <c r="M610" s="136"/>
      <c r="N610" s="134"/>
      <c r="O610" s="136"/>
      <c r="P610" s="136"/>
      <c r="Q610" s="136"/>
      <c r="R610" s="140"/>
      <c r="S610" s="136"/>
      <c r="T610" s="133"/>
      <c r="U610" s="133"/>
    </row>
    <row r="611">
      <c r="A611" s="136"/>
      <c r="B611" s="133" t="s">
        <v>2354</v>
      </c>
      <c r="C611" s="136"/>
      <c r="D611" s="136"/>
      <c r="E611" s="136"/>
      <c r="F611" s="136"/>
      <c r="G611" s="136"/>
      <c r="H611" s="136"/>
      <c r="I611" s="136"/>
      <c r="J611" s="133" t="b">
        <f t="shared" si="1"/>
        <v>0</v>
      </c>
      <c r="K611" s="133"/>
      <c r="L611" s="136"/>
      <c r="M611" s="136"/>
      <c r="N611" s="134"/>
      <c r="O611" s="136"/>
      <c r="P611" s="136"/>
      <c r="Q611" s="136"/>
      <c r="R611" s="140"/>
      <c r="S611" s="136"/>
      <c r="T611" s="133"/>
      <c r="U611" s="133"/>
    </row>
    <row r="612">
      <c r="A612" s="136"/>
      <c r="B612" s="133" t="s">
        <v>2355</v>
      </c>
      <c r="C612" s="136"/>
      <c r="D612" s="136"/>
      <c r="E612" s="136"/>
      <c r="F612" s="136"/>
      <c r="G612" s="136"/>
      <c r="H612" s="136"/>
      <c r="I612" s="136"/>
      <c r="J612" s="133" t="b">
        <f t="shared" si="1"/>
        <v>0</v>
      </c>
      <c r="K612" s="133"/>
      <c r="L612" s="136"/>
      <c r="M612" s="136"/>
      <c r="N612" s="134"/>
      <c r="O612" s="136"/>
      <c r="P612" s="136"/>
      <c r="Q612" s="136"/>
      <c r="R612" s="140"/>
      <c r="S612" s="136"/>
      <c r="T612" s="133"/>
      <c r="U612" s="133"/>
    </row>
    <row r="613">
      <c r="A613" s="136"/>
      <c r="B613" s="133" t="s">
        <v>2356</v>
      </c>
      <c r="C613" s="136"/>
      <c r="D613" s="136"/>
      <c r="E613" s="136"/>
      <c r="F613" s="136"/>
      <c r="G613" s="136"/>
      <c r="H613" s="136"/>
      <c r="I613" s="136"/>
      <c r="J613" s="133" t="b">
        <f t="shared" si="1"/>
        <v>0</v>
      </c>
      <c r="K613" s="133"/>
      <c r="L613" s="136"/>
      <c r="M613" s="136"/>
      <c r="N613" s="134"/>
      <c r="O613" s="136"/>
      <c r="P613" s="136"/>
      <c r="Q613" s="136"/>
      <c r="R613" s="140"/>
      <c r="S613" s="136"/>
      <c r="T613" s="133"/>
      <c r="U613" s="133"/>
    </row>
    <row r="614">
      <c r="A614" s="136"/>
      <c r="B614" s="133" t="s">
        <v>2357</v>
      </c>
      <c r="C614" s="136"/>
      <c r="D614" s="136"/>
      <c r="E614" s="136"/>
      <c r="F614" s="136"/>
      <c r="G614" s="136"/>
      <c r="H614" s="136"/>
      <c r="I614" s="136"/>
      <c r="J614" s="133" t="b">
        <f t="shared" si="1"/>
        <v>0</v>
      </c>
      <c r="K614" s="133"/>
      <c r="L614" s="136"/>
      <c r="M614" s="136"/>
      <c r="N614" s="134"/>
      <c r="O614" s="136"/>
      <c r="P614" s="136"/>
      <c r="Q614" s="136"/>
      <c r="R614" s="140"/>
      <c r="S614" s="136"/>
      <c r="T614" s="133"/>
      <c r="U614" s="133"/>
    </row>
    <row r="615">
      <c r="A615" s="136"/>
      <c r="B615" s="133" t="s">
        <v>2358</v>
      </c>
      <c r="C615" s="136"/>
      <c r="D615" s="136"/>
      <c r="E615" s="136"/>
      <c r="F615" s="136"/>
      <c r="G615" s="136"/>
      <c r="H615" s="136"/>
      <c r="I615" s="136"/>
      <c r="J615" s="133" t="b">
        <f t="shared" si="1"/>
        <v>0</v>
      </c>
      <c r="K615" s="133"/>
      <c r="L615" s="136"/>
      <c r="M615" s="136"/>
      <c r="N615" s="134"/>
      <c r="O615" s="136"/>
      <c r="P615" s="136"/>
      <c r="Q615" s="136"/>
      <c r="R615" s="140"/>
      <c r="S615" s="136"/>
      <c r="T615" s="133"/>
      <c r="U615" s="133"/>
    </row>
    <row r="616">
      <c r="A616" s="136"/>
      <c r="B616" s="133" t="s">
        <v>2359</v>
      </c>
      <c r="C616" s="136"/>
      <c r="D616" s="136"/>
      <c r="E616" s="136"/>
      <c r="F616" s="136"/>
      <c r="G616" s="136"/>
      <c r="H616" s="136"/>
      <c r="I616" s="136"/>
      <c r="J616" s="133" t="b">
        <f t="shared" si="1"/>
        <v>0</v>
      </c>
      <c r="K616" s="133"/>
      <c r="L616" s="136"/>
      <c r="M616" s="136"/>
      <c r="N616" s="134"/>
      <c r="O616" s="136"/>
      <c r="P616" s="136"/>
      <c r="Q616" s="136"/>
      <c r="R616" s="140"/>
      <c r="S616" s="136"/>
      <c r="T616" s="133"/>
      <c r="U616" s="133"/>
    </row>
    <row r="617">
      <c r="A617" s="136"/>
      <c r="B617" s="133" t="s">
        <v>2360</v>
      </c>
      <c r="C617" s="136"/>
      <c r="D617" s="136"/>
      <c r="E617" s="136"/>
      <c r="F617" s="136"/>
      <c r="G617" s="136"/>
      <c r="H617" s="136"/>
      <c r="I617" s="136"/>
      <c r="J617" s="133" t="b">
        <f t="shared" si="1"/>
        <v>0</v>
      </c>
      <c r="K617" s="133"/>
      <c r="L617" s="136"/>
      <c r="M617" s="136"/>
      <c r="N617" s="134"/>
      <c r="O617" s="136"/>
      <c r="P617" s="136"/>
      <c r="Q617" s="136"/>
      <c r="R617" s="140"/>
      <c r="S617" s="136"/>
      <c r="T617" s="133"/>
      <c r="U617" s="133"/>
    </row>
    <row r="618">
      <c r="A618" s="136"/>
      <c r="B618" s="133" t="s">
        <v>2361</v>
      </c>
      <c r="C618" s="136"/>
      <c r="D618" s="136"/>
      <c r="E618" s="136"/>
      <c r="F618" s="136"/>
      <c r="G618" s="136"/>
      <c r="H618" s="136"/>
      <c r="I618" s="136"/>
      <c r="J618" s="133" t="b">
        <f t="shared" si="1"/>
        <v>0</v>
      </c>
      <c r="K618" s="133"/>
      <c r="L618" s="136"/>
      <c r="M618" s="136"/>
      <c r="N618" s="134"/>
      <c r="O618" s="136"/>
      <c r="P618" s="136"/>
      <c r="Q618" s="136"/>
      <c r="R618" s="140"/>
      <c r="S618" s="136"/>
      <c r="T618" s="133"/>
      <c r="U618" s="133"/>
    </row>
    <row r="619">
      <c r="A619" s="136"/>
      <c r="B619" s="133" t="s">
        <v>2362</v>
      </c>
      <c r="C619" s="136"/>
      <c r="D619" s="136"/>
      <c r="E619" s="136"/>
      <c r="F619" s="136"/>
      <c r="G619" s="136"/>
      <c r="H619" s="136"/>
      <c r="I619" s="136"/>
      <c r="J619" s="133" t="b">
        <f t="shared" si="1"/>
        <v>0</v>
      </c>
      <c r="K619" s="133"/>
      <c r="L619" s="136"/>
      <c r="M619" s="136"/>
      <c r="N619" s="134"/>
      <c r="O619" s="136"/>
      <c r="P619" s="136"/>
      <c r="Q619" s="136"/>
      <c r="R619" s="140"/>
      <c r="S619" s="136"/>
      <c r="T619" s="133"/>
      <c r="U619" s="133"/>
    </row>
    <row r="620">
      <c r="A620" s="136"/>
      <c r="B620" s="133" t="s">
        <v>2363</v>
      </c>
      <c r="C620" s="136"/>
      <c r="D620" s="136"/>
      <c r="E620" s="136"/>
      <c r="F620" s="136"/>
      <c r="G620" s="136"/>
      <c r="H620" s="136"/>
      <c r="I620" s="136"/>
      <c r="J620" s="133" t="b">
        <f t="shared" si="1"/>
        <v>0</v>
      </c>
      <c r="K620" s="133"/>
      <c r="L620" s="136"/>
      <c r="M620" s="136"/>
      <c r="N620" s="134"/>
      <c r="O620" s="136"/>
      <c r="P620" s="136"/>
      <c r="Q620" s="136"/>
      <c r="R620" s="140"/>
      <c r="S620" s="136"/>
      <c r="T620" s="133"/>
      <c r="U620" s="133"/>
    </row>
    <row r="621">
      <c r="A621" s="136"/>
      <c r="B621" s="133" t="s">
        <v>2364</v>
      </c>
      <c r="C621" s="136"/>
      <c r="D621" s="136"/>
      <c r="E621" s="136"/>
      <c r="F621" s="136"/>
      <c r="G621" s="136"/>
      <c r="H621" s="136"/>
      <c r="I621" s="136"/>
      <c r="J621" s="133" t="b">
        <f t="shared" si="1"/>
        <v>0</v>
      </c>
      <c r="K621" s="133"/>
      <c r="L621" s="136"/>
      <c r="M621" s="136"/>
      <c r="N621" s="134"/>
      <c r="O621" s="136"/>
      <c r="P621" s="136"/>
      <c r="Q621" s="136"/>
      <c r="R621" s="140"/>
      <c r="S621" s="136"/>
      <c r="T621" s="133"/>
      <c r="U621" s="133"/>
    </row>
    <row r="622">
      <c r="A622" s="136"/>
      <c r="B622" s="133" t="s">
        <v>2365</v>
      </c>
      <c r="C622" s="136"/>
      <c r="D622" s="136"/>
      <c r="E622" s="136"/>
      <c r="F622" s="136"/>
      <c r="G622" s="136"/>
      <c r="H622" s="136"/>
      <c r="I622" s="136"/>
      <c r="J622" s="133" t="b">
        <f t="shared" si="1"/>
        <v>0</v>
      </c>
      <c r="K622" s="133"/>
      <c r="L622" s="136"/>
      <c r="M622" s="136"/>
      <c r="N622" s="134"/>
      <c r="O622" s="136"/>
      <c r="P622" s="136"/>
      <c r="Q622" s="136"/>
      <c r="R622" s="140"/>
      <c r="S622" s="136"/>
      <c r="T622" s="133"/>
      <c r="U622" s="133"/>
    </row>
    <row r="623">
      <c r="A623" s="136"/>
      <c r="B623" s="133" t="s">
        <v>2366</v>
      </c>
      <c r="C623" s="136"/>
      <c r="D623" s="136"/>
      <c r="E623" s="136"/>
      <c r="F623" s="136"/>
      <c r="G623" s="136"/>
      <c r="H623" s="136"/>
      <c r="I623" s="136"/>
      <c r="J623" s="133" t="b">
        <f t="shared" si="1"/>
        <v>0</v>
      </c>
      <c r="K623" s="133"/>
      <c r="L623" s="136"/>
      <c r="M623" s="136"/>
      <c r="N623" s="134"/>
      <c r="O623" s="136"/>
      <c r="P623" s="136"/>
      <c r="Q623" s="136"/>
      <c r="R623" s="140"/>
      <c r="S623" s="136"/>
      <c r="T623" s="133"/>
      <c r="U623" s="133"/>
    </row>
    <row r="624">
      <c r="A624" s="136"/>
      <c r="B624" s="133" t="s">
        <v>2367</v>
      </c>
      <c r="C624" s="136"/>
      <c r="D624" s="136"/>
      <c r="E624" s="136"/>
      <c r="F624" s="136"/>
      <c r="G624" s="136"/>
      <c r="H624" s="136"/>
      <c r="I624" s="136"/>
      <c r="J624" s="133" t="b">
        <f t="shared" si="1"/>
        <v>0</v>
      </c>
      <c r="K624" s="133"/>
      <c r="L624" s="136"/>
      <c r="M624" s="136"/>
      <c r="N624" s="134"/>
      <c r="O624" s="136"/>
      <c r="P624" s="136"/>
      <c r="Q624" s="136"/>
      <c r="R624" s="140"/>
      <c r="S624" s="136"/>
      <c r="T624" s="133"/>
      <c r="U624" s="133"/>
    </row>
    <row r="625">
      <c r="A625" s="136"/>
      <c r="B625" s="133" t="s">
        <v>2368</v>
      </c>
      <c r="C625" s="136"/>
      <c r="D625" s="136"/>
      <c r="E625" s="136"/>
      <c r="F625" s="136"/>
      <c r="G625" s="136"/>
      <c r="H625" s="136"/>
      <c r="I625" s="136"/>
      <c r="J625" s="133" t="b">
        <f t="shared" si="1"/>
        <v>0</v>
      </c>
      <c r="K625" s="133"/>
      <c r="L625" s="136"/>
      <c r="M625" s="136"/>
      <c r="N625" s="134"/>
      <c r="O625" s="136"/>
      <c r="P625" s="136"/>
      <c r="Q625" s="136"/>
      <c r="R625" s="140"/>
      <c r="S625" s="136"/>
      <c r="T625" s="133"/>
      <c r="U625" s="133"/>
    </row>
    <row r="626">
      <c r="A626" s="136"/>
      <c r="B626" s="133" t="s">
        <v>2369</v>
      </c>
      <c r="C626" s="136"/>
      <c r="D626" s="136"/>
      <c r="E626" s="136"/>
      <c r="F626" s="136"/>
      <c r="G626" s="136"/>
      <c r="H626" s="136"/>
      <c r="I626" s="136"/>
      <c r="J626" s="133" t="b">
        <f t="shared" si="1"/>
        <v>0</v>
      </c>
      <c r="K626" s="133"/>
      <c r="L626" s="136"/>
      <c r="M626" s="136"/>
      <c r="N626" s="134"/>
      <c r="O626" s="136"/>
      <c r="P626" s="136"/>
      <c r="Q626" s="136"/>
      <c r="R626" s="140"/>
      <c r="S626" s="136"/>
      <c r="T626" s="133"/>
      <c r="U626" s="133"/>
    </row>
    <row r="627">
      <c r="A627" s="136"/>
      <c r="B627" s="133" t="s">
        <v>2370</v>
      </c>
      <c r="C627" s="136"/>
      <c r="D627" s="136"/>
      <c r="E627" s="136"/>
      <c r="F627" s="136"/>
      <c r="G627" s="136"/>
      <c r="H627" s="136"/>
      <c r="I627" s="136"/>
      <c r="J627" s="133" t="b">
        <f t="shared" si="1"/>
        <v>0</v>
      </c>
      <c r="K627" s="133"/>
      <c r="L627" s="136"/>
      <c r="M627" s="136"/>
      <c r="N627" s="134"/>
      <c r="O627" s="136"/>
      <c r="P627" s="136"/>
      <c r="Q627" s="136"/>
      <c r="R627" s="140"/>
      <c r="S627" s="136"/>
      <c r="T627" s="133"/>
      <c r="U627" s="133"/>
    </row>
    <row r="628">
      <c r="A628" s="136"/>
      <c r="B628" s="133" t="s">
        <v>2371</v>
      </c>
      <c r="C628" s="136"/>
      <c r="D628" s="136"/>
      <c r="E628" s="136"/>
      <c r="F628" s="136"/>
      <c r="G628" s="136"/>
      <c r="H628" s="136"/>
      <c r="I628" s="136"/>
      <c r="J628" s="133" t="b">
        <f t="shared" si="1"/>
        <v>0</v>
      </c>
      <c r="K628" s="133"/>
      <c r="L628" s="136"/>
      <c r="M628" s="136"/>
      <c r="N628" s="134"/>
      <c r="O628" s="136"/>
      <c r="P628" s="136"/>
      <c r="Q628" s="136"/>
      <c r="R628" s="140"/>
      <c r="S628" s="136"/>
      <c r="T628" s="133"/>
      <c r="U628" s="133"/>
    </row>
    <row r="629">
      <c r="A629" s="136"/>
      <c r="B629" s="133" t="s">
        <v>2372</v>
      </c>
      <c r="C629" s="136"/>
      <c r="D629" s="136"/>
      <c r="E629" s="136"/>
      <c r="F629" s="136"/>
      <c r="G629" s="136"/>
      <c r="H629" s="136"/>
      <c r="I629" s="136"/>
      <c r="J629" s="133" t="b">
        <f t="shared" si="1"/>
        <v>0</v>
      </c>
      <c r="K629" s="133"/>
      <c r="L629" s="136"/>
      <c r="M629" s="136"/>
      <c r="N629" s="134"/>
      <c r="O629" s="136"/>
      <c r="P629" s="136"/>
      <c r="Q629" s="136"/>
      <c r="R629" s="140"/>
      <c r="S629" s="136"/>
      <c r="T629" s="133"/>
      <c r="U629" s="133"/>
    </row>
    <row r="630">
      <c r="A630" s="136"/>
      <c r="B630" s="133" t="s">
        <v>2373</v>
      </c>
      <c r="C630" s="136"/>
      <c r="D630" s="136"/>
      <c r="E630" s="136"/>
      <c r="F630" s="136"/>
      <c r="G630" s="136"/>
      <c r="H630" s="136"/>
      <c r="I630" s="136"/>
      <c r="J630" s="133" t="b">
        <f t="shared" si="1"/>
        <v>0</v>
      </c>
      <c r="K630" s="133"/>
      <c r="L630" s="136"/>
      <c r="M630" s="136"/>
      <c r="N630" s="134"/>
      <c r="O630" s="136"/>
      <c r="P630" s="136"/>
      <c r="Q630" s="136"/>
      <c r="R630" s="140"/>
      <c r="S630" s="136"/>
      <c r="T630" s="133"/>
      <c r="U630" s="133"/>
    </row>
    <row r="631">
      <c r="A631" s="136"/>
      <c r="B631" s="133" t="s">
        <v>2374</v>
      </c>
      <c r="C631" s="136"/>
      <c r="D631" s="136"/>
      <c r="E631" s="136"/>
      <c r="F631" s="136"/>
      <c r="G631" s="136"/>
      <c r="H631" s="136"/>
      <c r="I631" s="136"/>
      <c r="J631" s="133" t="b">
        <f t="shared" si="1"/>
        <v>0</v>
      </c>
      <c r="K631" s="133"/>
      <c r="L631" s="136"/>
      <c r="M631" s="136"/>
      <c r="N631" s="134"/>
      <c r="O631" s="136"/>
      <c r="P631" s="136"/>
      <c r="Q631" s="136"/>
      <c r="R631" s="140"/>
      <c r="S631" s="136"/>
      <c r="T631" s="133"/>
      <c r="U631" s="133"/>
    </row>
    <row r="632">
      <c r="A632" s="136"/>
      <c r="B632" s="133" t="s">
        <v>2375</v>
      </c>
      <c r="C632" s="136"/>
      <c r="D632" s="136"/>
      <c r="E632" s="136"/>
      <c r="F632" s="136"/>
      <c r="G632" s="136"/>
      <c r="H632" s="136"/>
      <c r="I632" s="136"/>
      <c r="J632" s="133" t="b">
        <f t="shared" si="1"/>
        <v>0</v>
      </c>
      <c r="K632" s="133"/>
      <c r="L632" s="136"/>
      <c r="M632" s="136"/>
      <c r="N632" s="134"/>
      <c r="O632" s="136"/>
      <c r="P632" s="136"/>
      <c r="Q632" s="136"/>
      <c r="R632" s="140"/>
      <c r="S632" s="136"/>
      <c r="T632" s="133"/>
      <c r="U632" s="133"/>
    </row>
    <row r="633">
      <c r="A633" s="136"/>
      <c r="B633" s="133" t="s">
        <v>2376</v>
      </c>
      <c r="C633" s="136"/>
      <c r="D633" s="136"/>
      <c r="E633" s="136"/>
      <c r="F633" s="136"/>
      <c r="G633" s="136"/>
      <c r="H633" s="136"/>
      <c r="I633" s="136"/>
      <c r="J633" s="133" t="b">
        <f t="shared" si="1"/>
        <v>0</v>
      </c>
      <c r="K633" s="133"/>
      <c r="L633" s="136"/>
      <c r="M633" s="136"/>
      <c r="N633" s="134"/>
      <c r="O633" s="136"/>
      <c r="P633" s="136"/>
      <c r="Q633" s="136"/>
      <c r="R633" s="140"/>
      <c r="S633" s="136"/>
      <c r="T633" s="133"/>
      <c r="U633" s="133"/>
    </row>
    <row r="634">
      <c r="A634" s="136"/>
      <c r="B634" s="133" t="s">
        <v>2377</v>
      </c>
      <c r="C634" s="136"/>
      <c r="D634" s="136"/>
      <c r="E634" s="136"/>
      <c r="F634" s="136"/>
      <c r="G634" s="136"/>
      <c r="H634" s="136"/>
      <c r="I634" s="136"/>
      <c r="J634" s="133" t="b">
        <f t="shared" si="1"/>
        <v>0</v>
      </c>
      <c r="K634" s="133"/>
      <c r="L634" s="136"/>
      <c r="M634" s="136"/>
      <c r="N634" s="134"/>
      <c r="O634" s="136"/>
      <c r="P634" s="136"/>
      <c r="Q634" s="136"/>
      <c r="R634" s="140"/>
      <c r="S634" s="136"/>
      <c r="T634" s="133"/>
      <c r="U634" s="133"/>
    </row>
    <row r="635">
      <c r="A635" s="136"/>
      <c r="B635" s="133" t="s">
        <v>2378</v>
      </c>
      <c r="C635" s="136"/>
      <c r="D635" s="136"/>
      <c r="E635" s="136"/>
      <c r="F635" s="136"/>
      <c r="G635" s="136"/>
      <c r="H635" s="136"/>
      <c r="I635" s="136"/>
      <c r="J635" s="133" t="b">
        <f t="shared" si="1"/>
        <v>0</v>
      </c>
      <c r="K635" s="133"/>
      <c r="L635" s="136"/>
      <c r="M635" s="136"/>
      <c r="N635" s="134"/>
      <c r="O635" s="136"/>
      <c r="P635" s="136"/>
      <c r="Q635" s="136"/>
      <c r="R635" s="140"/>
      <c r="S635" s="136"/>
      <c r="T635" s="133"/>
      <c r="U635" s="133"/>
    </row>
    <row r="636">
      <c r="A636" s="136"/>
      <c r="B636" s="133" t="s">
        <v>2379</v>
      </c>
      <c r="C636" s="136"/>
      <c r="D636" s="136"/>
      <c r="E636" s="136"/>
      <c r="F636" s="136"/>
      <c r="G636" s="136"/>
      <c r="H636" s="136"/>
      <c r="I636" s="136"/>
      <c r="J636" s="133" t="b">
        <f t="shared" si="1"/>
        <v>0</v>
      </c>
      <c r="K636" s="133"/>
      <c r="L636" s="136"/>
      <c r="M636" s="136"/>
      <c r="N636" s="134"/>
      <c r="O636" s="136"/>
      <c r="P636" s="136"/>
      <c r="Q636" s="136"/>
      <c r="R636" s="140"/>
      <c r="S636" s="136"/>
      <c r="T636" s="133"/>
      <c r="U636" s="133"/>
    </row>
    <row r="637">
      <c r="A637" s="136"/>
      <c r="B637" s="133" t="s">
        <v>2380</v>
      </c>
      <c r="C637" s="136"/>
      <c r="D637" s="136"/>
      <c r="E637" s="136"/>
      <c r="F637" s="136"/>
      <c r="G637" s="136"/>
      <c r="H637" s="136"/>
      <c r="I637" s="136"/>
      <c r="J637" s="133" t="b">
        <f t="shared" si="1"/>
        <v>0</v>
      </c>
      <c r="K637" s="133"/>
      <c r="L637" s="136"/>
      <c r="M637" s="136"/>
      <c r="N637" s="134"/>
      <c r="O637" s="136"/>
      <c r="P637" s="136"/>
      <c r="Q637" s="136"/>
      <c r="R637" s="140"/>
      <c r="S637" s="136"/>
      <c r="T637" s="133"/>
      <c r="U637" s="133"/>
    </row>
    <row r="638">
      <c r="A638" s="136"/>
      <c r="B638" s="133" t="s">
        <v>2381</v>
      </c>
      <c r="C638" s="136"/>
      <c r="D638" s="136"/>
      <c r="E638" s="136"/>
      <c r="F638" s="136"/>
      <c r="G638" s="136"/>
      <c r="H638" s="136"/>
      <c r="I638" s="136"/>
      <c r="J638" s="133" t="b">
        <f t="shared" si="1"/>
        <v>0</v>
      </c>
      <c r="K638" s="133"/>
      <c r="L638" s="136"/>
      <c r="M638" s="136"/>
      <c r="N638" s="134"/>
      <c r="O638" s="136"/>
      <c r="P638" s="136"/>
      <c r="Q638" s="136"/>
      <c r="R638" s="140"/>
      <c r="S638" s="136"/>
      <c r="T638" s="133"/>
      <c r="U638" s="133"/>
    </row>
    <row r="639">
      <c r="A639" s="136"/>
      <c r="B639" s="133" t="s">
        <v>2382</v>
      </c>
      <c r="C639" s="136"/>
      <c r="D639" s="136"/>
      <c r="E639" s="136"/>
      <c r="F639" s="136"/>
      <c r="G639" s="136"/>
      <c r="H639" s="136"/>
      <c r="I639" s="136"/>
      <c r="J639" s="133" t="b">
        <f t="shared" si="1"/>
        <v>0</v>
      </c>
      <c r="K639" s="133"/>
      <c r="L639" s="136"/>
      <c r="M639" s="136"/>
      <c r="N639" s="134"/>
      <c r="O639" s="136"/>
      <c r="P639" s="136"/>
      <c r="Q639" s="136"/>
      <c r="R639" s="140"/>
      <c r="S639" s="136"/>
      <c r="T639" s="133"/>
      <c r="U639" s="133"/>
    </row>
    <row r="640">
      <c r="A640" s="136"/>
      <c r="B640" s="133" t="s">
        <v>2383</v>
      </c>
      <c r="C640" s="136"/>
      <c r="D640" s="136"/>
      <c r="E640" s="136"/>
      <c r="F640" s="136"/>
      <c r="G640" s="136"/>
      <c r="H640" s="136"/>
      <c r="I640" s="136"/>
      <c r="J640" s="133" t="b">
        <f t="shared" si="1"/>
        <v>0</v>
      </c>
      <c r="K640" s="133"/>
      <c r="L640" s="136"/>
      <c r="M640" s="136"/>
      <c r="N640" s="134"/>
      <c r="O640" s="136"/>
      <c r="P640" s="136"/>
      <c r="Q640" s="136"/>
      <c r="R640" s="140"/>
      <c r="S640" s="136"/>
      <c r="T640" s="133"/>
      <c r="U640" s="133"/>
    </row>
    <row r="641">
      <c r="A641" s="136"/>
      <c r="B641" s="133" t="s">
        <v>2384</v>
      </c>
      <c r="C641" s="136"/>
      <c r="D641" s="136"/>
      <c r="E641" s="136"/>
      <c r="F641" s="136"/>
      <c r="G641" s="136"/>
      <c r="H641" s="136"/>
      <c r="I641" s="136"/>
      <c r="J641" s="133" t="b">
        <f t="shared" si="1"/>
        <v>0</v>
      </c>
      <c r="K641" s="133"/>
      <c r="L641" s="136"/>
      <c r="M641" s="136"/>
      <c r="N641" s="134"/>
      <c r="O641" s="136"/>
      <c r="P641" s="136"/>
      <c r="Q641" s="136"/>
      <c r="R641" s="140"/>
      <c r="S641" s="136"/>
      <c r="T641" s="133"/>
      <c r="U641" s="133"/>
    </row>
    <row r="642">
      <c r="A642" s="136"/>
      <c r="B642" s="133" t="s">
        <v>2385</v>
      </c>
      <c r="C642" s="136"/>
      <c r="D642" s="136"/>
      <c r="E642" s="136"/>
      <c r="F642" s="136"/>
      <c r="G642" s="136"/>
      <c r="H642" s="136"/>
      <c r="I642" s="136"/>
      <c r="J642" s="133" t="b">
        <f t="shared" si="1"/>
        <v>0</v>
      </c>
      <c r="K642" s="133"/>
      <c r="L642" s="136"/>
      <c r="M642" s="136"/>
      <c r="N642" s="134"/>
      <c r="O642" s="136"/>
      <c r="P642" s="136"/>
      <c r="Q642" s="136"/>
      <c r="R642" s="140"/>
      <c r="S642" s="136"/>
      <c r="T642" s="133"/>
      <c r="U642" s="133"/>
    </row>
    <row r="643">
      <c r="A643" s="136"/>
      <c r="B643" s="133" t="s">
        <v>2386</v>
      </c>
      <c r="C643" s="136"/>
      <c r="D643" s="136"/>
      <c r="E643" s="136"/>
      <c r="F643" s="136"/>
      <c r="G643" s="136"/>
      <c r="H643" s="136"/>
      <c r="I643" s="136"/>
      <c r="J643" s="133" t="b">
        <f t="shared" si="1"/>
        <v>0</v>
      </c>
      <c r="K643" s="133"/>
      <c r="L643" s="136"/>
      <c r="M643" s="136"/>
      <c r="N643" s="134"/>
      <c r="O643" s="136"/>
      <c r="P643" s="136"/>
      <c r="Q643" s="136"/>
      <c r="R643" s="140"/>
      <c r="S643" s="136"/>
      <c r="T643" s="133"/>
      <c r="U643" s="133"/>
    </row>
    <row r="644">
      <c r="A644" s="136"/>
      <c r="B644" s="133" t="s">
        <v>2387</v>
      </c>
      <c r="C644" s="136"/>
      <c r="D644" s="136"/>
      <c r="E644" s="136"/>
      <c r="F644" s="136"/>
      <c r="G644" s="136"/>
      <c r="H644" s="136"/>
      <c r="I644" s="136"/>
      <c r="J644" s="133" t="b">
        <f t="shared" si="1"/>
        <v>0</v>
      </c>
      <c r="K644" s="133"/>
      <c r="L644" s="136"/>
      <c r="M644" s="136"/>
      <c r="N644" s="134"/>
      <c r="O644" s="136"/>
      <c r="P644" s="136"/>
      <c r="Q644" s="136"/>
      <c r="R644" s="140"/>
      <c r="S644" s="136"/>
      <c r="T644" s="133"/>
      <c r="U644" s="133"/>
    </row>
    <row r="645">
      <c r="A645" s="136"/>
      <c r="B645" s="133" t="s">
        <v>2388</v>
      </c>
      <c r="C645" s="136"/>
      <c r="D645" s="136"/>
      <c r="E645" s="136"/>
      <c r="F645" s="136"/>
      <c r="G645" s="136"/>
      <c r="H645" s="136"/>
      <c r="I645" s="136"/>
      <c r="J645" s="133" t="b">
        <f t="shared" si="1"/>
        <v>0</v>
      </c>
      <c r="K645" s="133"/>
      <c r="L645" s="136"/>
      <c r="M645" s="136"/>
      <c r="N645" s="134"/>
      <c r="O645" s="136"/>
      <c r="P645" s="136"/>
      <c r="Q645" s="136"/>
      <c r="R645" s="140"/>
      <c r="S645" s="136"/>
      <c r="T645" s="133"/>
      <c r="U645" s="133"/>
    </row>
    <row r="646">
      <c r="A646" s="136"/>
      <c r="B646" s="133" t="s">
        <v>2389</v>
      </c>
      <c r="C646" s="136"/>
      <c r="D646" s="136"/>
      <c r="E646" s="136"/>
      <c r="F646" s="136"/>
      <c r="G646" s="136"/>
      <c r="H646" s="136"/>
      <c r="I646" s="136"/>
      <c r="J646" s="133" t="b">
        <f t="shared" si="1"/>
        <v>0</v>
      </c>
      <c r="K646" s="133"/>
      <c r="L646" s="136"/>
      <c r="M646" s="136"/>
      <c r="N646" s="134"/>
      <c r="O646" s="136"/>
      <c r="P646" s="136"/>
      <c r="Q646" s="136"/>
      <c r="R646" s="140"/>
      <c r="S646" s="136"/>
      <c r="T646" s="133"/>
      <c r="U646" s="133"/>
    </row>
    <row r="647">
      <c r="A647" s="136"/>
      <c r="B647" s="133" t="s">
        <v>2390</v>
      </c>
      <c r="C647" s="136"/>
      <c r="D647" s="136"/>
      <c r="E647" s="136"/>
      <c r="F647" s="136"/>
      <c r="G647" s="136"/>
      <c r="H647" s="136"/>
      <c r="I647" s="136"/>
      <c r="J647" s="133" t="b">
        <f t="shared" si="1"/>
        <v>0</v>
      </c>
      <c r="K647" s="133"/>
      <c r="L647" s="136"/>
      <c r="M647" s="136"/>
      <c r="N647" s="134"/>
      <c r="O647" s="136"/>
      <c r="P647" s="136"/>
      <c r="Q647" s="136"/>
      <c r="R647" s="140"/>
      <c r="S647" s="136"/>
      <c r="T647" s="133"/>
      <c r="U647" s="133"/>
    </row>
    <row r="648">
      <c r="A648" s="136"/>
      <c r="B648" s="133" t="s">
        <v>2391</v>
      </c>
      <c r="C648" s="136"/>
      <c r="D648" s="136"/>
      <c r="E648" s="136"/>
      <c r="F648" s="136"/>
      <c r="G648" s="136"/>
      <c r="H648" s="136"/>
      <c r="I648" s="136"/>
      <c r="J648" s="133" t="b">
        <f t="shared" si="1"/>
        <v>0</v>
      </c>
      <c r="K648" s="133"/>
      <c r="L648" s="136"/>
      <c r="M648" s="136"/>
      <c r="N648" s="134"/>
      <c r="O648" s="136"/>
      <c r="P648" s="136"/>
      <c r="Q648" s="136"/>
      <c r="R648" s="140"/>
      <c r="S648" s="136"/>
      <c r="T648" s="133"/>
      <c r="U648" s="133"/>
    </row>
    <row r="649">
      <c r="A649" s="136"/>
      <c r="B649" s="133" t="s">
        <v>2392</v>
      </c>
      <c r="C649" s="136"/>
      <c r="D649" s="136"/>
      <c r="E649" s="136"/>
      <c r="F649" s="136"/>
      <c r="G649" s="136"/>
      <c r="H649" s="136"/>
      <c r="I649" s="136"/>
      <c r="J649" s="133" t="b">
        <f t="shared" si="1"/>
        <v>0</v>
      </c>
      <c r="K649" s="133"/>
      <c r="L649" s="136"/>
      <c r="M649" s="136"/>
      <c r="N649" s="134"/>
      <c r="O649" s="136"/>
      <c r="P649" s="136"/>
      <c r="Q649" s="136"/>
      <c r="R649" s="140"/>
      <c r="S649" s="136"/>
      <c r="T649" s="133"/>
      <c r="U649" s="133"/>
    </row>
    <row r="650">
      <c r="A650" s="136"/>
      <c r="B650" s="133" t="s">
        <v>2393</v>
      </c>
      <c r="C650" s="136"/>
      <c r="D650" s="136"/>
      <c r="E650" s="136"/>
      <c r="F650" s="136"/>
      <c r="G650" s="136"/>
      <c r="H650" s="136"/>
      <c r="I650" s="136"/>
      <c r="J650" s="133" t="b">
        <f t="shared" si="1"/>
        <v>0</v>
      </c>
      <c r="K650" s="133"/>
      <c r="L650" s="136"/>
      <c r="M650" s="136"/>
      <c r="N650" s="134"/>
      <c r="O650" s="136"/>
      <c r="P650" s="136"/>
      <c r="Q650" s="136"/>
      <c r="R650" s="140"/>
      <c r="S650" s="136"/>
      <c r="T650" s="133"/>
      <c r="U650" s="133"/>
    </row>
    <row r="651">
      <c r="A651" s="136"/>
      <c r="B651" s="133" t="s">
        <v>2394</v>
      </c>
      <c r="C651" s="136"/>
      <c r="D651" s="136"/>
      <c r="E651" s="136"/>
      <c r="F651" s="136"/>
      <c r="G651" s="136"/>
      <c r="H651" s="136"/>
      <c r="I651" s="136"/>
      <c r="J651" s="133" t="b">
        <f t="shared" si="1"/>
        <v>0</v>
      </c>
      <c r="K651" s="133"/>
      <c r="L651" s="136"/>
      <c r="M651" s="136"/>
      <c r="N651" s="134"/>
      <c r="O651" s="136"/>
      <c r="P651" s="136"/>
      <c r="Q651" s="136"/>
      <c r="R651" s="140"/>
      <c r="S651" s="136"/>
      <c r="T651" s="133"/>
      <c r="U651" s="133"/>
    </row>
    <row r="652">
      <c r="A652" s="136"/>
      <c r="B652" s="133" t="s">
        <v>2395</v>
      </c>
      <c r="C652" s="136"/>
      <c r="D652" s="136"/>
      <c r="E652" s="136"/>
      <c r="F652" s="136"/>
      <c r="G652" s="136"/>
      <c r="H652" s="136"/>
      <c r="I652" s="136"/>
      <c r="J652" s="133" t="b">
        <f t="shared" si="1"/>
        <v>0</v>
      </c>
      <c r="K652" s="133"/>
      <c r="L652" s="136"/>
      <c r="M652" s="136"/>
      <c r="N652" s="134"/>
      <c r="O652" s="136"/>
      <c r="P652" s="136"/>
      <c r="Q652" s="136"/>
      <c r="R652" s="140"/>
      <c r="S652" s="136"/>
      <c r="T652" s="133"/>
      <c r="U652" s="133"/>
    </row>
    <row r="653">
      <c r="A653" s="136"/>
      <c r="B653" s="133" t="s">
        <v>2396</v>
      </c>
      <c r="C653" s="136"/>
      <c r="D653" s="136"/>
      <c r="E653" s="136"/>
      <c r="F653" s="136"/>
      <c r="G653" s="136"/>
      <c r="H653" s="136"/>
      <c r="I653" s="136"/>
      <c r="J653" s="133" t="b">
        <f t="shared" si="1"/>
        <v>0</v>
      </c>
      <c r="K653" s="133"/>
      <c r="L653" s="136"/>
      <c r="M653" s="136"/>
      <c r="N653" s="134"/>
      <c r="O653" s="136"/>
      <c r="P653" s="136"/>
      <c r="Q653" s="136"/>
      <c r="R653" s="140"/>
      <c r="S653" s="136"/>
      <c r="T653" s="133"/>
      <c r="U653" s="133"/>
    </row>
    <row r="654">
      <c r="A654" s="136"/>
      <c r="B654" s="133" t="s">
        <v>2397</v>
      </c>
      <c r="C654" s="136"/>
      <c r="D654" s="136"/>
      <c r="E654" s="136"/>
      <c r="F654" s="136"/>
      <c r="G654" s="136"/>
      <c r="H654" s="136"/>
      <c r="I654" s="136"/>
      <c r="J654" s="133" t="b">
        <f t="shared" si="1"/>
        <v>0</v>
      </c>
      <c r="K654" s="133"/>
      <c r="L654" s="136"/>
      <c r="M654" s="136"/>
      <c r="N654" s="134"/>
      <c r="O654" s="136"/>
      <c r="P654" s="136"/>
      <c r="Q654" s="136"/>
      <c r="R654" s="140"/>
      <c r="S654" s="136"/>
      <c r="T654" s="133"/>
      <c r="U654" s="133"/>
    </row>
    <row r="655">
      <c r="A655" s="136"/>
      <c r="B655" s="133" t="s">
        <v>2398</v>
      </c>
      <c r="C655" s="136"/>
      <c r="D655" s="136"/>
      <c r="E655" s="136"/>
      <c r="F655" s="136"/>
      <c r="G655" s="136"/>
      <c r="H655" s="136"/>
      <c r="I655" s="136"/>
      <c r="J655" s="133" t="b">
        <f t="shared" si="1"/>
        <v>0</v>
      </c>
      <c r="K655" s="133"/>
      <c r="L655" s="136"/>
      <c r="M655" s="136"/>
      <c r="N655" s="134"/>
      <c r="O655" s="136"/>
      <c r="P655" s="136"/>
      <c r="Q655" s="136"/>
      <c r="R655" s="140"/>
      <c r="S655" s="136"/>
      <c r="T655" s="133"/>
      <c r="U655" s="133"/>
    </row>
    <row r="656">
      <c r="A656" s="136"/>
      <c r="B656" s="133" t="s">
        <v>2399</v>
      </c>
      <c r="C656" s="136"/>
      <c r="D656" s="136"/>
      <c r="E656" s="136"/>
      <c r="F656" s="136"/>
      <c r="G656" s="136"/>
      <c r="H656" s="136"/>
      <c r="I656" s="136"/>
      <c r="J656" s="133" t="b">
        <f t="shared" si="1"/>
        <v>0</v>
      </c>
      <c r="K656" s="133"/>
      <c r="L656" s="136"/>
      <c r="M656" s="136"/>
      <c r="N656" s="134"/>
      <c r="O656" s="136"/>
      <c r="P656" s="136"/>
      <c r="Q656" s="136"/>
      <c r="R656" s="140"/>
      <c r="S656" s="136"/>
      <c r="T656" s="133"/>
      <c r="U656" s="133"/>
    </row>
    <row r="657">
      <c r="A657" s="136"/>
      <c r="B657" s="133" t="s">
        <v>2400</v>
      </c>
      <c r="C657" s="136"/>
      <c r="D657" s="136"/>
      <c r="E657" s="136"/>
      <c r="F657" s="136"/>
      <c r="G657" s="136"/>
      <c r="H657" s="136"/>
      <c r="I657" s="136"/>
      <c r="J657" s="133" t="b">
        <f t="shared" si="1"/>
        <v>0</v>
      </c>
      <c r="K657" s="133"/>
      <c r="L657" s="136"/>
      <c r="M657" s="136"/>
      <c r="N657" s="134"/>
      <c r="O657" s="136"/>
      <c r="P657" s="136"/>
      <c r="Q657" s="136"/>
      <c r="R657" s="140"/>
      <c r="S657" s="136"/>
      <c r="T657" s="133"/>
      <c r="U657" s="133"/>
    </row>
    <row r="658">
      <c r="A658" s="136"/>
      <c r="B658" s="133" t="s">
        <v>2401</v>
      </c>
      <c r="C658" s="136"/>
      <c r="D658" s="136"/>
      <c r="E658" s="136"/>
      <c r="F658" s="136"/>
      <c r="G658" s="136"/>
      <c r="H658" s="136"/>
      <c r="I658" s="136"/>
      <c r="J658" s="133" t="b">
        <f t="shared" si="1"/>
        <v>0</v>
      </c>
      <c r="K658" s="133"/>
      <c r="L658" s="136"/>
      <c r="M658" s="136"/>
      <c r="N658" s="134"/>
      <c r="O658" s="136"/>
      <c r="P658" s="136"/>
      <c r="Q658" s="136"/>
      <c r="R658" s="140"/>
      <c r="S658" s="136"/>
      <c r="T658" s="133"/>
      <c r="U658" s="133"/>
    </row>
    <row r="659">
      <c r="A659" s="136"/>
      <c r="B659" s="133" t="s">
        <v>2402</v>
      </c>
      <c r="C659" s="136"/>
      <c r="D659" s="136"/>
      <c r="E659" s="136"/>
      <c r="F659" s="136"/>
      <c r="G659" s="136"/>
      <c r="H659" s="136"/>
      <c r="I659" s="136"/>
      <c r="J659" s="133" t="b">
        <f t="shared" si="1"/>
        <v>0</v>
      </c>
      <c r="K659" s="133"/>
      <c r="L659" s="136"/>
      <c r="M659" s="136"/>
      <c r="N659" s="134"/>
      <c r="O659" s="136"/>
      <c r="P659" s="136"/>
      <c r="Q659" s="136"/>
      <c r="R659" s="140"/>
      <c r="S659" s="136"/>
      <c r="T659" s="133"/>
      <c r="U659" s="133"/>
    </row>
    <row r="660">
      <c r="A660" s="136"/>
      <c r="B660" s="133" t="s">
        <v>2403</v>
      </c>
      <c r="C660" s="136"/>
      <c r="D660" s="136"/>
      <c r="E660" s="136"/>
      <c r="F660" s="136"/>
      <c r="G660" s="136"/>
      <c r="H660" s="136"/>
      <c r="I660" s="136"/>
      <c r="J660" s="133" t="b">
        <f t="shared" si="1"/>
        <v>0</v>
      </c>
      <c r="K660" s="133"/>
      <c r="L660" s="136"/>
      <c r="M660" s="136"/>
      <c r="N660" s="134"/>
      <c r="O660" s="136"/>
      <c r="P660" s="136"/>
      <c r="Q660" s="136"/>
      <c r="R660" s="140"/>
      <c r="S660" s="136"/>
      <c r="T660" s="133"/>
      <c r="U660" s="133"/>
    </row>
    <row r="661">
      <c r="A661" s="136"/>
      <c r="B661" s="133" t="s">
        <v>2404</v>
      </c>
      <c r="C661" s="136"/>
      <c r="D661" s="136"/>
      <c r="E661" s="136"/>
      <c r="F661" s="136"/>
      <c r="G661" s="136"/>
      <c r="H661" s="136"/>
      <c r="I661" s="136"/>
      <c r="J661" s="133" t="b">
        <f t="shared" si="1"/>
        <v>0</v>
      </c>
      <c r="K661" s="133"/>
      <c r="L661" s="136"/>
      <c r="M661" s="136"/>
      <c r="N661" s="134"/>
      <c r="O661" s="136"/>
      <c r="P661" s="136"/>
      <c r="Q661" s="136"/>
      <c r="R661" s="140"/>
      <c r="S661" s="136"/>
      <c r="T661" s="133"/>
      <c r="U661" s="133"/>
    </row>
    <row r="662">
      <c r="A662" s="136"/>
      <c r="B662" s="133" t="s">
        <v>2405</v>
      </c>
      <c r="C662" s="136"/>
      <c r="D662" s="136"/>
      <c r="E662" s="136"/>
      <c r="F662" s="136"/>
      <c r="G662" s="136"/>
      <c r="H662" s="136"/>
      <c r="I662" s="136"/>
      <c r="J662" s="133" t="b">
        <f t="shared" si="1"/>
        <v>0</v>
      </c>
      <c r="K662" s="133"/>
      <c r="L662" s="136"/>
      <c r="M662" s="136"/>
      <c r="N662" s="134"/>
      <c r="O662" s="136"/>
      <c r="P662" s="136"/>
      <c r="Q662" s="136"/>
      <c r="R662" s="140"/>
      <c r="S662" s="136"/>
      <c r="T662" s="133"/>
      <c r="U662" s="133"/>
    </row>
    <row r="663">
      <c r="A663" s="136"/>
      <c r="B663" s="133" t="s">
        <v>2406</v>
      </c>
      <c r="C663" s="136"/>
      <c r="D663" s="136"/>
      <c r="E663" s="136"/>
      <c r="F663" s="136"/>
      <c r="G663" s="136"/>
      <c r="H663" s="136"/>
      <c r="I663" s="136"/>
      <c r="J663" s="133" t="b">
        <f t="shared" si="1"/>
        <v>0</v>
      </c>
      <c r="K663" s="133"/>
      <c r="L663" s="136"/>
      <c r="M663" s="136"/>
      <c r="N663" s="134"/>
      <c r="O663" s="136"/>
      <c r="P663" s="136"/>
      <c r="Q663" s="136"/>
      <c r="R663" s="140"/>
      <c r="S663" s="136"/>
      <c r="T663" s="133"/>
      <c r="U663" s="133"/>
    </row>
    <row r="664">
      <c r="A664" s="136"/>
      <c r="B664" s="133" t="s">
        <v>2407</v>
      </c>
      <c r="C664" s="136"/>
      <c r="D664" s="136"/>
      <c r="E664" s="136"/>
      <c r="F664" s="136"/>
      <c r="G664" s="136"/>
      <c r="H664" s="136"/>
      <c r="I664" s="136"/>
      <c r="J664" s="133" t="b">
        <f t="shared" si="1"/>
        <v>0</v>
      </c>
      <c r="K664" s="133"/>
      <c r="L664" s="136"/>
      <c r="M664" s="136"/>
      <c r="N664" s="134"/>
      <c r="O664" s="136"/>
      <c r="P664" s="136"/>
      <c r="Q664" s="136"/>
      <c r="R664" s="140"/>
      <c r="S664" s="136"/>
      <c r="T664" s="133"/>
      <c r="U664" s="133"/>
    </row>
    <row r="665">
      <c r="A665" s="136"/>
      <c r="B665" s="133" t="s">
        <v>2408</v>
      </c>
      <c r="C665" s="136"/>
      <c r="D665" s="136"/>
      <c r="E665" s="136"/>
      <c r="F665" s="136"/>
      <c r="G665" s="136"/>
      <c r="H665" s="136"/>
      <c r="I665" s="136"/>
      <c r="J665" s="133" t="b">
        <f t="shared" si="1"/>
        <v>0</v>
      </c>
      <c r="K665" s="133"/>
      <c r="L665" s="136"/>
      <c r="M665" s="136"/>
      <c r="N665" s="134"/>
      <c r="O665" s="136"/>
      <c r="P665" s="136"/>
      <c r="Q665" s="136"/>
      <c r="R665" s="140"/>
      <c r="S665" s="136"/>
      <c r="T665" s="133"/>
      <c r="U665" s="133"/>
    </row>
    <row r="666">
      <c r="A666" s="136"/>
      <c r="B666" s="133" t="s">
        <v>2409</v>
      </c>
      <c r="C666" s="136"/>
      <c r="D666" s="136"/>
      <c r="E666" s="136"/>
      <c r="F666" s="136"/>
      <c r="G666" s="136"/>
      <c r="H666" s="136"/>
      <c r="I666" s="136"/>
      <c r="J666" s="133" t="b">
        <f t="shared" si="1"/>
        <v>0</v>
      </c>
      <c r="K666" s="133"/>
      <c r="L666" s="136"/>
      <c r="M666" s="136"/>
      <c r="N666" s="134"/>
      <c r="O666" s="136"/>
      <c r="P666" s="136"/>
      <c r="Q666" s="136"/>
      <c r="R666" s="140"/>
      <c r="S666" s="136"/>
      <c r="T666" s="133"/>
      <c r="U666" s="133"/>
    </row>
    <row r="667">
      <c r="A667" s="136"/>
      <c r="B667" s="133" t="s">
        <v>2410</v>
      </c>
      <c r="C667" s="136"/>
      <c r="D667" s="136"/>
      <c r="E667" s="136"/>
      <c r="F667" s="136"/>
      <c r="G667" s="136"/>
      <c r="H667" s="136"/>
      <c r="I667" s="136"/>
      <c r="J667" s="133" t="b">
        <f t="shared" si="1"/>
        <v>0</v>
      </c>
      <c r="K667" s="133"/>
      <c r="L667" s="136"/>
      <c r="M667" s="136"/>
      <c r="N667" s="134"/>
      <c r="O667" s="136"/>
      <c r="P667" s="136"/>
      <c r="Q667" s="136"/>
      <c r="R667" s="140"/>
      <c r="S667" s="136"/>
      <c r="T667" s="133"/>
      <c r="U667" s="133"/>
    </row>
    <row r="668">
      <c r="A668" s="136"/>
      <c r="B668" s="133" t="s">
        <v>2411</v>
      </c>
      <c r="C668" s="136"/>
      <c r="D668" s="136"/>
      <c r="E668" s="136"/>
      <c r="F668" s="136"/>
      <c r="G668" s="136"/>
      <c r="H668" s="136"/>
      <c r="I668" s="136"/>
      <c r="J668" s="133" t="b">
        <f t="shared" si="1"/>
        <v>0</v>
      </c>
      <c r="K668" s="133"/>
      <c r="L668" s="136"/>
      <c r="M668" s="136"/>
      <c r="N668" s="134"/>
      <c r="O668" s="136"/>
      <c r="P668" s="136"/>
      <c r="Q668" s="136"/>
      <c r="R668" s="140"/>
      <c r="S668" s="136"/>
      <c r="T668" s="133"/>
      <c r="U668" s="133"/>
    </row>
    <row r="669">
      <c r="A669" s="136"/>
      <c r="B669" s="133" t="s">
        <v>2412</v>
      </c>
      <c r="C669" s="136"/>
      <c r="D669" s="136"/>
      <c r="E669" s="136"/>
      <c r="F669" s="136"/>
      <c r="G669" s="136"/>
      <c r="H669" s="136"/>
      <c r="I669" s="136"/>
      <c r="J669" s="133" t="b">
        <f t="shared" si="1"/>
        <v>0</v>
      </c>
      <c r="K669" s="133"/>
      <c r="L669" s="136"/>
      <c r="M669" s="136"/>
      <c r="N669" s="134"/>
      <c r="O669" s="136"/>
      <c r="P669" s="136"/>
      <c r="Q669" s="136"/>
      <c r="R669" s="140"/>
      <c r="S669" s="136"/>
      <c r="T669" s="133"/>
      <c r="U669" s="133"/>
    </row>
    <row r="670">
      <c r="A670" s="136"/>
      <c r="B670" s="133" t="s">
        <v>2413</v>
      </c>
      <c r="C670" s="136"/>
      <c r="D670" s="136"/>
      <c r="E670" s="136"/>
      <c r="F670" s="136"/>
      <c r="G670" s="136"/>
      <c r="H670" s="136"/>
      <c r="I670" s="136"/>
      <c r="J670" s="133" t="b">
        <f t="shared" si="1"/>
        <v>0</v>
      </c>
      <c r="K670" s="133"/>
      <c r="L670" s="136"/>
      <c r="M670" s="136"/>
      <c r="N670" s="134"/>
      <c r="O670" s="136"/>
      <c r="P670" s="136"/>
      <c r="Q670" s="136"/>
      <c r="R670" s="140"/>
      <c r="S670" s="136"/>
      <c r="T670" s="133"/>
      <c r="U670" s="133"/>
    </row>
    <row r="671">
      <c r="A671" s="136"/>
      <c r="B671" s="133" t="s">
        <v>2414</v>
      </c>
      <c r="C671" s="136"/>
      <c r="D671" s="136"/>
      <c r="E671" s="136"/>
      <c r="F671" s="136"/>
      <c r="G671" s="136"/>
      <c r="H671" s="136"/>
      <c r="I671" s="136"/>
      <c r="J671" s="133" t="b">
        <f t="shared" si="1"/>
        <v>0</v>
      </c>
      <c r="K671" s="133"/>
      <c r="L671" s="136"/>
      <c r="M671" s="136"/>
      <c r="N671" s="134"/>
      <c r="O671" s="136"/>
      <c r="P671" s="136"/>
      <c r="Q671" s="136"/>
      <c r="R671" s="140"/>
      <c r="S671" s="136"/>
      <c r="T671" s="133"/>
      <c r="U671" s="133"/>
    </row>
    <row r="672">
      <c r="A672" s="136"/>
      <c r="B672" s="133" t="s">
        <v>2415</v>
      </c>
      <c r="C672" s="136"/>
      <c r="D672" s="136"/>
      <c r="E672" s="136"/>
      <c r="F672" s="136"/>
      <c r="G672" s="136"/>
      <c r="H672" s="136"/>
      <c r="I672" s="136"/>
      <c r="J672" s="133" t="b">
        <f t="shared" si="1"/>
        <v>0</v>
      </c>
      <c r="K672" s="133"/>
      <c r="L672" s="136"/>
      <c r="M672" s="136"/>
      <c r="N672" s="134"/>
      <c r="O672" s="136"/>
      <c r="P672" s="136"/>
      <c r="Q672" s="136"/>
      <c r="R672" s="140"/>
      <c r="S672" s="136"/>
      <c r="T672" s="133"/>
      <c r="U672" s="133"/>
    </row>
    <row r="673">
      <c r="A673" s="136"/>
      <c r="B673" s="133" t="s">
        <v>2416</v>
      </c>
      <c r="C673" s="136"/>
      <c r="D673" s="136"/>
      <c r="E673" s="136"/>
      <c r="F673" s="136"/>
      <c r="G673" s="136"/>
      <c r="H673" s="136"/>
      <c r="I673" s="136"/>
      <c r="J673" s="133" t="b">
        <f t="shared" si="1"/>
        <v>0</v>
      </c>
      <c r="K673" s="133"/>
      <c r="L673" s="136"/>
      <c r="M673" s="136"/>
      <c r="N673" s="134"/>
      <c r="O673" s="136"/>
      <c r="P673" s="136"/>
      <c r="Q673" s="136"/>
      <c r="R673" s="140"/>
      <c r="S673" s="136"/>
      <c r="T673" s="133"/>
      <c r="U673" s="133"/>
    </row>
    <row r="674">
      <c r="A674" s="136"/>
      <c r="B674" s="133" t="s">
        <v>2417</v>
      </c>
      <c r="C674" s="136"/>
      <c r="D674" s="136"/>
      <c r="E674" s="136"/>
      <c r="F674" s="136"/>
      <c r="G674" s="136"/>
      <c r="H674" s="136"/>
      <c r="I674" s="136"/>
      <c r="J674" s="133" t="b">
        <f t="shared" si="1"/>
        <v>0</v>
      </c>
      <c r="K674" s="133"/>
      <c r="L674" s="136"/>
      <c r="M674" s="136"/>
      <c r="N674" s="134"/>
      <c r="O674" s="136"/>
      <c r="P674" s="136"/>
      <c r="Q674" s="136"/>
      <c r="R674" s="140"/>
      <c r="S674" s="136"/>
      <c r="T674" s="133"/>
      <c r="U674" s="133"/>
    </row>
    <row r="675">
      <c r="A675" s="136"/>
      <c r="B675" s="133" t="s">
        <v>2418</v>
      </c>
      <c r="C675" s="136"/>
      <c r="D675" s="136"/>
      <c r="E675" s="136"/>
      <c r="F675" s="136"/>
      <c r="G675" s="136"/>
      <c r="H675" s="136"/>
      <c r="I675" s="136"/>
      <c r="J675" s="133" t="b">
        <f t="shared" si="1"/>
        <v>0</v>
      </c>
      <c r="K675" s="133"/>
      <c r="L675" s="136"/>
      <c r="M675" s="136"/>
      <c r="N675" s="134"/>
      <c r="O675" s="136"/>
      <c r="P675" s="136"/>
      <c r="Q675" s="136"/>
      <c r="R675" s="140"/>
      <c r="S675" s="136"/>
      <c r="T675" s="133"/>
      <c r="U675" s="133"/>
    </row>
    <row r="676">
      <c r="A676" s="136"/>
      <c r="B676" s="133" t="s">
        <v>2419</v>
      </c>
      <c r="C676" s="136"/>
      <c r="D676" s="136"/>
      <c r="E676" s="136"/>
      <c r="F676" s="136"/>
      <c r="G676" s="136"/>
      <c r="H676" s="136"/>
      <c r="I676" s="136"/>
      <c r="J676" s="133" t="b">
        <f t="shared" si="1"/>
        <v>0</v>
      </c>
      <c r="K676" s="133"/>
      <c r="L676" s="136"/>
      <c r="M676" s="136"/>
      <c r="N676" s="134"/>
      <c r="O676" s="136"/>
      <c r="P676" s="136"/>
      <c r="Q676" s="136"/>
      <c r="R676" s="140"/>
      <c r="S676" s="136"/>
      <c r="T676" s="133"/>
      <c r="U676" s="133"/>
    </row>
    <row r="677">
      <c r="A677" s="136"/>
      <c r="B677" s="133" t="s">
        <v>2420</v>
      </c>
      <c r="C677" s="136"/>
      <c r="D677" s="136"/>
      <c r="E677" s="136"/>
      <c r="F677" s="136"/>
      <c r="G677" s="136"/>
      <c r="H677" s="136"/>
      <c r="I677" s="136"/>
      <c r="J677" s="133" t="b">
        <f t="shared" si="1"/>
        <v>0</v>
      </c>
      <c r="K677" s="133"/>
      <c r="L677" s="136"/>
      <c r="M677" s="136"/>
      <c r="N677" s="134"/>
      <c r="O677" s="136"/>
      <c r="P677" s="136"/>
      <c r="Q677" s="136"/>
      <c r="R677" s="140"/>
      <c r="S677" s="136"/>
      <c r="T677" s="133"/>
      <c r="U677" s="133"/>
    </row>
    <row r="678">
      <c r="A678" s="136"/>
      <c r="B678" s="133" t="s">
        <v>2421</v>
      </c>
      <c r="C678" s="136"/>
      <c r="D678" s="136"/>
      <c r="E678" s="136"/>
      <c r="F678" s="136"/>
      <c r="G678" s="136"/>
      <c r="H678" s="136"/>
      <c r="I678" s="136"/>
      <c r="J678" s="133" t="b">
        <f t="shared" si="1"/>
        <v>0</v>
      </c>
      <c r="K678" s="133"/>
      <c r="L678" s="136"/>
      <c r="M678" s="136"/>
      <c r="N678" s="134"/>
      <c r="O678" s="136"/>
      <c r="P678" s="136"/>
      <c r="Q678" s="136"/>
      <c r="R678" s="140"/>
      <c r="S678" s="136"/>
      <c r="T678" s="133"/>
      <c r="U678" s="133"/>
    </row>
    <row r="679">
      <c r="A679" s="136"/>
      <c r="B679" s="133" t="s">
        <v>2422</v>
      </c>
      <c r="C679" s="136"/>
      <c r="D679" s="136"/>
      <c r="E679" s="136"/>
      <c r="F679" s="136"/>
      <c r="G679" s="136"/>
      <c r="H679" s="136"/>
      <c r="I679" s="136"/>
      <c r="J679" s="133" t="b">
        <f t="shared" si="1"/>
        <v>0</v>
      </c>
      <c r="K679" s="133"/>
      <c r="L679" s="136"/>
      <c r="M679" s="136"/>
      <c r="N679" s="134"/>
      <c r="O679" s="136"/>
      <c r="P679" s="136"/>
      <c r="Q679" s="136"/>
      <c r="R679" s="140"/>
      <c r="S679" s="136"/>
      <c r="T679" s="133"/>
      <c r="U679" s="133"/>
    </row>
    <row r="680">
      <c r="A680" s="136"/>
      <c r="B680" s="133" t="s">
        <v>2423</v>
      </c>
      <c r="C680" s="136"/>
      <c r="D680" s="136"/>
      <c r="E680" s="136"/>
      <c r="F680" s="136"/>
      <c r="G680" s="136"/>
      <c r="H680" s="136"/>
      <c r="I680" s="136"/>
      <c r="J680" s="133" t="b">
        <f t="shared" si="1"/>
        <v>0</v>
      </c>
      <c r="K680" s="133"/>
      <c r="L680" s="136"/>
      <c r="M680" s="136"/>
      <c r="N680" s="134"/>
      <c r="O680" s="136"/>
      <c r="P680" s="136"/>
      <c r="Q680" s="136"/>
      <c r="R680" s="140"/>
      <c r="S680" s="136"/>
      <c r="T680" s="133"/>
      <c r="U680" s="133"/>
    </row>
    <row r="681">
      <c r="A681" s="136"/>
      <c r="B681" s="133" t="s">
        <v>2424</v>
      </c>
      <c r="C681" s="136"/>
      <c r="D681" s="136"/>
      <c r="E681" s="136"/>
      <c r="F681" s="136"/>
      <c r="G681" s="136"/>
      <c r="H681" s="136"/>
      <c r="I681" s="136"/>
      <c r="J681" s="133" t="b">
        <f t="shared" si="1"/>
        <v>0</v>
      </c>
      <c r="K681" s="133"/>
      <c r="L681" s="136"/>
      <c r="M681" s="136"/>
      <c r="N681" s="134"/>
      <c r="O681" s="136"/>
      <c r="P681" s="136"/>
      <c r="Q681" s="136"/>
      <c r="R681" s="140"/>
      <c r="S681" s="136"/>
      <c r="T681" s="133"/>
      <c r="U681" s="133"/>
    </row>
    <row r="682">
      <c r="A682" s="136"/>
      <c r="B682" s="133" t="s">
        <v>2425</v>
      </c>
      <c r="C682" s="136"/>
      <c r="D682" s="136"/>
      <c r="E682" s="136"/>
      <c r="F682" s="136"/>
      <c r="G682" s="136"/>
      <c r="H682" s="136"/>
      <c r="I682" s="136"/>
      <c r="J682" s="133" t="b">
        <f t="shared" si="1"/>
        <v>0</v>
      </c>
      <c r="K682" s="133"/>
      <c r="L682" s="136"/>
      <c r="M682" s="136"/>
      <c r="N682" s="134"/>
      <c r="O682" s="136"/>
      <c r="P682" s="136"/>
      <c r="Q682" s="136"/>
      <c r="R682" s="140"/>
      <c r="S682" s="136"/>
      <c r="T682" s="133"/>
      <c r="U682" s="133"/>
    </row>
    <row r="683">
      <c r="A683" s="136"/>
      <c r="B683" s="133" t="s">
        <v>2426</v>
      </c>
      <c r="C683" s="136"/>
      <c r="D683" s="136"/>
      <c r="E683" s="136"/>
      <c r="F683" s="136"/>
      <c r="G683" s="136"/>
      <c r="H683" s="136"/>
      <c r="I683" s="136"/>
      <c r="J683" s="133" t="b">
        <f t="shared" si="1"/>
        <v>0</v>
      </c>
      <c r="K683" s="133"/>
      <c r="L683" s="136"/>
      <c r="M683" s="136"/>
      <c r="N683" s="134"/>
      <c r="O683" s="136"/>
      <c r="P683" s="136"/>
      <c r="Q683" s="136"/>
      <c r="R683" s="140"/>
      <c r="S683" s="136"/>
      <c r="T683" s="133"/>
      <c r="U683" s="133"/>
    </row>
    <row r="684">
      <c r="A684" s="136"/>
      <c r="B684" s="133" t="s">
        <v>2427</v>
      </c>
      <c r="C684" s="136"/>
      <c r="D684" s="136"/>
      <c r="E684" s="136"/>
      <c r="F684" s="136"/>
      <c r="G684" s="136"/>
      <c r="H684" s="136"/>
      <c r="I684" s="136"/>
      <c r="J684" s="133" t="b">
        <f t="shared" si="1"/>
        <v>0</v>
      </c>
      <c r="K684" s="133"/>
      <c r="L684" s="136"/>
      <c r="M684" s="136"/>
      <c r="N684" s="134"/>
      <c r="O684" s="136"/>
      <c r="P684" s="136"/>
      <c r="Q684" s="136"/>
      <c r="R684" s="140"/>
      <c r="S684" s="136"/>
      <c r="T684" s="133"/>
      <c r="U684" s="133"/>
    </row>
    <row r="685">
      <c r="A685" s="136"/>
      <c r="B685" s="133" t="s">
        <v>2428</v>
      </c>
      <c r="C685" s="136"/>
      <c r="D685" s="136"/>
      <c r="E685" s="136"/>
      <c r="F685" s="136"/>
      <c r="G685" s="136"/>
      <c r="H685" s="136"/>
      <c r="I685" s="136"/>
      <c r="J685" s="133" t="b">
        <f t="shared" si="1"/>
        <v>0</v>
      </c>
      <c r="K685" s="133"/>
      <c r="L685" s="136"/>
      <c r="M685" s="136"/>
      <c r="N685" s="134"/>
      <c r="O685" s="136"/>
      <c r="P685" s="136"/>
      <c r="Q685" s="136"/>
      <c r="R685" s="140"/>
      <c r="S685" s="136"/>
      <c r="T685" s="133"/>
      <c r="U685" s="133"/>
    </row>
    <row r="686">
      <c r="A686" s="136"/>
      <c r="B686" s="133" t="s">
        <v>2429</v>
      </c>
      <c r="C686" s="136"/>
      <c r="D686" s="136"/>
      <c r="E686" s="136"/>
      <c r="F686" s="136"/>
      <c r="G686" s="136"/>
      <c r="H686" s="136"/>
      <c r="I686" s="136"/>
      <c r="J686" s="133" t="b">
        <f t="shared" si="1"/>
        <v>0</v>
      </c>
      <c r="K686" s="133"/>
      <c r="L686" s="136"/>
      <c r="M686" s="136"/>
      <c r="N686" s="134"/>
      <c r="O686" s="136"/>
      <c r="P686" s="136"/>
      <c r="Q686" s="136"/>
      <c r="R686" s="140"/>
      <c r="S686" s="136"/>
      <c r="T686" s="133"/>
      <c r="U686" s="133"/>
    </row>
    <row r="687">
      <c r="A687" s="136"/>
      <c r="B687" s="133" t="s">
        <v>2430</v>
      </c>
      <c r="C687" s="136"/>
      <c r="D687" s="136"/>
      <c r="E687" s="136"/>
      <c r="F687" s="136"/>
      <c r="G687" s="136"/>
      <c r="H687" s="136"/>
      <c r="I687" s="136"/>
      <c r="J687" s="133" t="b">
        <f t="shared" si="1"/>
        <v>0</v>
      </c>
      <c r="K687" s="133"/>
      <c r="L687" s="136"/>
      <c r="M687" s="136"/>
      <c r="N687" s="134"/>
      <c r="O687" s="136"/>
      <c r="P687" s="136"/>
      <c r="Q687" s="136"/>
      <c r="R687" s="140"/>
      <c r="S687" s="136"/>
      <c r="T687" s="133"/>
      <c r="U687" s="133"/>
    </row>
    <row r="688">
      <c r="A688" s="136"/>
      <c r="B688" s="133" t="s">
        <v>2431</v>
      </c>
      <c r="C688" s="136"/>
      <c r="D688" s="136"/>
      <c r="E688" s="136"/>
      <c r="F688" s="136"/>
      <c r="G688" s="136"/>
      <c r="H688" s="136"/>
      <c r="I688" s="136"/>
      <c r="J688" s="133" t="b">
        <f t="shared" si="1"/>
        <v>0</v>
      </c>
      <c r="K688" s="133"/>
      <c r="L688" s="136"/>
      <c r="M688" s="136"/>
      <c r="N688" s="134"/>
      <c r="O688" s="136"/>
      <c r="P688" s="136"/>
      <c r="Q688" s="136"/>
      <c r="R688" s="140"/>
      <c r="S688" s="136"/>
      <c r="T688" s="133"/>
      <c r="U688" s="133"/>
    </row>
    <row r="689">
      <c r="A689" s="136"/>
      <c r="B689" s="133" t="s">
        <v>2432</v>
      </c>
      <c r="C689" s="136"/>
      <c r="D689" s="136"/>
      <c r="E689" s="136"/>
      <c r="F689" s="136"/>
      <c r="G689" s="136"/>
      <c r="H689" s="136"/>
      <c r="I689" s="136"/>
      <c r="J689" s="133" t="b">
        <f t="shared" si="1"/>
        <v>0</v>
      </c>
      <c r="K689" s="133"/>
      <c r="L689" s="136"/>
      <c r="M689" s="136"/>
      <c r="N689" s="134"/>
      <c r="O689" s="136"/>
      <c r="P689" s="136"/>
      <c r="Q689" s="136"/>
      <c r="R689" s="140"/>
      <c r="S689" s="136"/>
      <c r="T689" s="133"/>
      <c r="U689" s="133"/>
    </row>
    <row r="690">
      <c r="A690" s="136"/>
      <c r="B690" s="133" t="s">
        <v>2433</v>
      </c>
      <c r="C690" s="136"/>
      <c r="D690" s="136"/>
      <c r="E690" s="136"/>
      <c r="F690" s="136"/>
      <c r="G690" s="136"/>
      <c r="H690" s="136"/>
      <c r="I690" s="136"/>
      <c r="J690" s="133" t="b">
        <f t="shared" si="1"/>
        <v>0</v>
      </c>
      <c r="K690" s="133"/>
      <c r="L690" s="136"/>
      <c r="M690" s="136"/>
      <c r="N690" s="134"/>
      <c r="O690" s="136"/>
      <c r="P690" s="136"/>
      <c r="Q690" s="136"/>
      <c r="R690" s="140"/>
      <c r="S690" s="136"/>
      <c r="T690" s="133"/>
      <c r="U690" s="133"/>
    </row>
    <row r="691">
      <c r="A691" s="136"/>
      <c r="B691" s="133" t="s">
        <v>2434</v>
      </c>
      <c r="C691" s="136"/>
      <c r="D691" s="136"/>
      <c r="E691" s="136"/>
      <c r="F691" s="136"/>
      <c r="G691" s="136"/>
      <c r="H691" s="136"/>
      <c r="I691" s="136"/>
      <c r="J691" s="133" t="b">
        <f t="shared" si="1"/>
        <v>0</v>
      </c>
      <c r="K691" s="133"/>
      <c r="L691" s="136"/>
      <c r="M691" s="136"/>
      <c r="N691" s="134"/>
      <c r="O691" s="136"/>
      <c r="P691" s="136"/>
      <c r="Q691" s="136"/>
      <c r="R691" s="140"/>
      <c r="S691" s="136"/>
      <c r="T691" s="133"/>
      <c r="U691" s="133"/>
    </row>
    <row r="692">
      <c r="A692" s="136"/>
      <c r="B692" s="133" t="s">
        <v>2435</v>
      </c>
      <c r="C692" s="136"/>
      <c r="D692" s="136"/>
      <c r="E692" s="136"/>
      <c r="F692" s="136"/>
      <c r="G692" s="136"/>
      <c r="H692" s="136"/>
      <c r="I692" s="136"/>
      <c r="J692" s="133" t="b">
        <f t="shared" si="1"/>
        <v>0</v>
      </c>
      <c r="K692" s="133"/>
      <c r="L692" s="136"/>
      <c r="M692" s="136"/>
      <c r="N692" s="134"/>
      <c r="O692" s="136"/>
      <c r="P692" s="136"/>
      <c r="Q692" s="136"/>
      <c r="R692" s="140"/>
      <c r="S692" s="136"/>
      <c r="T692" s="133"/>
      <c r="U692" s="133"/>
    </row>
    <row r="693">
      <c r="A693" s="136"/>
      <c r="B693" s="133" t="s">
        <v>2436</v>
      </c>
      <c r="C693" s="136"/>
      <c r="D693" s="136"/>
      <c r="E693" s="136"/>
      <c r="F693" s="136"/>
      <c r="G693" s="136"/>
      <c r="H693" s="136"/>
      <c r="I693" s="136"/>
      <c r="J693" s="133" t="b">
        <f t="shared" si="1"/>
        <v>0</v>
      </c>
      <c r="K693" s="133"/>
      <c r="L693" s="136"/>
      <c r="M693" s="136"/>
      <c r="N693" s="134"/>
      <c r="O693" s="136"/>
      <c r="P693" s="136"/>
      <c r="Q693" s="136"/>
      <c r="R693" s="140"/>
      <c r="S693" s="136"/>
      <c r="T693" s="133"/>
      <c r="U693" s="133"/>
    </row>
    <row r="694">
      <c r="A694" s="136"/>
      <c r="B694" s="133" t="s">
        <v>2437</v>
      </c>
      <c r="C694" s="136"/>
      <c r="D694" s="136"/>
      <c r="E694" s="136"/>
      <c r="F694" s="136"/>
      <c r="G694" s="136"/>
      <c r="H694" s="136"/>
      <c r="I694" s="136"/>
      <c r="J694" s="133" t="b">
        <f t="shared" si="1"/>
        <v>0</v>
      </c>
      <c r="K694" s="133"/>
      <c r="L694" s="136"/>
      <c r="M694" s="136"/>
      <c r="N694" s="134"/>
      <c r="O694" s="136"/>
      <c r="P694" s="136"/>
      <c r="Q694" s="136"/>
      <c r="R694" s="140"/>
      <c r="S694" s="136"/>
      <c r="T694" s="133"/>
      <c r="U694" s="133"/>
    </row>
    <row r="695">
      <c r="A695" s="136"/>
      <c r="B695" s="133" t="s">
        <v>2438</v>
      </c>
      <c r="C695" s="136"/>
      <c r="D695" s="136"/>
      <c r="E695" s="136"/>
      <c r="F695" s="136"/>
      <c r="G695" s="136"/>
      <c r="H695" s="136"/>
      <c r="I695" s="136"/>
      <c r="J695" s="133" t="b">
        <f t="shared" si="1"/>
        <v>0</v>
      </c>
      <c r="K695" s="133"/>
      <c r="L695" s="136"/>
      <c r="M695" s="136"/>
      <c r="N695" s="134"/>
      <c r="O695" s="136"/>
      <c r="P695" s="136"/>
      <c r="Q695" s="136"/>
      <c r="R695" s="140"/>
      <c r="S695" s="136"/>
      <c r="T695" s="133"/>
      <c r="U695" s="133"/>
    </row>
    <row r="696">
      <c r="A696" s="136"/>
      <c r="B696" s="133" t="s">
        <v>2439</v>
      </c>
      <c r="C696" s="136"/>
      <c r="D696" s="136"/>
      <c r="E696" s="136"/>
      <c r="F696" s="136"/>
      <c r="G696" s="136"/>
      <c r="H696" s="136"/>
      <c r="I696" s="136"/>
      <c r="J696" s="133" t="b">
        <f t="shared" si="1"/>
        <v>0</v>
      </c>
      <c r="K696" s="133"/>
      <c r="L696" s="136"/>
      <c r="M696" s="136"/>
      <c r="N696" s="134"/>
      <c r="O696" s="136"/>
      <c r="P696" s="136"/>
      <c r="Q696" s="136"/>
      <c r="R696" s="140"/>
      <c r="S696" s="136"/>
      <c r="T696" s="133"/>
      <c r="U696" s="133"/>
    </row>
    <row r="697">
      <c r="A697" s="136"/>
      <c r="B697" s="133" t="s">
        <v>2440</v>
      </c>
      <c r="C697" s="136"/>
      <c r="D697" s="136"/>
      <c r="E697" s="136"/>
      <c r="F697" s="136"/>
      <c r="G697" s="136"/>
      <c r="H697" s="136"/>
      <c r="I697" s="136"/>
      <c r="J697" s="133" t="b">
        <f t="shared" si="1"/>
        <v>0</v>
      </c>
      <c r="K697" s="133"/>
      <c r="L697" s="136"/>
      <c r="M697" s="136"/>
      <c r="N697" s="134"/>
      <c r="O697" s="136"/>
      <c r="P697" s="136"/>
      <c r="Q697" s="136"/>
      <c r="R697" s="140"/>
      <c r="S697" s="136"/>
      <c r="T697" s="133"/>
      <c r="U697" s="133"/>
    </row>
    <row r="698">
      <c r="A698" s="136"/>
      <c r="B698" s="133" t="s">
        <v>2441</v>
      </c>
      <c r="C698" s="136"/>
      <c r="D698" s="136"/>
      <c r="E698" s="136"/>
      <c r="F698" s="136"/>
      <c r="G698" s="136"/>
      <c r="H698" s="136"/>
      <c r="I698" s="136"/>
      <c r="J698" s="133" t="b">
        <f t="shared" si="1"/>
        <v>0</v>
      </c>
      <c r="K698" s="133"/>
      <c r="L698" s="136"/>
      <c r="M698" s="136"/>
      <c r="N698" s="134"/>
      <c r="O698" s="136"/>
      <c r="P698" s="136"/>
      <c r="Q698" s="136"/>
      <c r="R698" s="140"/>
      <c r="S698" s="136"/>
      <c r="T698" s="133"/>
      <c r="U698" s="133"/>
    </row>
    <row r="699">
      <c r="A699" s="136"/>
      <c r="B699" s="133" t="s">
        <v>2442</v>
      </c>
      <c r="C699" s="136"/>
      <c r="D699" s="136"/>
      <c r="E699" s="136"/>
      <c r="F699" s="136"/>
      <c r="G699" s="136"/>
      <c r="H699" s="136"/>
      <c r="I699" s="136"/>
      <c r="J699" s="133" t="b">
        <f t="shared" si="1"/>
        <v>0</v>
      </c>
      <c r="K699" s="133"/>
      <c r="L699" s="136"/>
      <c r="M699" s="136"/>
      <c r="N699" s="134"/>
      <c r="O699" s="136"/>
      <c r="P699" s="136"/>
      <c r="Q699" s="136"/>
      <c r="R699" s="140"/>
      <c r="S699" s="136"/>
      <c r="T699" s="133"/>
      <c r="U699" s="133"/>
    </row>
    <row r="700">
      <c r="A700" s="136"/>
      <c r="B700" s="133" t="s">
        <v>2443</v>
      </c>
      <c r="C700" s="136"/>
      <c r="D700" s="136"/>
      <c r="E700" s="136"/>
      <c r="F700" s="136"/>
      <c r="G700" s="136"/>
      <c r="H700" s="136"/>
      <c r="I700" s="136"/>
      <c r="J700" s="133" t="b">
        <f t="shared" si="1"/>
        <v>0</v>
      </c>
      <c r="K700" s="133"/>
      <c r="L700" s="136"/>
      <c r="M700" s="136"/>
      <c r="N700" s="134"/>
      <c r="O700" s="136"/>
      <c r="P700" s="136"/>
      <c r="Q700" s="136"/>
      <c r="R700" s="140"/>
      <c r="S700" s="136"/>
      <c r="T700" s="133"/>
      <c r="U700" s="133"/>
    </row>
    <row r="701">
      <c r="A701" s="136"/>
      <c r="B701" s="133" t="s">
        <v>2444</v>
      </c>
      <c r="C701" s="136"/>
      <c r="D701" s="136"/>
      <c r="E701" s="136"/>
      <c r="F701" s="136"/>
      <c r="G701" s="136"/>
      <c r="H701" s="136"/>
      <c r="I701" s="136"/>
      <c r="J701" s="133" t="b">
        <f t="shared" si="1"/>
        <v>0</v>
      </c>
      <c r="K701" s="133"/>
      <c r="L701" s="136"/>
      <c r="M701" s="136"/>
      <c r="N701" s="134"/>
      <c r="O701" s="136"/>
      <c r="P701" s="136"/>
      <c r="Q701" s="136"/>
      <c r="R701" s="140"/>
      <c r="S701" s="136"/>
      <c r="T701" s="133"/>
      <c r="U701" s="133"/>
    </row>
    <row r="702">
      <c r="A702" s="136"/>
      <c r="B702" s="133" t="s">
        <v>2445</v>
      </c>
      <c r="C702" s="136"/>
      <c r="D702" s="136"/>
      <c r="E702" s="136"/>
      <c r="F702" s="136"/>
      <c r="G702" s="136"/>
      <c r="H702" s="136"/>
      <c r="I702" s="136"/>
      <c r="J702" s="133" t="b">
        <f t="shared" si="1"/>
        <v>0</v>
      </c>
      <c r="K702" s="133"/>
      <c r="L702" s="136"/>
      <c r="M702" s="136"/>
      <c r="N702" s="134"/>
      <c r="O702" s="136"/>
      <c r="P702" s="136"/>
      <c r="Q702" s="136"/>
      <c r="R702" s="140"/>
      <c r="S702" s="136"/>
      <c r="T702" s="133"/>
      <c r="U702" s="133"/>
    </row>
    <row r="703">
      <c r="A703" s="136"/>
      <c r="B703" s="133" t="s">
        <v>2446</v>
      </c>
      <c r="C703" s="136"/>
      <c r="D703" s="136"/>
      <c r="E703" s="136"/>
      <c r="F703" s="136"/>
      <c r="G703" s="136"/>
      <c r="H703" s="136"/>
      <c r="I703" s="136"/>
      <c r="J703" s="133" t="b">
        <f t="shared" si="1"/>
        <v>0</v>
      </c>
      <c r="K703" s="133"/>
      <c r="L703" s="136"/>
      <c r="M703" s="136"/>
      <c r="N703" s="134"/>
      <c r="O703" s="136"/>
      <c r="P703" s="136"/>
      <c r="Q703" s="136"/>
      <c r="R703" s="140"/>
      <c r="S703" s="136"/>
      <c r="T703" s="133"/>
      <c r="U703" s="133"/>
    </row>
    <row r="704">
      <c r="A704" s="136"/>
      <c r="B704" s="133" t="s">
        <v>2447</v>
      </c>
      <c r="C704" s="136"/>
      <c r="D704" s="136"/>
      <c r="E704" s="136"/>
      <c r="F704" s="136"/>
      <c r="G704" s="136"/>
      <c r="H704" s="136"/>
      <c r="I704" s="136"/>
      <c r="J704" s="133" t="b">
        <f t="shared" si="1"/>
        <v>0</v>
      </c>
      <c r="K704" s="133"/>
      <c r="L704" s="136"/>
      <c r="M704" s="136"/>
      <c r="N704" s="134"/>
      <c r="O704" s="136"/>
      <c r="P704" s="136"/>
      <c r="Q704" s="136"/>
      <c r="R704" s="140"/>
      <c r="S704" s="136"/>
      <c r="T704" s="133"/>
      <c r="U704" s="133"/>
    </row>
    <row r="705">
      <c r="A705" s="136"/>
      <c r="B705" s="133" t="s">
        <v>2448</v>
      </c>
      <c r="C705" s="136"/>
      <c r="D705" s="136"/>
      <c r="E705" s="136"/>
      <c r="F705" s="136"/>
      <c r="G705" s="136"/>
      <c r="H705" s="136"/>
      <c r="I705" s="136"/>
      <c r="J705" s="133" t="b">
        <f t="shared" si="1"/>
        <v>0</v>
      </c>
      <c r="K705" s="133"/>
      <c r="L705" s="136"/>
      <c r="M705" s="136"/>
      <c r="N705" s="134"/>
      <c r="O705" s="136"/>
      <c r="P705" s="136"/>
      <c r="Q705" s="136"/>
      <c r="R705" s="140"/>
      <c r="S705" s="136"/>
      <c r="T705" s="133"/>
      <c r="U705" s="133"/>
    </row>
    <row r="706">
      <c r="A706" s="136"/>
      <c r="B706" s="133" t="s">
        <v>2449</v>
      </c>
      <c r="C706" s="136"/>
      <c r="D706" s="136"/>
      <c r="E706" s="136"/>
      <c r="F706" s="136"/>
      <c r="G706" s="136"/>
      <c r="H706" s="136"/>
      <c r="I706" s="136"/>
      <c r="J706" s="133" t="b">
        <f t="shared" si="1"/>
        <v>0</v>
      </c>
      <c r="K706" s="133"/>
      <c r="L706" s="136"/>
      <c r="M706" s="136"/>
      <c r="N706" s="134"/>
      <c r="O706" s="136"/>
      <c r="P706" s="136"/>
      <c r="Q706" s="136"/>
      <c r="R706" s="140"/>
      <c r="S706" s="136"/>
      <c r="T706" s="133"/>
      <c r="U706" s="133"/>
    </row>
    <row r="707">
      <c r="A707" s="136"/>
      <c r="B707" s="133" t="s">
        <v>2450</v>
      </c>
      <c r="C707" s="136"/>
      <c r="D707" s="136"/>
      <c r="E707" s="136"/>
      <c r="F707" s="136"/>
      <c r="G707" s="136"/>
      <c r="H707" s="136"/>
      <c r="I707" s="136"/>
      <c r="J707" s="133" t="b">
        <f t="shared" si="1"/>
        <v>0</v>
      </c>
      <c r="K707" s="133"/>
      <c r="L707" s="136"/>
      <c r="M707" s="136"/>
      <c r="N707" s="134"/>
      <c r="O707" s="136"/>
      <c r="P707" s="136"/>
      <c r="Q707" s="136"/>
      <c r="R707" s="140"/>
      <c r="S707" s="136"/>
      <c r="T707" s="133"/>
      <c r="U707" s="133"/>
    </row>
    <row r="708">
      <c r="A708" s="136"/>
      <c r="B708" s="133" t="s">
        <v>2451</v>
      </c>
      <c r="C708" s="136"/>
      <c r="D708" s="136"/>
      <c r="E708" s="136"/>
      <c r="F708" s="136"/>
      <c r="G708" s="136"/>
      <c r="H708" s="136"/>
      <c r="I708" s="136"/>
      <c r="J708" s="133" t="b">
        <f t="shared" si="1"/>
        <v>0</v>
      </c>
      <c r="K708" s="133"/>
      <c r="L708" s="136"/>
      <c r="M708" s="136"/>
      <c r="N708" s="134"/>
      <c r="O708" s="136"/>
      <c r="P708" s="136"/>
      <c r="Q708" s="136"/>
      <c r="R708" s="140"/>
      <c r="S708" s="136"/>
      <c r="T708" s="133"/>
      <c r="U708" s="133"/>
    </row>
    <row r="709">
      <c r="A709" s="136"/>
      <c r="B709" s="133" t="s">
        <v>2452</v>
      </c>
      <c r="C709" s="136"/>
      <c r="D709" s="136"/>
      <c r="E709" s="136"/>
      <c r="F709" s="136"/>
      <c r="G709" s="136"/>
      <c r="H709" s="136"/>
      <c r="I709" s="136"/>
      <c r="J709" s="133" t="b">
        <f t="shared" si="1"/>
        <v>0</v>
      </c>
      <c r="K709" s="133"/>
      <c r="L709" s="136"/>
      <c r="M709" s="136"/>
      <c r="N709" s="134"/>
      <c r="O709" s="136"/>
      <c r="P709" s="136"/>
      <c r="Q709" s="136"/>
      <c r="R709" s="140"/>
      <c r="S709" s="136"/>
      <c r="T709" s="133"/>
      <c r="U709" s="133"/>
    </row>
    <row r="710">
      <c r="A710" s="136"/>
      <c r="B710" s="133" t="s">
        <v>2453</v>
      </c>
      <c r="C710" s="136"/>
      <c r="D710" s="136"/>
      <c r="E710" s="136"/>
      <c r="F710" s="136"/>
      <c r="G710" s="136"/>
      <c r="H710" s="136"/>
      <c r="I710" s="136"/>
      <c r="J710" s="133" t="b">
        <f t="shared" si="1"/>
        <v>0</v>
      </c>
      <c r="K710" s="133"/>
      <c r="L710" s="136"/>
      <c r="M710" s="136"/>
      <c r="N710" s="134"/>
      <c r="O710" s="136"/>
      <c r="P710" s="136"/>
      <c r="Q710" s="136"/>
      <c r="R710" s="140"/>
      <c r="S710" s="136"/>
      <c r="T710" s="133"/>
      <c r="U710" s="133"/>
    </row>
    <row r="711">
      <c r="A711" s="136"/>
      <c r="B711" s="133" t="s">
        <v>2454</v>
      </c>
      <c r="C711" s="136"/>
      <c r="D711" s="136"/>
      <c r="E711" s="136"/>
      <c r="F711" s="136"/>
      <c r="G711" s="136"/>
      <c r="H711" s="136"/>
      <c r="I711" s="136"/>
      <c r="J711" s="133" t="b">
        <f t="shared" si="1"/>
        <v>0</v>
      </c>
      <c r="K711" s="133"/>
      <c r="L711" s="136"/>
      <c r="M711" s="136"/>
      <c r="N711" s="134"/>
      <c r="O711" s="136"/>
      <c r="P711" s="136"/>
      <c r="Q711" s="136"/>
      <c r="R711" s="140"/>
      <c r="S711" s="136"/>
      <c r="T711" s="133"/>
      <c r="U711" s="133"/>
    </row>
    <row r="712">
      <c r="A712" s="136"/>
      <c r="B712" s="133" t="s">
        <v>2455</v>
      </c>
      <c r="C712" s="136"/>
      <c r="D712" s="136"/>
      <c r="E712" s="136"/>
      <c r="F712" s="136"/>
      <c r="G712" s="136"/>
      <c r="H712" s="136"/>
      <c r="I712" s="136"/>
      <c r="J712" s="133" t="b">
        <f t="shared" si="1"/>
        <v>0</v>
      </c>
      <c r="K712" s="133"/>
      <c r="L712" s="136"/>
      <c r="M712" s="136"/>
      <c r="N712" s="134"/>
      <c r="O712" s="136"/>
      <c r="P712" s="136"/>
      <c r="Q712" s="136"/>
      <c r="R712" s="140"/>
      <c r="S712" s="136"/>
      <c r="T712" s="133"/>
      <c r="U712" s="133"/>
    </row>
    <row r="713">
      <c r="A713" s="136"/>
      <c r="B713" s="133" t="s">
        <v>2456</v>
      </c>
      <c r="C713" s="136"/>
      <c r="D713" s="136"/>
      <c r="E713" s="136"/>
      <c r="F713" s="136"/>
      <c r="G713" s="136"/>
      <c r="H713" s="136"/>
      <c r="I713" s="136"/>
      <c r="J713" s="133" t="b">
        <f t="shared" si="1"/>
        <v>0</v>
      </c>
      <c r="K713" s="133"/>
      <c r="L713" s="136"/>
      <c r="M713" s="136"/>
      <c r="N713" s="134"/>
      <c r="O713" s="136"/>
      <c r="P713" s="136"/>
      <c r="Q713" s="136"/>
      <c r="R713" s="140"/>
      <c r="S713" s="136"/>
      <c r="T713" s="133"/>
      <c r="U713" s="133"/>
    </row>
    <row r="714">
      <c r="A714" s="136"/>
      <c r="B714" s="133" t="s">
        <v>2457</v>
      </c>
      <c r="C714" s="136"/>
      <c r="D714" s="136"/>
      <c r="E714" s="136"/>
      <c r="F714" s="136"/>
      <c r="G714" s="136"/>
      <c r="H714" s="136"/>
      <c r="I714" s="136"/>
      <c r="J714" s="133" t="b">
        <f t="shared" si="1"/>
        <v>0</v>
      </c>
      <c r="K714" s="133"/>
      <c r="L714" s="136"/>
      <c r="M714" s="136"/>
      <c r="N714" s="134"/>
      <c r="O714" s="136"/>
      <c r="P714" s="136"/>
      <c r="Q714" s="136"/>
      <c r="R714" s="140"/>
      <c r="S714" s="136"/>
      <c r="T714" s="133"/>
      <c r="U714" s="133"/>
    </row>
    <row r="715">
      <c r="A715" s="136"/>
      <c r="B715" s="133" t="s">
        <v>2458</v>
      </c>
      <c r="C715" s="136"/>
      <c r="D715" s="136"/>
      <c r="E715" s="136"/>
      <c r="F715" s="136"/>
      <c r="G715" s="136"/>
      <c r="H715" s="136"/>
      <c r="I715" s="136"/>
      <c r="J715" s="133" t="b">
        <f t="shared" si="1"/>
        <v>0</v>
      </c>
      <c r="K715" s="133"/>
      <c r="L715" s="136"/>
      <c r="M715" s="136"/>
      <c r="N715" s="134"/>
      <c r="O715" s="136"/>
      <c r="P715" s="136"/>
      <c r="Q715" s="136"/>
      <c r="R715" s="140"/>
      <c r="S715" s="136"/>
      <c r="T715" s="133"/>
      <c r="U715" s="133"/>
    </row>
    <row r="716">
      <c r="A716" s="136"/>
      <c r="B716" s="133" t="s">
        <v>2459</v>
      </c>
      <c r="C716" s="136"/>
      <c r="D716" s="136"/>
      <c r="E716" s="136"/>
      <c r="F716" s="136"/>
      <c r="G716" s="136"/>
      <c r="H716" s="136"/>
      <c r="I716" s="136"/>
      <c r="J716" s="133" t="b">
        <f t="shared" si="1"/>
        <v>0</v>
      </c>
      <c r="K716" s="133"/>
      <c r="L716" s="136"/>
      <c r="M716" s="136"/>
      <c r="N716" s="134"/>
      <c r="O716" s="136"/>
      <c r="P716" s="136"/>
      <c r="Q716" s="136"/>
      <c r="R716" s="140"/>
      <c r="S716" s="136"/>
      <c r="T716" s="133"/>
      <c r="U716" s="133"/>
    </row>
    <row r="717">
      <c r="A717" s="136"/>
      <c r="B717" s="133" t="s">
        <v>2460</v>
      </c>
      <c r="C717" s="136"/>
      <c r="D717" s="136"/>
      <c r="E717" s="136"/>
      <c r="F717" s="136"/>
      <c r="G717" s="136"/>
      <c r="H717" s="136"/>
      <c r="I717" s="136"/>
      <c r="J717" s="133" t="b">
        <f t="shared" si="1"/>
        <v>0</v>
      </c>
      <c r="K717" s="133"/>
      <c r="L717" s="136"/>
      <c r="M717" s="136"/>
      <c r="N717" s="134"/>
      <c r="O717" s="136"/>
      <c r="P717" s="136"/>
      <c r="Q717" s="136"/>
      <c r="R717" s="140"/>
      <c r="S717" s="136"/>
      <c r="T717" s="133"/>
      <c r="U717" s="133"/>
    </row>
    <row r="718">
      <c r="A718" s="136"/>
      <c r="B718" s="133" t="s">
        <v>2461</v>
      </c>
      <c r="C718" s="136"/>
      <c r="D718" s="136"/>
      <c r="E718" s="136"/>
      <c r="F718" s="136"/>
      <c r="G718" s="136"/>
      <c r="H718" s="136"/>
      <c r="I718" s="136"/>
      <c r="J718" s="133" t="b">
        <f t="shared" si="1"/>
        <v>0</v>
      </c>
      <c r="K718" s="133"/>
      <c r="L718" s="136"/>
      <c r="M718" s="136"/>
      <c r="N718" s="134"/>
      <c r="O718" s="136"/>
      <c r="P718" s="136"/>
      <c r="Q718" s="136"/>
      <c r="R718" s="140"/>
      <c r="S718" s="136"/>
      <c r="T718" s="133"/>
      <c r="U718" s="133"/>
    </row>
    <row r="719">
      <c r="A719" s="136"/>
      <c r="B719" s="133" t="s">
        <v>2462</v>
      </c>
      <c r="C719" s="136"/>
      <c r="D719" s="136"/>
      <c r="E719" s="136"/>
      <c r="F719" s="136"/>
      <c r="G719" s="136"/>
      <c r="H719" s="136"/>
      <c r="I719" s="136"/>
      <c r="J719" s="133" t="b">
        <f t="shared" si="1"/>
        <v>0</v>
      </c>
      <c r="K719" s="133"/>
      <c r="L719" s="136"/>
      <c r="M719" s="136"/>
      <c r="N719" s="134"/>
      <c r="O719" s="136"/>
      <c r="P719" s="136"/>
      <c r="Q719" s="136"/>
      <c r="R719" s="140"/>
      <c r="S719" s="136"/>
      <c r="T719" s="133"/>
      <c r="U719" s="133"/>
    </row>
    <row r="720">
      <c r="A720" s="136"/>
      <c r="B720" s="133" t="s">
        <v>2463</v>
      </c>
      <c r="C720" s="136"/>
      <c r="D720" s="136"/>
      <c r="E720" s="136"/>
      <c r="F720" s="136"/>
      <c r="G720" s="136"/>
      <c r="H720" s="136"/>
      <c r="I720" s="136"/>
      <c r="J720" s="133" t="b">
        <f t="shared" si="1"/>
        <v>0</v>
      </c>
      <c r="K720" s="133"/>
      <c r="L720" s="136"/>
      <c r="M720" s="136"/>
      <c r="N720" s="134"/>
      <c r="O720" s="136"/>
      <c r="P720" s="136"/>
      <c r="Q720" s="136"/>
      <c r="R720" s="140"/>
      <c r="S720" s="136"/>
      <c r="T720" s="133"/>
      <c r="U720" s="133"/>
    </row>
    <row r="721">
      <c r="A721" s="136"/>
      <c r="B721" s="133" t="s">
        <v>2464</v>
      </c>
      <c r="C721" s="136"/>
      <c r="D721" s="136"/>
      <c r="E721" s="136"/>
      <c r="F721" s="136"/>
      <c r="G721" s="136"/>
      <c r="H721" s="136"/>
      <c r="I721" s="136"/>
      <c r="J721" s="133" t="b">
        <f t="shared" si="1"/>
        <v>0</v>
      </c>
      <c r="K721" s="133"/>
      <c r="L721" s="136"/>
      <c r="M721" s="136"/>
      <c r="N721" s="134"/>
      <c r="O721" s="136"/>
      <c r="P721" s="136"/>
      <c r="Q721" s="136"/>
      <c r="R721" s="140"/>
      <c r="S721" s="136"/>
      <c r="T721" s="133"/>
      <c r="U721" s="133"/>
    </row>
    <row r="722">
      <c r="A722" s="136"/>
      <c r="B722" s="133" t="s">
        <v>2465</v>
      </c>
      <c r="C722" s="136"/>
      <c r="D722" s="136"/>
      <c r="E722" s="136"/>
      <c r="F722" s="136"/>
      <c r="G722" s="136"/>
      <c r="H722" s="136"/>
      <c r="I722" s="136"/>
      <c r="J722" s="133" t="b">
        <f t="shared" si="1"/>
        <v>0</v>
      </c>
      <c r="K722" s="133"/>
      <c r="L722" s="136"/>
      <c r="M722" s="136"/>
      <c r="N722" s="134"/>
      <c r="O722" s="136"/>
      <c r="P722" s="136"/>
      <c r="Q722" s="136"/>
      <c r="R722" s="140"/>
      <c r="S722" s="136"/>
      <c r="T722" s="133"/>
      <c r="U722" s="133"/>
    </row>
    <row r="723">
      <c r="A723" s="136"/>
      <c r="B723" s="133" t="s">
        <v>2466</v>
      </c>
      <c r="C723" s="136"/>
      <c r="D723" s="136"/>
      <c r="E723" s="136"/>
      <c r="F723" s="136"/>
      <c r="G723" s="136"/>
      <c r="H723" s="136"/>
      <c r="I723" s="136"/>
      <c r="J723" s="133" t="b">
        <f t="shared" si="1"/>
        <v>0</v>
      </c>
      <c r="K723" s="133"/>
      <c r="L723" s="136"/>
      <c r="M723" s="136"/>
      <c r="N723" s="134"/>
      <c r="O723" s="136"/>
      <c r="P723" s="136"/>
      <c r="Q723" s="136"/>
      <c r="R723" s="140"/>
      <c r="S723" s="136"/>
      <c r="T723" s="133"/>
      <c r="U723" s="133"/>
    </row>
    <row r="724">
      <c r="A724" s="136"/>
      <c r="B724" s="133" t="s">
        <v>2467</v>
      </c>
      <c r="C724" s="136"/>
      <c r="D724" s="136"/>
      <c r="E724" s="136"/>
      <c r="F724" s="136"/>
      <c r="G724" s="136"/>
      <c r="H724" s="136"/>
      <c r="I724" s="136"/>
      <c r="J724" s="133" t="b">
        <f t="shared" si="1"/>
        <v>0</v>
      </c>
      <c r="K724" s="133"/>
      <c r="L724" s="136"/>
      <c r="M724" s="136"/>
      <c r="N724" s="134"/>
      <c r="O724" s="136"/>
      <c r="P724" s="136"/>
      <c r="Q724" s="136"/>
      <c r="R724" s="140"/>
      <c r="S724" s="136"/>
      <c r="T724" s="133"/>
      <c r="U724" s="133"/>
    </row>
    <row r="725">
      <c r="A725" s="136"/>
      <c r="B725" s="133" t="s">
        <v>2468</v>
      </c>
      <c r="C725" s="136"/>
      <c r="D725" s="136"/>
      <c r="E725" s="136"/>
      <c r="F725" s="136"/>
      <c r="G725" s="136"/>
      <c r="H725" s="136"/>
      <c r="I725" s="136"/>
      <c r="J725" s="133" t="b">
        <f t="shared" si="1"/>
        <v>0</v>
      </c>
      <c r="K725" s="133"/>
      <c r="L725" s="136"/>
      <c r="M725" s="136"/>
      <c r="N725" s="134"/>
      <c r="O725" s="136"/>
      <c r="P725" s="136"/>
      <c r="Q725" s="136"/>
      <c r="R725" s="140"/>
      <c r="S725" s="136"/>
      <c r="T725" s="133"/>
      <c r="U725" s="133"/>
    </row>
    <row r="726">
      <c r="A726" s="136"/>
      <c r="B726" s="133" t="s">
        <v>2469</v>
      </c>
      <c r="C726" s="136"/>
      <c r="D726" s="136"/>
      <c r="E726" s="136"/>
      <c r="F726" s="136"/>
      <c r="G726" s="136"/>
      <c r="H726" s="136"/>
      <c r="I726" s="136"/>
      <c r="J726" s="133" t="b">
        <f t="shared" si="1"/>
        <v>0</v>
      </c>
      <c r="K726" s="133"/>
      <c r="L726" s="136"/>
      <c r="M726" s="136"/>
      <c r="N726" s="134"/>
      <c r="O726" s="136"/>
      <c r="P726" s="136"/>
      <c r="Q726" s="136"/>
      <c r="R726" s="140"/>
      <c r="S726" s="136"/>
      <c r="T726" s="133"/>
      <c r="U726" s="133"/>
    </row>
    <row r="727">
      <c r="A727" s="136"/>
      <c r="B727" s="133" t="s">
        <v>2470</v>
      </c>
      <c r="C727" s="136"/>
      <c r="D727" s="136"/>
      <c r="E727" s="136"/>
      <c r="F727" s="136"/>
      <c r="G727" s="136"/>
      <c r="H727" s="136"/>
      <c r="I727" s="136"/>
      <c r="J727" s="133" t="b">
        <f t="shared" si="1"/>
        <v>0</v>
      </c>
      <c r="K727" s="133"/>
      <c r="L727" s="136"/>
      <c r="M727" s="136"/>
      <c r="N727" s="134"/>
      <c r="O727" s="136"/>
      <c r="P727" s="136"/>
      <c r="Q727" s="136"/>
      <c r="R727" s="140"/>
      <c r="S727" s="136"/>
      <c r="T727" s="133"/>
      <c r="U727" s="133"/>
    </row>
    <row r="728">
      <c r="A728" s="136"/>
      <c r="B728" s="133" t="s">
        <v>2471</v>
      </c>
      <c r="C728" s="136"/>
      <c r="D728" s="136"/>
      <c r="E728" s="136"/>
      <c r="F728" s="136"/>
      <c r="G728" s="136"/>
      <c r="H728" s="136"/>
      <c r="I728" s="136"/>
      <c r="J728" s="133" t="b">
        <f t="shared" si="1"/>
        <v>0</v>
      </c>
      <c r="K728" s="133"/>
      <c r="L728" s="136"/>
      <c r="M728" s="136"/>
      <c r="N728" s="134"/>
      <c r="O728" s="136"/>
      <c r="P728" s="136"/>
      <c r="Q728" s="136"/>
      <c r="R728" s="140"/>
      <c r="S728" s="136"/>
      <c r="T728" s="133"/>
      <c r="U728" s="133"/>
    </row>
    <row r="729">
      <c r="A729" s="136"/>
      <c r="B729" s="133" t="s">
        <v>2472</v>
      </c>
      <c r="C729" s="136"/>
      <c r="D729" s="136"/>
      <c r="E729" s="136"/>
      <c r="F729" s="136"/>
      <c r="G729" s="136"/>
      <c r="H729" s="136"/>
      <c r="I729" s="136"/>
      <c r="J729" s="133" t="b">
        <f t="shared" si="1"/>
        <v>0</v>
      </c>
      <c r="K729" s="133"/>
      <c r="L729" s="136"/>
      <c r="M729" s="136"/>
      <c r="N729" s="134"/>
      <c r="O729" s="136"/>
      <c r="P729" s="136"/>
      <c r="Q729" s="136"/>
      <c r="R729" s="140"/>
      <c r="S729" s="136"/>
      <c r="T729" s="133"/>
      <c r="U729" s="133"/>
    </row>
    <row r="730">
      <c r="A730" s="136"/>
      <c r="B730" s="133" t="s">
        <v>2473</v>
      </c>
      <c r="C730" s="136"/>
      <c r="D730" s="136"/>
      <c r="E730" s="136"/>
      <c r="F730" s="136"/>
      <c r="G730" s="136"/>
      <c r="H730" s="136"/>
      <c r="I730" s="136"/>
      <c r="J730" s="133" t="b">
        <f t="shared" si="1"/>
        <v>0</v>
      </c>
      <c r="K730" s="133"/>
      <c r="L730" s="136"/>
      <c r="M730" s="136"/>
      <c r="N730" s="134"/>
      <c r="O730" s="136"/>
      <c r="P730" s="136"/>
      <c r="Q730" s="136"/>
      <c r="R730" s="140"/>
      <c r="S730" s="136"/>
      <c r="T730" s="133"/>
      <c r="U730" s="133"/>
    </row>
    <row r="731">
      <c r="A731" s="136"/>
      <c r="B731" s="133" t="s">
        <v>2474</v>
      </c>
      <c r="C731" s="136"/>
      <c r="D731" s="136"/>
      <c r="E731" s="136"/>
      <c r="F731" s="136"/>
      <c r="G731" s="136"/>
      <c r="H731" s="136"/>
      <c r="I731" s="136"/>
      <c r="J731" s="133" t="b">
        <f t="shared" si="1"/>
        <v>0</v>
      </c>
      <c r="K731" s="133"/>
      <c r="L731" s="136"/>
      <c r="M731" s="136"/>
      <c r="N731" s="134"/>
      <c r="O731" s="136"/>
      <c r="P731" s="136"/>
      <c r="Q731" s="136"/>
      <c r="R731" s="140"/>
      <c r="S731" s="136"/>
      <c r="T731" s="133"/>
      <c r="U731" s="133"/>
    </row>
    <row r="732">
      <c r="A732" s="136"/>
      <c r="B732" s="133" t="s">
        <v>2475</v>
      </c>
      <c r="C732" s="136"/>
      <c r="D732" s="136"/>
      <c r="E732" s="136"/>
      <c r="F732" s="136"/>
      <c r="G732" s="136"/>
      <c r="H732" s="136"/>
      <c r="I732" s="136"/>
      <c r="J732" s="133" t="b">
        <f t="shared" si="1"/>
        <v>0</v>
      </c>
      <c r="K732" s="133"/>
      <c r="L732" s="136"/>
      <c r="M732" s="136"/>
      <c r="N732" s="134"/>
      <c r="O732" s="136"/>
      <c r="P732" s="136"/>
      <c r="Q732" s="136"/>
      <c r="R732" s="140"/>
      <c r="S732" s="136"/>
      <c r="T732" s="133"/>
      <c r="U732" s="133"/>
    </row>
    <row r="733">
      <c r="A733" s="136"/>
      <c r="B733" s="133" t="s">
        <v>2476</v>
      </c>
      <c r="C733" s="136"/>
      <c r="D733" s="136"/>
      <c r="E733" s="136"/>
      <c r="F733" s="136"/>
      <c r="G733" s="136"/>
      <c r="H733" s="136"/>
      <c r="I733" s="136"/>
      <c r="J733" s="133" t="b">
        <f t="shared" si="1"/>
        <v>0</v>
      </c>
      <c r="K733" s="133"/>
      <c r="L733" s="136"/>
      <c r="M733" s="136"/>
      <c r="N733" s="134"/>
      <c r="O733" s="136"/>
      <c r="P733" s="136"/>
      <c r="Q733" s="136"/>
      <c r="R733" s="140"/>
      <c r="S733" s="136"/>
      <c r="T733" s="133"/>
      <c r="U733" s="133"/>
    </row>
    <row r="734">
      <c r="A734" s="136"/>
      <c r="B734" s="133" t="s">
        <v>2477</v>
      </c>
      <c r="C734" s="136"/>
      <c r="D734" s="136"/>
      <c r="E734" s="136"/>
      <c r="F734" s="136"/>
      <c r="G734" s="136"/>
      <c r="H734" s="136"/>
      <c r="I734" s="136"/>
      <c r="J734" s="133" t="b">
        <f t="shared" si="1"/>
        <v>0</v>
      </c>
      <c r="K734" s="133"/>
      <c r="L734" s="136"/>
      <c r="M734" s="136"/>
      <c r="N734" s="134"/>
      <c r="O734" s="136"/>
      <c r="P734" s="136"/>
      <c r="Q734" s="136"/>
      <c r="R734" s="140"/>
      <c r="S734" s="136"/>
      <c r="T734" s="133"/>
      <c r="U734" s="133"/>
    </row>
    <row r="735">
      <c r="A735" s="136"/>
      <c r="B735" s="133" t="s">
        <v>2478</v>
      </c>
      <c r="C735" s="136"/>
      <c r="D735" s="136"/>
      <c r="E735" s="136"/>
      <c r="F735" s="136"/>
      <c r="G735" s="136"/>
      <c r="H735" s="136"/>
      <c r="I735" s="136"/>
      <c r="J735" s="133" t="b">
        <f t="shared" si="1"/>
        <v>0</v>
      </c>
      <c r="K735" s="133"/>
      <c r="L735" s="136"/>
      <c r="M735" s="136"/>
      <c r="N735" s="134"/>
      <c r="O735" s="136"/>
      <c r="P735" s="136"/>
      <c r="Q735" s="136"/>
      <c r="R735" s="140"/>
      <c r="S735" s="136"/>
      <c r="T735" s="133"/>
      <c r="U735" s="133"/>
    </row>
    <row r="736">
      <c r="A736" s="136"/>
      <c r="B736" s="133" t="s">
        <v>2479</v>
      </c>
      <c r="C736" s="136"/>
      <c r="D736" s="136"/>
      <c r="E736" s="136"/>
      <c r="F736" s="136"/>
      <c r="G736" s="136"/>
      <c r="H736" s="136"/>
      <c r="I736" s="136"/>
      <c r="J736" s="133" t="b">
        <f t="shared" si="1"/>
        <v>0</v>
      </c>
      <c r="K736" s="133"/>
      <c r="L736" s="136"/>
      <c r="M736" s="136"/>
      <c r="N736" s="134"/>
      <c r="O736" s="136"/>
      <c r="P736" s="136"/>
      <c r="Q736" s="136"/>
      <c r="R736" s="140"/>
      <c r="S736" s="136"/>
      <c r="T736" s="133"/>
      <c r="U736" s="133"/>
    </row>
    <row r="737">
      <c r="A737" s="136"/>
      <c r="B737" s="133" t="s">
        <v>2480</v>
      </c>
      <c r="C737" s="136"/>
      <c r="D737" s="136"/>
      <c r="E737" s="136"/>
      <c r="F737" s="136"/>
      <c r="G737" s="136"/>
      <c r="H737" s="136"/>
      <c r="I737" s="136"/>
      <c r="J737" s="133" t="b">
        <f t="shared" si="1"/>
        <v>0</v>
      </c>
      <c r="K737" s="133"/>
      <c r="L737" s="136"/>
      <c r="M737" s="136"/>
      <c r="N737" s="134"/>
      <c r="O737" s="136"/>
      <c r="P737" s="136"/>
      <c r="Q737" s="136"/>
      <c r="R737" s="140"/>
      <c r="S737" s="136"/>
      <c r="T737" s="133"/>
      <c r="U737" s="133"/>
    </row>
    <row r="738">
      <c r="A738" s="136"/>
      <c r="B738" s="133" t="s">
        <v>2481</v>
      </c>
      <c r="C738" s="136"/>
      <c r="D738" s="136"/>
      <c r="E738" s="136"/>
      <c r="F738" s="136"/>
      <c r="G738" s="136"/>
      <c r="H738" s="136"/>
      <c r="I738" s="136"/>
      <c r="J738" s="133" t="b">
        <f t="shared" si="1"/>
        <v>0</v>
      </c>
      <c r="K738" s="133"/>
      <c r="L738" s="136"/>
      <c r="M738" s="136"/>
      <c r="N738" s="134"/>
      <c r="O738" s="136"/>
      <c r="P738" s="136"/>
      <c r="Q738" s="136"/>
      <c r="R738" s="140"/>
      <c r="S738" s="136"/>
      <c r="T738" s="133"/>
      <c r="U738" s="133"/>
    </row>
    <row r="739">
      <c r="A739" s="136"/>
      <c r="B739" s="133" t="s">
        <v>2482</v>
      </c>
      <c r="C739" s="136"/>
      <c r="D739" s="136"/>
      <c r="E739" s="136"/>
      <c r="F739" s="136"/>
      <c r="G739" s="136"/>
      <c r="H739" s="136"/>
      <c r="I739" s="136"/>
      <c r="J739" s="133" t="b">
        <f t="shared" si="1"/>
        <v>0</v>
      </c>
      <c r="K739" s="133"/>
      <c r="L739" s="136"/>
      <c r="M739" s="136"/>
      <c r="N739" s="134"/>
      <c r="O739" s="136"/>
      <c r="P739" s="136"/>
      <c r="Q739" s="136"/>
      <c r="R739" s="140"/>
      <c r="S739" s="136"/>
      <c r="T739" s="133"/>
      <c r="U739" s="133"/>
    </row>
    <row r="740">
      <c r="A740" s="136"/>
      <c r="B740" s="133" t="s">
        <v>2483</v>
      </c>
      <c r="C740" s="136"/>
      <c r="D740" s="136"/>
      <c r="E740" s="136"/>
      <c r="F740" s="136"/>
      <c r="G740" s="136"/>
      <c r="H740" s="136"/>
      <c r="I740" s="136"/>
      <c r="J740" s="133" t="b">
        <f t="shared" si="1"/>
        <v>0</v>
      </c>
      <c r="K740" s="133"/>
      <c r="L740" s="136"/>
      <c r="M740" s="136"/>
      <c r="N740" s="134"/>
      <c r="O740" s="136"/>
      <c r="P740" s="136"/>
      <c r="Q740" s="136"/>
      <c r="R740" s="140"/>
      <c r="S740" s="136"/>
      <c r="T740" s="133"/>
      <c r="U740" s="133"/>
    </row>
    <row r="741">
      <c r="A741" s="136"/>
      <c r="B741" s="133" t="s">
        <v>2484</v>
      </c>
      <c r="C741" s="136"/>
      <c r="D741" s="136"/>
      <c r="E741" s="136"/>
      <c r="F741" s="136"/>
      <c r="G741" s="136"/>
      <c r="H741" s="136"/>
      <c r="I741" s="136"/>
      <c r="J741" s="133" t="b">
        <f t="shared" si="1"/>
        <v>0</v>
      </c>
      <c r="K741" s="133"/>
      <c r="L741" s="136"/>
      <c r="M741" s="136"/>
      <c r="N741" s="134"/>
      <c r="O741" s="136"/>
      <c r="P741" s="136"/>
      <c r="Q741" s="136"/>
      <c r="R741" s="140"/>
      <c r="S741" s="136"/>
      <c r="T741" s="133"/>
      <c r="U741" s="133"/>
    </row>
    <row r="742">
      <c r="A742" s="136"/>
      <c r="B742" s="133" t="s">
        <v>2485</v>
      </c>
      <c r="C742" s="136"/>
      <c r="D742" s="136"/>
      <c r="E742" s="136"/>
      <c r="F742" s="136"/>
      <c r="G742" s="136"/>
      <c r="H742" s="136"/>
      <c r="I742" s="136"/>
      <c r="J742" s="133" t="b">
        <f t="shared" si="1"/>
        <v>0</v>
      </c>
      <c r="K742" s="133"/>
      <c r="L742" s="136"/>
      <c r="M742" s="136"/>
      <c r="N742" s="134"/>
      <c r="O742" s="136"/>
      <c r="P742" s="136"/>
      <c r="Q742" s="136"/>
      <c r="R742" s="140"/>
      <c r="S742" s="136"/>
      <c r="T742" s="133"/>
      <c r="U742" s="133"/>
    </row>
    <row r="743">
      <c r="A743" s="136"/>
      <c r="B743" s="133" t="s">
        <v>2486</v>
      </c>
      <c r="C743" s="136"/>
      <c r="D743" s="136"/>
      <c r="E743" s="136"/>
      <c r="F743" s="136"/>
      <c r="G743" s="136"/>
      <c r="H743" s="136"/>
      <c r="I743" s="136"/>
      <c r="J743" s="133" t="b">
        <f t="shared" si="1"/>
        <v>0</v>
      </c>
      <c r="K743" s="133"/>
      <c r="L743" s="136"/>
      <c r="M743" s="136"/>
      <c r="N743" s="134"/>
      <c r="O743" s="136"/>
      <c r="P743" s="136"/>
      <c r="Q743" s="136"/>
      <c r="R743" s="140"/>
      <c r="S743" s="136"/>
      <c r="T743" s="133"/>
      <c r="U743" s="133"/>
    </row>
    <row r="744">
      <c r="A744" s="136"/>
      <c r="B744" s="133" t="s">
        <v>2487</v>
      </c>
      <c r="C744" s="136"/>
      <c r="D744" s="136"/>
      <c r="E744" s="136"/>
      <c r="F744" s="136"/>
      <c r="G744" s="136"/>
      <c r="H744" s="136"/>
      <c r="I744" s="136"/>
      <c r="J744" s="133" t="b">
        <f t="shared" si="1"/>
        <v>0</v>
      </c>
      <c r="K744" s="133"/>
      <c r="L744" s="136"/>
      <c r="M744" s="136"/>
      <c r="N744" s="134"/>
      <c r="O744" s="136"/>
      <c r="P744" s="136"/>
      <c r="Q744" s="136"/>
      <c r="R744" s="140"/>
      <c r="S744" s="136"/>
      <c r="T744" s="133"/>
      <c r="U744" s="133"/>
    </row>
    <row r="745">
      <c r="A745" s="136"/>
      <c r="B745" s="133" t="s">
        <v>2488</v>
      </c>
      <c r="C745" s="136"/>
      <c r="D745" s="136"/>
      <c r="E745" s="136"/>
      <c r="F745" s="136"/>
      <c r="G745" s="136"/>
      <c r="H745" s="136"/>
      <c r="I745" s="136"/>
      <c r="J745" s="133" t="b">
        <f t="shared" si="1"/>
        <v>0</v>
      </c>
      <c r="K745" s="133"/>
      <c r="L745" s="136"/>
      <c r="M745" s="136"/>
      <c r="N745" s="134"/>
      <c r="O745" s="136"/>
      <c r="P745" s="136"/>
      <c r="Q745" s="136"/>
      <c r="R745" s="140"/>
      <c r="S745" s="136"/>
      <c r="T745" s="133"/>
      <c r="U745" s="133"/>
    </row>
    <row r="746">
      <c r="A746" s="136"/>
      <c r="B746" s="133" t="s">
        <v>2489</v>
      </c>
      <c r="C746" s="136"/>
      <c r="D746" s="136"/>
      <c r="E746" s="136"/>
      <c r="F746" s="136"/>
      <c r="G746" s="136"/>
      <c r="H746" s="136"/>
      <c r="I746" s="136"/>
      <c r="J746" s="133" t="b">
        <f t="shared" si="1"/>
        <v>0</v>
      </c>
      <c r="K746" s="133"/>
      <c r="L746" s="136"/>
      <c r="M746" s="136"/>
      <c r="N746" s="134"/>
      <c r="O746" s="136"/>
      <c r="P746" s="136"/>
      <c r="Q746" s="136"/>
      <c r="R746" s="140"/>
      <c r="S746" s="136"/>
      <c r="T746" s="133"/>
      <c r="U746" s="133"/>
    </row>
    <row r="747">
      <c r="A747" s="136"/>
      <c r="B747" s="133" t="s">
        <v>2490</v>
      </c>
      <c r="C747" s="136"/>
      <c r="D747" s="136"/>
      <c r="E747" s="136"/>
      <c r="F747" s="136"/>
      <c r="G747" s="136"/>
      <c r="H747" s="136"/>
      <c r="I747" s="136"/>
      <c r="J747" s="133" t="b">
        <f t="shared" si="1"/>
        <v>0</v>
      </c>
      <c r="K747" s="133"/>
      <c r="L747" s="136"/>
      <c r="M747" s="136"/>
      <c r="N747" s="134"/>
      <c r="O747" s="136"/>
      <c r="P747" s="136"/>
      <c r="Q747" s="136"/>
      <c r="R747" s="140"/>
      <c r="S747" s="136"/>
      <c r="T747" s="133"/>
      <c r="U747" s="133"/>
    </row>
    <row r="748">
      <c r="A748" s="136"/>
      <c r="B748" s="133" t="s">
        <v>2491</v>
      </c>
      <c r="C748" s="136"/>
      <c r="D748" s="136"/>
      <c r="E748" s="136"/>
      <c r="F748" s="136"/>
      <c r="G748" s="136"/>
      <c r="H748" s="136"/>
      <c r="I748" s="136"/>
      <c r="J748" s="133" t="b">
        <f t="shared" si="1"/>
        <v>0</v>
      </c>
      <c r="K748" s="133"/>
      <c r="L748" s="136"/>
      <c r="M748" s="136"/>
      <c r="N748" s="134"/>
      <c r="O748" s="136"/>
      <c r="P748" s="136"/>
      <c r="Q748" s="136"/>
      <c r="R748" s="140"/>
      <c r="S748" s="136"/>
      <c r="T748" s="133"/>
      <c r="U748" s="133"/>
    </row>
    <row r="749">
      <c r="A749" s="136"/>
      <c r="B749" s="133" t="s">
        <v>2492</v>
      </c>
      <c r="C749" s="136"/>
      <c r="D749" s="136"/>
      <c r="E749" s="136"/>
      <c r="F749" s="136"/>
      <c r="G749" s="136"/>
      <c r="H749" s="136"/>
      <c r="I749" s="136"/>
      <c r="J749" s="133" t="b">
        <f t="shared" si="1"/>
        <v>0</v>
      </c>
      <c r="K749" s="133"/>
      <c r="L749" s="136"/>
      <c r="M749" s="136"/>
      <c r="N749" s="134"/>
      <c r="O749" s="136"/>
      <c r="P749" s="136"/>
      <c r="Q749" s="136"/>
      <c r="R749" s="140"/>
      <c r="S749" s="136"/>
      <c r="T749" s="133"/>
      <c r="U749" s="133"/>
    </row>
    <row r="750">
      <c r="A750" s="136"/>
      <c r="B750" s="133" t="s">
        <v>2493</v>
      </c>
      <c r="C750" s="136"/>
      <c r="D750" s="136"/>
      <c r="E750" s="136"/>
      <c r="F750" s="136"/>
      <c r="G750" s="136"/>
      <c r="H750" s="136"/>
      <c r="I750" s="136"/>
      <c r="J750" s="133" t="b">
        <f t="shared" si="1"/>
        <v>0</v>
      </c>
      <c r="K750" s="133"/>
      <c r="L750" s="136"/>
      <c r="M750" s="136"/>
      <c r="N750" s="134"/>
      <c r="O750" s="136"/>
      <c r="P750" s="136"/>
      <c r="Q750" s="136"/>
      <c r="R750" s="140"/>
      <c r="S750" s="136"/>
      <c r="T750" s="133"/>
      <c r="U750" s="133"/>
    </row>
    <row r="751">
      <c r="A751" s="136"/>
      <c r="B751" s="133" t="s">
        <v>2494</v>
      </c>
      <c r="C751" s="136"/>
      <c r="D751" s="136"/>
      <c r="E751" s="136"/>
      <c r="F751" s="136"/>
      <c r="G751" s="136"/>
      <c r="H751" s="136"/>
      <c r="I751" s="136"/>
      <c r="J751" s="133" t="b">
        <f t="shared" si="1"/>
        <v>0</v>
      </c>
      <c r="K751" s="133"/>
      <c r="L751" s="136"/>
      <c r="M751" s="136"/>
      <c r="N751" s="134"/>
      <c r="O751" s="136"/>
      <c r="P751" s="136"/>
      <c r="Q751" s="136"/>
      <c r="R751" s="140"/>
      <c r="S751" s="136"/>
      <c r="T751" s="133"/>
      <c r="U751" s="133"/>
    </row>
    <row r="752">
      <c r="A752" s="136"/>
      <c r="B752" s="133" t="s">
        <v>2495</v>
      </c>
      <c r="C752" s="136"/>
      <c r="D752" s="136"/>
      <c r="E752" s="136"/>
      <c r="F752" s="136"/>
      <c r="G752" s="136"/>
      <c r="H752" s="136"/>
      <c r="I752" s="136"/>
      <c r="J752" s="133" t="b">
        <f t="shared" si="1"/>
        <v>0</v>
      </c>
      <c r="K752" s="133"/>
      <c r="L752" s="136"/>
      <c r="M752" s="136"/>
      <c r="N752" s="134"/>
      <c r="O752" s="136"/>
      <c r="P752" s="136"/>
      <c r="Q752" s="136"/>
      <c r="R752" s="140"/>
      <c r="S752" s="136"/>
      <c r="T752" s="133"/>
      <c r="U752" s="133"/>
    </row>
    <row r="753">
      <c r="A753" s="136"/>
      <c r="B753" s="133" t="s">
        <v>2496</v>
      </c>
      <c r="C753" s="136"/>
      <c r="D753" s="136"/>
      <c r="E753" s="136"/>
      <c r="F753" s="136"/>
      <c r="G753" s="136"/>
      <c r="H753" s="136"/>
      <c r="I753" s="136"/>
      <c r="J753" s="133" t="b">
        <f t="shared" si="1"/>
        <v>0</v>
      </c>
      <c r="K753" s="133"/>
      <c r="L753" s="136"/>
      <c r="M753" s="136"/>
      <c r="N753" s="134"/>
      <c r="O753" s="136"/>
      <c r="P753" s="136"/>
      <c r="Q753" s="136"/>
      <c r="R753" s="140"/>
      <c r="S753" s="136"/>
      <c r="T753" s="133"/>
      <c r="U753" s="133"/>
    </row>
    <row r="754">
      <c r="A754" s="136"/>
      <c r="B754" s="133" t="s">
        <v>2497</v>
      </c>
      <c r="C754" s="136"/>
      <c r="D754" s="136"/>
      <c r="E754" s="136"/>
      <c r="F754" s="136"/>
      <c r="G754" s="136"/>
      <c r="H754" s="136"/>
      <c r="I754" s="136"/>
      <c r="J754" s="133" t="b">
        <f t="shared" si="1"/>
        <v>0</v>
      </c>
      <c r="K754" s="133"/>
      <c r="L754" s="136"/>
      <c r="M754" s="136"/>
      <c r="N754" s="134"/>
      <c r="O754" s="136"/>
      <c r="P754" s="136"/>
      <c r="Q754" s="136"/>
      <c r="R754" s="140"/>
      <c r="S754" s="136"/>
      <c r="T754" s="133"/>
      <c r="U754" s="133"/>
    </row>
    <row r="755">
      <c r="A755" s="136"/>
      <c r="B755" s="133" t="s">
        <v>2498</v>
      </c>
      <c r="C755" s="136"/>
      <c r="D755" s="136"/>
      <c r="E755" s="136"/>
      <c r="F755" s="136"/>
      <c r="G755" s="136"/>
      <c r="H755" s="136"/>
      <c r="I755" s="136"/>
      <c r="J755" s="133" t="b">
        <f t="shared" si="1"/>
        <v>0</v>
      </c>
      <c r="K755" s="133"/>
      <c r="L755" s="136"/>
      <c r="M755" s="136"/>
      <c r="N755" s="134"/>
      <c r="O755" s="136"/>
      <c r="P755" s="136"/>
      <c r="Q755" s="136"/>
      <c r="R755" s="140"/>
      <c r="S755" s="136"/>
      <c r="T755" s="133"/>
      <c r="U755" s="133"/>
    </row>
    <row r="756">
      <c r="A756" s="136"/>
      <c r="B756" s="133" t="s">
        <v>2499</v>
      </c>
      <c r="C756" s="136"/>
      <c r="D756" s="136"/>
      <c r="E756" s="136"/>
      <c r="F756" s="136"/>
      <c r="G756" s="136"/>
      <c r="H756" s="136"/>
      <c r="I756" s="136"/>
      <c r="J756" s="133" t="b">
        <f t="shared" si="1"/>
        <v>0</v>
      </c>
      <c r="K756" s="133"/>
      <c r="L756" s="136"/>
      <c r="M756" s="136"/>
      <c r="N756" s="134"/>
      <c r="O756" s="136"/>
      <c r="P756" s="136"/>
      <c r="Q756" s="136"/>
      <c r="R756" s="140"/>
      <c r="S756" s="136"/>
      <c r="T756" s="133"/>
      <c r="U756" s="133"/>
    </row>
    <row r="757">
      <c r="A757" s="136"/>
      <c r="B757" s="133" t="s">
        <v>2500</v>
      </c>
      <c r="C757" s="136"/>
      <c r="D757" s="136"/>
      <c r="E757" s="136"/>
      <c r="F757" s="136"/>
      <c r="G757" s="136"/>
      <c r="H757" s="136"/>
      <c r="I757" s="136"/>
      <c r="J757" s="133" t="b">
        <f t="shared" si="1"/>
        <v>0</v>
      </c>
      <c r="K757" s="133"/>
      <c r="L757" s="136"/>
      <c r="M757" s="136"/>
      <c r="N757" s="134"/>
      <c r="O757" s="136"/>
      <c r="P757" s="136"/>
      <c r="Q757" s="136"/>
      <c r="R757" s="140"/>
      <c r="S757" s="136"/>
      <c r="T757" s="133"/>
      <c r="U757" s="133"/>
    </row>
    <row r="758">
      <c r="A758" s="136"/>
      <c r="B758" s="133" t="s">
        <v>2501</v>
      </c>
      <c r="C758" s="136"/>
      <c r="D758" s="136"/>
      <c r="E758" s="136"/>
      <c r="F758" s="136"/>
      <c r="G758" s="136"/>
      <c r="H758" s="136"/>
      <c r="I758" s="136"/>
      <c r="J758" s="133" t="b">
        <f t="shared" si="1"/>
        <v>0</v>
      </c>
      <c r="K758" s="133"/>
      <c r="L758" s="136"/>
      <c r="M758" s="136"/>
      <c r="N758" s="134"/>
      <c r="O758" s="136"/>
      <c r="P758" s="136"/>
      <c r="Q758" s="136"/>
      <c r="R758" s="140"/>
      <c r="S758" s="136"/>
      <c r="T758" s="133"/>
      <c r="U758" s="133"/>
    </row>
    <row r="759">
      <c r="A759" s="136"/>
      <c r="B759" s="133" t="s">
        <v>2502</v>
      </c>
      <c r="C759" s="136"/>
      <c r="D759" s="136"/>
      <c r="E759" s="136"/>
      <c r="F759" s="136"/>
      <c r="G759" s="136"/>
      <c r="H759" s="136"/>
      <c r="I759" s="136"/>
      <c r="J759" s="133" t="b">
        <f t="shared" si="1"/>
        <v>0</v>
      </c>
      <c r="K759" s="133"/>
      <c r="L759" s="136"/>
      <c r="M759" s="136"/>
      <c r="N759" s="134"/>
      <c r="O759" s="136"/>
      <c r="P759" s="136"/>
      <c r="Q759" s="136"/>
      <c r="R759" s="140"/>
      <c r="S759" s="136"/>
      <c r="T759" s="133"/>
      <c r="U759" s="133"/>
    </row>
    <row r="760">
      <c r="A760" s="136"/>
      <c r="B760" s="133" t="s">
        <v>2503</v>
      </c>
      <c r="C760" s="136"/>
      <c r="D760" s="136"/>
      <c r="E760" s="136"/>
      <c r="F760" s="136"/>
      <c r="G760" s="136"/>
      <c r="H760" s="136"/>
      <c r="I760" s="136"/>
      <c r="J760" s="133" t="b">
        <f t="shared" si="1"/>
        <v>0</v>
      </c>
      <c r="K760" s="133"/>
      <c r="L760" s="136"/>
      <c r="M760" s="136"/>
      <c r="N760" s="134"/>
      <c r="O760" s="136"/>
      <c r="P760" s="136"/>
      <c r="Q760" s="136"/>
      <c r="R760" s="140"/>
      <c r="S760" s="136"/>
      <c r="T760" s="133"/>
      <c r="U760" s="133"/>
    </row>
    <row r="761">
      <c r="A761" s="136"/>
      <c r="B761" s="133" t="s">
        <v>2504</v>
      </c>
      <c r="C761" s="136"/>
      <c r="D761" s="136"/>
      <c r="E761" s="136"/>
      <c r="F761" s="136"/>
      <c r="G761" s="136"/>
      <c r="H761" s="136"/>
      <c r="I761" s="136"/>
      <c r="J761" s="133" t="b">
        <f t="shared" si="1"/>
        <v>0</v>
      </c>
      <c r="K761" s="133"/>
      <c r="L761" s="136"/>
      <c r="M761" s="136"/>
      <c r="N761" s="134"/>
      <c r="O761" s="136"/>
      <c r="P761" s="136"/>
      <c r="Q761" s="136"/>
      <c r="R761" s="140"/>
      <c r="S761" s="136"/>
      <c r="T761" s="133"/>
      <c r="U761" s="133"/>
    </row>
    <row r="762">
      <c r="A762" s="136"/>
      <c r="B762" s="133" t="s">
        <v>2505</v>
      </c>
      <c r="C762" s="136"/>
      <c r="D762" s="136"/>
      <c r="E762" s="136"/>
      <c r="F762" s="136"/>
      <c r="G762" s="136"/>
      <c r="H762" s="136"/>
      <c r="I762" s="136"/>
      <c r="J762" s="133" t="b">
        <f t="shared" si="1"/>
        <v>0</v>
      </c>
      <c r="K762" s="133"/>
      <c r="L762" s="136"/>
      <c r="M762" s="136"/>
      <c r="N762" s="134"/>
      <c r="O762" s="136"/>
      <c r="P762" s="136"/>
      <c r="Q762" s="136"/>
      <c r="R762" s="140"/>
      <c r="S762" s="136"/>
      <c r="T762" s="133"/>
      <c r="U762" s="133"/>
    </row>
    <row r="763">
      <c r="A763" s="136"/>
      <c r="B763" s="133" t="s">
        <v>2506</v>
      </c>
      <c r="C763" s="136"/>
      <c r="D763" s="136"/>
      <c r="E763" s="136"/>
      <c r="F763" s="136"/>
      <c r="G763" s="136"/>
      <c r="H763" s="136"/>
      <c r="I763" s="136"/>
      <c r="J763" s="133" t="b">
        <f t="shared" si="1"/>
        <v>0</v>
      </c>
      <c r="K763" s="133"/>
      <c r="L763" s="136"/>
      <c r="M763" s="136"/>
      <c r="N763" s="134"/>
      <c r="O763" s="136"/>
      <c r="P763" s="136"/>
      <c r="Q763" s="136"/>
      <c r="R763" s="140"/>
      <c r="S763" s="136"/>
      <c r="T763" s="133"/>
      <c r="U763" s="133"/>
    </row>
    <row r="764">
      <c r="A764" s="136"/>
      <c r="B764" s="133" t="s">
        <v>2507</v>
      </c>
      <c r="C764" s="136"/>
      <c r="D764" s="136"/>
      <c r="E764" s="136"/>
      <c r="F764" s="136"/>
      <c r="G764" s="136"/>
      <c r="H764" s="136"/>
      <c r="I764" s="136"/>
      <c r="J764" s="133" t="b">
        <f t="shared" si="1"/>
        <v>0</v>
      </c>
      <c r="K764" s="133"/>
      <c r="L764" s="136"/>
      <c r="M764" s="136"/>
      <c r="N764" s="134"/>
      <c r="O764" s="136"/>
      <c r="P764" s="136"/>
      <c r="Q764" s="136"/>
      <c r="R764" s="140"/>
      <c r="S764" s="136"/>
      <c r="T764" s="133"/>
      <c r="U764" s="133"/>
    </row>
    <row r="765">
      <c r="A765" s="136"/>
      <c r="B765" s="133" t="s">
        <v>2508</v>
      </c>
      <c r="C765" s="136"/>
      <c r="D765" s="136"/>
      <c r="E765" s="136"/>
      <c r="F765" s="136"/>
      <c r="G765" s="136"/>
      <c r="H765" s="136"/>
      <c r="I765" s="136"/>
      <c r="J765" s="133" t="b">
        <f t="shared" si="1"/>
        <v>0</v>
      </c>
      <c r="K765" s="133"/>
      <c r="L765" s="136"/>
      <c r="M765" s="136"/>
      <c r="N765" s="134"/>
      <c r="O765" s="136"/>
      <c r="P765" s="136"/>
      <c r="Q765" s="136"/>
      <c r="R765" s="140"/>
      <c r="S765" s="136"/>
      <c r="T765" s="133"/>
      <c r="U765" s="133"/>
    </row>
    <row r="766">
      <c r="A766" s="136"/>
      <c r="B766" s="133" t="s">
        <v>2509</v>
      </c>
      <c r="C766" s="136"/>
      <c r="D766" s="136"/>
      <c r="E766" s="136"/>
      <c r="F766" s="136"/>
      <c r="G766" s="136"/>
      <c r="H766" s="136"/>
      <c r="I766" s="136"/>
      <c r="J766" s="133" t="b">
        <f t="shared" si="1"/>
        <v>0</v>
      </c>
      <c r="K766" s="133"/>
      <c r="L766" s="136"/>
      <c r="M766" s="136"/>
      <c r="N766" s="134"/>
      <c r="O766" s="136"/>
      <c r="P766" s="136"/>
      <c r="Q766" s="136"/>
      <c r="R766" s="140"/>
      <c r="S766" s="136"/>
      <c r="T766" s="133"/>
      <c r="U766" s="133"/>
    </row>
    <row r="767">
      <c r="A767" s="136"/>
      <c r="B767" s="133" t="s">
        <v>2510</v>
      </c>
      <c r="C767" s="136"/>
      <c r="D767" s="136"/>
      <c r="E767" s="136"/>
      <c r="F767" s="136"/>
      <c r="G767" s="136"/>
      <c r="H767" s="136"/>
      <c r="I767" s="136"/>
      <c r="J767" s="133" t="b">
        <f t="shared" si="1"/>
        <v>0</v>
      </c>
      <c r="K767" s="133"/>
      <c r="L767" s="136"/>
      <c r="M767" s="136"/>
      <c r="N767" s="134"/>
      <c r="O767" s="136"/>
      <c r="P767" s="136"/>
      <c r="Q767" s="136"/>
      <c r="R767" s="140"/>
      <c r="S767" s="136"/>
      <c r="T767" s="133"/>
      <c r="U767" s="133"/>
    </row>
    <row r="768">
      <c r="A768" s="136"/>
      <c r="B768" s="133" t="s">
        <v>2511</v>
      </c>
      <c r="C768" s="136"/>
      <c r="D768" s="136"/>
      <c r="E768" s="136"/>
      <c r="F768" s="136"/>
      <c r="G768" s="136"/>
      <c r="H768" s="136"/>
      <c r="I768" s="136"/>
      <c r="J768" s="133" t="b">
        <f t="shared" si="1"/>
        <v>0</v>
      </c>
      <c r="K768" s="133"/>
      <c r="L768" s="136"/>
      <c r="M768" s="136"/>
      <c r="N768" s="134"/>
      <c r="O768" s="136"/>
      <c r="P768" s="136"/>
      <c r="Q768" s="136"/>
      <c r="R768" s="140"/>
      <c r="S768" s="136"/>
      <c r="T768" s="133"/>
      <c r="U768" s="133"/>
    </row>
    <row r="769">
      <c r="A769" s="136"/>
      <c r="B769" s="133" t="s">
        <v>2512</v>
      </c>
      <c r="C769" s="136"/>
      <c r="D769" s="136"/>
      <c r="E769" s="136"/>
      <c r="F769" s="136"/>
      <c r="G769" s="136"/>
      <c r="H769" s="136"/>
      <c r="I769" s="136"/>
      <c r="J769" s="133" t="b">
        <f t="shared" si="1"/>
        <v>0</v>
      </c>
      <c r="K769" s="133"/>
      <c r="L769" s="136"/>
      <c r="M769" s="136"/>
      <c r="N769" s="134"/>
      <c r="O769" s="136"/>
      <c r="P769" s="136"/>
      <c r="Q769" s="136"/>
      <c r="R769" s="140"/>
      <c r="S769" s="136"/>
      <c r="T769" s="133"/>
      <c r="U769" s="133"/>
    </row>
    <row r="770">
      <c r="A770" s="136"/>
      <c r="B770" s="133" t="s">
        <v>2513</v>
      </c>
      <c r="C770" s="136"/>
      <c r="D770" s="136"/>
      <c r="E770" s="136"/>
      <c r="F770" s="136"/>
      <c r="G770" s="136"/>
      <c r="H770" s="136"/>
      <c r="I770" s="136"/>
      <c r="J770" s="133" t="b">
        <f t="shared" si="1"/>
        <v>0</v>
      </c>
      <c r="K770" s="133"/>
      <c r="L770" s="136"/>
      <c r="M770" s="136"/>
      <c r="N770" s="134"/>
      <c r="O770" s="136"/>
      <c r="P770" s="136"/>
      <c r="Q770" s="136"/>
      <c r="R770" s="140"/>
      <c r="S770" s="136"/>
      <c r="T770" s="133"/>
      <c r="U770" s="133"/>
    </row>
    <row r="771">
      <c r="A771" s="136"/>
      <c r="B771" s="133" t="s">
        <v>2514</v>
      </c>
      <c r="C771" s="136"/>
      <c r="D771" s="136"/>
      <c r="E771" s="136"/>
      <c r="F771" s="136"/>
      <c r="G771" s="136"/>
      <c r="H771" s="136"/>
      <c r="I771" s="136"/>
      <c r="J771" s="133" t="b">
        <f t="shared" si="1"/>
        <v>0</v>
      </c>
      <c r="K771" s="133"/>
      <c r="L771" s="136"/>
      <c r="M771" s="136"/>
      <c r="N771" s="134"/>
      <c r="O771" s="136"/>
      <c r="P771" s="136"/>
      <c r="Q771" s="136"/>
      <c r="R771" s="140"/>
      <c r="S771" s="136"/>
      <c r="T771" s="133"/>
      <c r="U771" s="133"/>
    </row>
    <row r="772">
      <c r="A772" s="136"/>
      <c r="B772" s="133" t="s">
        <v>2515</v>
      </c>
      <c r="C772" s="136"/>
      <c r="D772" s="136"/>
      <c r="E772" s="136"/>
      <c r="F772" s="136"/>
      <c r="G772" s="136"/>
      <c r="H772" s="136"/>
      <c r="I772" s="136"/>
      <c r="J772" s="133" t="b">
        <f t="shared" si="1"/>
        <v>0</v>
      </c>
      <c r="K772" s="133"/>
      <c r="L772" s="136"/>
      <c r="M772" s="136"/>
      <c r="N772" s="134"/>
      <c r="O772" s="136"/>
      <c r="P772" s="136"/>
      <c r="Q772" s="136"/>
      <c r="R772" s="140"/>
      <c r="S772" s="136"/>
      <c r="T772" s="133"/>
      <c r="U772" s="133"/>
    </row>
    <row r="773">
      <c r="A773" s="136"/>
      <c r="B773" s="133" t="s">
        <v>2516</v>
      </c>
      <c r="C773" s="136"/>
      <c r="D773" s="136"/>
      <c r="E773" s="136"/>
      <c r="F773" s="136"/>
      <c r="G773" s="136"/>
      <c r="H773" s="136"/>
      <c r="I773" s="136"/>
      <c r="J773" s="133" t="b">
        <f t="shared" si="1"/>
        <v>0</v>
      </c>
      <c r="K773" s="133"/>
      <c r="L773" s="136"/>
      <c r="M773" s="136"/>
      <c r="N773" s="134"/>
      <c r="O773" s="136"/>
      <c r="P773" s="136"/>
      <c r="Q773" s="136"/>
      <c r="R773" s="140"/>
      <c r="S773" s="136"/>
      <c r="T773" s="133"/>
      <c r="U773" s="133"/>
    </row>
    <row r="774">
      <c r="A774" s="136"/>
      <c r="B774" s="133" t="s">
        <v>2517</v>
      </c>
      <c r="C774" s="136"/>
      <c r="D774" s="136"/>
      <c r="E774" s="136"/>
      <c r="F774" s="136"/>
      <c r="G774" s="136"/>
      <c r="H774" s="136"/>
      <c r="I774" s="136"/>
      <c r="J774" s="133" t="b">
        <f t="shared" si="1"/>
        <v>0</v>
      </c>
      <c r="K774" s="133"/>
      <c r="L774" s="136"/>
      <c r="M774" s="136"/>
      <c r="N774" s="134"/>
      <c r="O774" s="136"/>
      <c r="P774" s="136"/>
      <c r="Q774" s="136"/>
      <c r="R774" s="140"/>
      <c r="S774" s="136"/>
      <c r="T774" s="133"/>
      <c r="U774" s="133"/>
    </row>
    <row r="775">
      <c r="A775" s="136"/>
      <c r="B775" s="133" t="s">
        <v>2518</v>
      </c>
      <c r="C775" s="136"/>
      <c r="D775" s="136"/>
      <c r="E775" s="136"/>
      <c r="F775" s="136"/>
      <c r="G775" s="136"/>
      <c r="H775" s="136"/>
      <c r="I775" s="136"/>
      <c r="J775" s="133" t="b">
        <f t="shared" si="1"/>
        <v>0</v>
      </c>
      <c r="K775" s="133"/>
      <c r="L775" s="136"/>
      <c r="M775" s="136"/>
      <c r="N775" s="134"/>
      <c r="O775" s="136"/>
      <c r="P775" s="136"/>
      <c r="Q775" s="136"/>
      <c r="R775" s="140"/>
      <c r="S775" s="136"/>
      <c r="T775" s="133"/>
      <c r="U775" s="133"/>
    </row>
    <row r="776">
      <c r="A776" s="136"/>
      <c r="B776" s="133" t="s">
        <v>2519</v>
      </c>
      <c r="C776" s="136"/>
      <c r="D776" s="136"/>
      <c r="E776" s="136"/>
      <c r="F776" s="136"/>
      <c r="G776" s="136"/>
      <c r="H776" s="136"/>
      <c r="I776" s="136"/>
      <c r="J776" s="133" t="b">
        <f t="shared" si="1"/>
        <v>0</v>
      </c>
      <c r="K776" s="133"/>
      <c r="L776" s="136"/>
      <c r="M776" s="136"/>
      <c r="N776" s="134"/>
      <c r="O776" s="136"/>
      <c r="P776" s="136"/>
      <c r="Q776" s="136"/>
      <c r="R776" s="140"/>
      <c r="S776" s="136"/>
      <c r="T776" s="133"/>
      <c r="U776" s="133"/>
    </row>
    <row r="777">
      <c r="A777" s="136"/>
      <c r="B777" s="133" t="s">
        <v>2520</v>
      </c>
      <c r="C777" s="136"/>
      <c r="D777" s="136"/>
      <c r="E777" s="136"/>
      <c r="F777" s="136"/>
      <c r="G777" s="136"/>
      <c r="H777" s="136"/>
      <c r="I777" s="136"/>
      <c r="J777" s="133" t="b">
        <f t="shared" si="1"/>
        <v>0</v>
      </c>
      <c r="K777" s="133"/>
      <c r="L777" s="136"/>
      <c r="M777" s="136"/>
      <c r="N777" s="134"/>
      <c r="O777" s="136"/>
      <c r="P777" s="136"/>
      <c r="Q777" s="136"/>
      <c r="R777" s="140"/>
      <c r="S777" s="136"/>
      <c r="T777" s="133"/>
      <c r="U777" s="133"/>
    </row>
    <row r="778">
      <c r="A778" s="136"/>
      <c r="B778" s="133" t="s">
        <v>2521</v>
      </c>
      <c r="C778" s="136"/>
      <c r="D778" s="136"/>
      <c r="E778" s="136"/>
      <c r="F778" s="136"/>
      <c r="G778" s="136"/>
      <c r="H778" s="136"/>
      <c r="I778" s="136"/>
      <c r="J778" s="133" t="b">
        <f t="shared" si="1"/>
        <v>0</v>
      </c>
      <c r="K778" s="133"/>
      <c r="L778" s="136"/>
      <c r="M778" s="136"/>
      <c r="N778" s="134"/>
      <c r="O778" s="136"/>
      <c r="P778" s="136"/>
      <c r="Q778" s="136"/>
      <c r="R778" s="140"/>
      <c r="S778" s="136"/>
      <c r="T778" s="133"/>
      <c r="U778" s="133"/>
    </row>
    <row r="779">
      <c r="A779" s="136"/>
      <c r="B779" s="133" t="s">
        <v>2522</v>
      </c>
      <c r="C779" s="136"/>
      <c r="D779" s="136"/>
      <c r="E779" s="136"/>
      <c r="F779" s="136"/>
      <c r="G779" s="136"/>
      <c r="H779" s="136"/>
      <c r="I779" s="136"/>
      <c r="J779" s="133" t="b">
        <f t="shared" si="1"/>
        <v>0</v>
      </c>
      <c r="K779" s="133"/>
      <c r="L779" s="136"/>
      <c r="M779" s="136"/>
      <c r="N779" s="134"/>
      <c r="O779" s="136"/>
      <c r="P779" s="136"/>
      <c r="Q779" s="136"/>
      <c r="R779" s="140"/>
      <c r="S779" s="136"/>
      <c r="T779" s="133"/>
      <c r="U779" s="133"/>
    </row>
    <row r="780">
      <c r="A780" s="136"/>
      <c r="B780" s="133" t="s">
        <v>2523</v>
      </c>
      <c r="C780" s="136"/>
      <c r="D780" s="136"/>
      <c r="E780" s="136"/>
      <c r="F780" s="136"/>
      <c r="G780" s="136"/>
      <c r="H780" s="136"/>
      <c r="I780" s="136"/>
      <c r="J780" s="133" t="b">
        <f t="shared" si="1"/>
        <v>0</v>
      </c>
      <c r="K780" s="133"/>
      <c r="L780" s="136"/>
      <c r="M780" s="136"/>
      <c r="N780" s="134"/>
      <c r="O780" s="136"/>
      <c r="P780" s="136"/>
      <c r="Q780" s="136"/>
      <c r="R780" s="140"/>
      <c r="S780" s="136"/>
      <c r="T780" s="133"/>
      <c r="U780" s="133"/>
    </row>
    <row r="781">
      <c r="A781" s="136"/>
      <c r="B781" s="133" t="s">
        <v>2524</v>
      </c>
      <c r="C781" s="136"/>
      <c r="D781" s="136"/>
      <c r="E781" s="136"/>
      <c r="F781" s="136"/>
      <c r="G781" s="136"/>
      <c r="H781" s="136"/>
      <c r="I781" s="136"/>
      <c r="J781" s="133" t="b">
        <f t="shared" si="1"/>
        <v>0</v>
      </c>
      <c r="K781" s="133"/>
      <c r="L781" s="136"/>
      <c r="M781" s="136"/>
      <c r="N781" s="134"/>
      <c r="O781" s="136"/>
      <c r="P781" s="136"/>
      <c r="Q781" s="136"/>
      <c r="R781" s="140"/>
      <c r="S781" s="136"/>
      <c r="T781" s="133"/>
      <c r="U781" s="133"/>
    </row>
    <row r="782">
      <c r="A782" s="136"/>
      <c r="B782" s="133" t="s">
        <v>2525</v>
      </c>
      <c r="C782" s="136"/>
      <c r="D782" s="136"/>
      <c r="E782" s="136"/>
      <c r="F782" s="136"/>
      <c r="G782" s="136"/>
      <c r="H782" s="136"/>
      <c r="I782" s="136"/>
      <c r="J782" s="133" t="b">
        <f t="shared" si="1"/>
        <v>0</v>
      </c>
      <c r="K782" s="133"/>
      <c r="L782" s="136"/>
      <c r="M782" s="136"/>
      <c r="N782" s="134"/>
      <c r="O782" s="136"/>
      <c r="P782" s="136"/>
      <c r="Q782" s="136"/>
      <c r="R782" s="140"/>
      <c r="S782" s="136"/>
      <c r="T782" s="133"/>
      <c r="U782" s="133"/>
    </row>
    <row r="783">
      <c r="A783" s="136"/>
      <c r="B783" s="133" t="s">
        <v>2526</v>
      </c>
      <c r="C783" s="136"/>
      <c r="D783" s="136"/>
      <c r="E783" s="136"/>
      <c r="F783" s="136"/>
      <c r="G783" s="136"/>
      <c r="H783" s="136"/>
      <c r="I783" s="136"/>
      <c r="J783" s="133" t="b">
        <f t="shared" si="1"/>
        <v>0</v>
      </c>
      <c r="K783" s="133"/>
      <c r="L783" s="136"/>
      <c r="M783" s="136"/>
      <c r="N783" s="134"/>
      <c r="O783" s="136"/>
      <c r="P783" s="136"/>
      <c r="Q783" s="136"/>
      <c r="R783" s="140"/>
      <c r="S783" s="136"/>
      <c r="T783" s="133"/>
      <c r="U783" s="133"/>
    </row>
    <row r="784">
      <c r="A784" s="136"/>
      <c r="B784" s="133" t="s">
        <v>2527</v>
      </c>
      <c r="C784" s="136"/>
      <c r="D784" s="136"/>
      <c r="E784" s="136"/>
      <c r="F784" s="136"/>
      <c r="G784" s="136"/>
      <c r="H784" s="136"/>
      <c r="I784" s="136"/>
      <c r="J784" s="133" t="b">
        <f t="shared" si="1"/>
        <v>0</v>
      </c>
      <c r="K784" s="133"/>
      <c r="L784" s="136"/>
      <c r="M784" s="136"/>
      <c r="N784" s="134"/>
      <c r="O784" s="136"/>
      <c r="P784" s="136"/>
      <c r="Q784" s="136"/>
      <c r="R784" s="140"/>
      <c r="S784" s="136"/>
      <c r="T784" s="133"/>
      <c r="U784" s="133"/>
    </row>
    <row r="785">
      <c r="A785" s="136"/>
      <c r="B785" s="133" t="s">
        <v>2528</v>
      </c>
      <c r="C785" s="136"/>
      <c r="D785" s="136"/>
      <c r="E785" s="136"/>
      <c r="F785" s="136"/>
      <c r="G785" s="136"/>
      <c r="H785" s="136"/>
      <c r="I785" s="136"/>
      <c r="J785" s="133" t="b">
        <f t="shared" si="1"/>
        <v>0</v>
      </c>
      <c r="K785" s="133"/>
      <c r="L785" s="136"/>
      <c r="M785" s="136"/>
      <c r="N785" s="134"/>
      <c r="O785" s="136"/>
      <c r="P785" s="136"/>
      <c r="Q785" s="136"/>
      <c r="R785" s="140"/>
      <c r="S785" s="136"/>
      <c r="T785" s="133"/>
      <c r="U785" s="133"/>
    </row>
    <row r="786">
      <c r="A786" s="136"/>
      <c r="B786" s="133" t="s">
        <v>2529</v>
      </c>
      <c r="C786" s="136"/>
      <c r="D786" s="136"/>
      <c r="E786" s="136"/>
      <c r="F786" s="136"/>
      <c r="G786" s="136"/>
      <c r="H786" s="136"/>
      <c r="I786" s="136"/>
      <c r="J786" s="133" t="b">
        <f t="shared" si="1"/>
        <v>0</v>
      </c>
      <c r="K786" s="133"/>
      <c r="L786" s="136"/>
      <c r="M786" s="136"/>
      <c r="N786" s="134"/>
      <c r="O786" s="136"/>
      <c r="P786" s="136"/>
      <c r="Q786" s="136"/>
      <c r="R786" s="140"/>
      <c r="S786" s="136"/>
      <c r="T786" s="133"/>
      <c r="U786" s="133"/>
    </row>
    <row r="787">
      <c r="A787" s="136"/>
      <c r="B787" s="133" t="s">
        <v>2530</v>
      </c>
      <c r="C787" s="136"/>
      <c r="D787" s="136"/>
      <c r="E787" s="136"/>
      <c r="F787" s="136"/>
      <c r="G787" s="136"/>
      <c r="H787" s="136"/>
      <c r="I787" s="136"/>
      <c r="J787" s="133" t="b">
        <f t="shared" si="1"/>
        <v>0</v>
      </c>
      <c r="K787" s="133"/>
      <c r="L787" s="136"/>
      <c r="M787" s="136"/>
      <c r="N787" s="134"/>
      <c r="O787" s="136"/>
      <c r="P787" s="136"/>
      <c r="Q787" s="136"/>
      <c r="R787" s="140"/>
      <c r="S787" s="136"/>
      <c r="T787" s="133"/>
      <c r="U787" s="133"/>
    </row>
    <row r="788">
      <c r="A788" s="136"/>
      <c r="B788" s="133" t="s">
        <v>2531</v>
      </c>
      <c r="C788" s="136"/>
      <c r="D788" s="136"/>
      <c r="E788" s="136"/>
      <c r="F788" s="136"/>
      <c r="G788" s="136"/>
      <c r="H788" s="136"/>
      <c r="I788" s="136"/>
      <c r="J788" s="133" t="b">
        <f t="shared" si="1"/>
        <v>0</v>
      </c>
      <c r="K788" s="133"/>
      <c r="L788" s="136"/>
      <c r="M788" s="136"/>
      <c r="N788" s="134"/>
      <c r="O788" s="136"/>
      <c r="P788" s="136"/>
      <c r="Q788" s="136"/>
      <c r="R788" s="140"/>
      <c r="S788" s="136"/>
      <c r="T788" s="133"/>
      <c r="U788" s="133"/>
    </row>
    <row r="789">
      <c r="A789" s="136"/>
      <c r="B789" s="133" t="s">
        <v>2532</v>
      </c>
      <c r="C789" s="136"/>
      <c r="D789" s="136"/>
      <c r="E789" s="136"/>
      <c r="F789" s="136"/>
      <c r="G789" s="136"/>
      <c r="H789" s="136"/>
      <c r="I789" s="136"/>
      <c r="J789" s="133" t="b">
        <f t="shared" si="1"/>
        <v>0</v>
      </c>
      <c r="K789" s="133"/>
      <c r="L789" s="136"/>
      <c r="M789" s="136"/>
      <c r="N789" s="134"/>
      <c r="O789" s="136"/>
      <c r="P789" s="136"/>
      <c r="Q789" s="136"/>
      <c r="R789" s="140"/>
      <c r="S789" s="136"/>
      <c r="T789" s="133"/>
      <c r="U789" s="133"/>
    </row>
    <row r="790">
      <c r="A790" s="136"/>
      <c r="B790" s="133" t="s">
        <v>2533</v>
      </c>
      <c r="C790" s="136"/>
      <c r="D790" s="136"/>
      <c r="E790" s="136"/>
      <c r="F790" s="136"/>
      <c r="G790" s="136"/>
      <c r="H790" s="136"/>
      <c r="I790" s="136"/>
      <c r="J790" s="133" t="b">
        <f t="shared" si="1"/>
        <v>0</v>
      </c>
      <c r="K790" s="133"/>
      <c r="L790" s="136"/>
      <c r="M790" s="136"/>
      <c r="N790" s="134"/>
      <c r="O790" s="136"/>
      <c r="P790" s="136"/>
      <c r="Q790" s="136"/>
      <c r="R790" s="140"/>
      <c r="S790" s="136"/>
      <c r="T790" s="133"/>
      <c r="U790" s="133"/>
    </row>
    <row r="791">
      <c r="A791" s="136"/>
      <c r="B791" s="133" t="s">
        <v>2534</v>
      </c>
      <c r="C791" s="136"/>
      <c r="D791" s="136"/>
      <c r="E791" s="136"/>
      <c r="F791" s="136"/>
      <c r="G791" s="136"/>
      <c r="H791" s="136"/>
      <c r="I791" s="136"/>
      <c r="J791" s="133" t="b">
        <f t="shared" si="1"/>
        <v>0</v>
      </c>
      <c r="K791" s="133"/>
      <c r="L791" s="136"/>
      <c r="M791" s="136"/>
      <c r="N791" s="134"/>
      <c r="O791" s="136"/>
      <c r="P791" s="136"/>
      <c r="Q791" s="136"/>
      <c r="R791" s="140"/>
      <c r="S791" s="136"/>
      <c r="T791" s="133"/>
      <c r="U791" s="133"/>
    </row>
    <row r="792">
      <c r="A792" s="136"/>
      <c r="B792" s="133" t="s">
        <v>2535</v>
      </c>
      <c r="C792" s="136"/>
      <c r="D792" s="136"/>
      <c r="E792" s="136"/>
      <c r="F792" s="136"/>
      <c r="G792" s="136"/>
      <c r="H792" s="136"/>
      <c r="I792" s="136"/>
      <c r="J792" s="133" t="b">
        <f t="shared" si="1"/>
        <v>0</v>
      </c>
      <c r="K792" s="133"/>
      <c r="L792" s="136"/>
      <c r="M792" s="136"/>
      <c r="N792" s="134"/>
      <c r="O792" s="136"/>
      <c r="P792" s="136"/>
      <c r="Q792" s="136"/>
      <c r="R792" s="140"/>
      <c r="S792" s="136"/>
      <c r="T792" s="133"/>
      <c r="U792" s="133"/>
    </row>
    <row r="793">
      <c r="A793" s="136"/>
      <c r="B793" s="133" t="s">
        <v>2536</v>
      </c>
      <c r="C793" s="136"/>
      <c r="D793" s="136"/>
      <c r="E793" s="136"/>
      <c r="F793" s="136"/>
      <c r="G793" s="136"/>
      <c r="H793" s="136"/>
      <c r="I793" s="136"/>
      <c r="J793" s="133" t="b">
        <f t="shared" si="1"/>
        <v>0</v>
      </c>
      <c r="K793" s="133"/>
      <c r="L793" s="136"/>
      <c r="M793" s="136"/>
      <c r="N793" s="134"/>
      <c r="O793" s="136"/>
      <c r="P793" s="136"/>
      <c r="Q793" s="136"/>
      <c r="R793" s="140"/>
      <c r="S793" s="136"/>
      <c r="T793" s="133"/>
      <c r="U793" s="133"/>
    </row>
    <row r="794">
      <c r="A794" s="136"/>
      <c r="B794" s="133" t="s">
        <v>2537</v>
      </c>
      <c r="C794" s="136"/>
      <c r="D794" s="136"/>
      <c r="E794" s="136"/>
      <c r="F794" s="136"/>
      <c r="G794" s="136"/>
      <c r="H794" s="136"/>
      <c r="I794" s="136"/>
      <c r="J794" s="133" t="b">
        <f t="shared" si="1"/>
        <v>0</v>
      </c>
      <c r="K794" s="133"/>
      <c r="L794" s="136"/>
      <c r="M794" s="136"/>
      <c r="N794" s="134"/>
      <c r="O794" s="136"/>
      <c r="P794" s="136"/>
      <c r="Q794" s="136"/>
      <c r="R794" s="140"/>
      <c r="S794" s="136"/>
      <c r="T794" s="133"/>
      <c r="U794" s="133"/>
    </row>
    <row r="795">
      <c r="A795" s="136"/>
      <c r="B795" s="133" t="s">
        <v>2538</v>
      </c>
      <c r="C795" s="136"/>
      <c r="D795" s="136"/>
      <c r="E795" s="136"/>
      <c r="F795" s="136"/>
      <c r="G795" s="136"/>
      <c r="H795" s="136"/>
      <c r="I795" s="136"/>
      <c r="J795" s="133" t="b">
        <f t="shared" si="1"/>
        <v>0</v>
      </c>
      <c r="K795" s="133"/>
      <c r="L795" s="136"/>
      <c r="M795" s="136"/>
      <c r="N795" s="134"/>
      <c r="O795" s="136"/>
      <c r="P795" s="136"/>
      <c r="Q795" s="136"/>
      <c r="R795" s="140"/>
      <c r="S795" s="136"/>
      <c r="T795" s="133"/>
      <c r="U795" s="133"/>
    </row>
    <row r="796">
      <c r="A796" s="136"/>
      <c r="B796" s="133" t="s">
        <v>2539</v>
      </c>
      <c r="C796" s="136"/>
      <c r="D796" s="136"/>
      <c r="E796" s="136"/>
      <c r="F796" s="136"/>
      <c r="G796" s="136"/>
      <c r="H796" s="136"/>
      <c r="I796" s="136"/>
      <c r="J796" s="133" t="b">
        <f t="shared" si="1"/>
        <v>0</v>
      </c>
      <c r="K796" s="133"/>
      <c r="L796" s="136"/>
      <c r="M796" s="136"/>
      <c r="N796" s="134"/>
      <c r="O796" s="136"/>
      <c r="P796" s="136"/>
      <c r="Q796" s="136"/>
      <c r="R796" s="140"/>
      <c r="S796" s="136"/>
      <c r="T796" s="133"/>
      <c r="U796" s="133"/>
    </row>
    <row r="797">
      <c r="A797" s="136"/>
      <c r="B797" s="133" t="s">
        <v>2540</v>
      </c>
      <c r="C797" s="136"/>
      <c r="D797" s="136"/>
      <c r="E797" s="136"/>
      <c r="F797" s="136"/>
      <c r="G797" s="136"/>
      <c r="H797" s="136"/>
      <c r="I797" s="136"/>
      <c r="J797" s="133" t="b">
        <f t="shared" si="1"/>
        <v>0</v>
      </c>
      <c r="K797" s="133"/>
      <c r="L797" s="136"/>
      <c r="M797" s="136"/>
      <c r="N797" s="134"/>
      <c r="O797" s="136"/>
      <c r="P797" s="136"/>
      <c r="Q797" s="136"/>
      <c r="R797" s="140"/>
      <c r="S797" s="136"/>
      <c r="T797" s="133"/>
      <c r="U797" s="133"/>
    </row>
    <row r="798">
      <c r="A798" s="136"/>
      <c r="B798" s="133" t="s">
        <v>2541</v>
      </c>
      <c r="C798" s="136"/>
      <c r="D798" s="136"/>
      <c r="E798" s="136"/>
      <c r="F798" s="136"/>
      <c r="G798" s="136"/>
      <c r="H798" s="136"/>
      <c r="I798" s="136"/>
      <c r="J798" s="133" t="b">
        <f t="shared" si="1"/>
        <v>0</v>
      </c>
      <c r="K798" s="133"/>
      <c r="L798" s="136"/>
      <c r="M798" s="136"/>
      <c r="N798" s="134"/>
      <c r="O798" s="136"/>
      <c r="P798" s="136"/>
      <c r="Q798" s="136"/>
      <c r="R798" s="140"/>
      <c r="S798" s="136"/>
      <c r="T798" s="133"/>
      <c r="U798" s="133"/>
    </row>
    <row r="799">
      <c r="A799" s="136"/>
      <c r="B799" s="133" t="s">
        <v>2542</v>
      </c>
      <c r="C799" s="136"/>
      <c r="D799" s="136"/>
      <c r="E799" s="136"/>
      <c r="F799" s="136"/>
      <c r="G799" s="136"/>
      <c r="H799" s="136"/>
      <c r="I799" s="136"/>
      <c r="J799" s="133" t="b">
        <f t="shared" si="1"/>
        <v>0</v>
      </c>
      <c r="K799" s="133"/>
      <c r="L799" s="136"/>
      <c r="M799" s="136"/>
      <c r="N799" s="134"/>
      <c r="O799" s="136"/>
      <c r="P799" s="136"/>
      <c r="Q799" s="136"/>
      <c r="R799" s="140"/>
      <c r="S799" s="136"/>
      <c r="T799" s="133"/>
      <c r="U799" s="133"/>
    </row>
    <row r="800">
      <c r="A800" s="136"/>
      <c r="B800" s="133" t="s">
        <v>2543</v>
      </c>
      <c r="C800" s="136"/>
      <c r="D800" s="136"/>
      <c r="E800" s="136"/>
      <c r="F800" s="136"/>
      <c r="G800" s="136"/>
      <c r="H800" s="136"/>
      <c r="I800" s="136"/>
      <c r="J800" s="133" t="b">
        <f t="shared" si="1"/>
        <v>0</v>
      </c>
      <c r="K800" s="133"/>
      <c r="L800" s="136"/>
      <c r="M800" s="136"/>
      <c r="N800" s="134"/>
      <c r="O800" s="136"/>
      <c r="P800" s="136"/>
      <c r="Q800" s="136"/>
      <c r="R800" s="140"/>
      <c r="S800" s="136"/>
      <c r="T800" s="133"/>
      <c r="U800" s="133"/>
    </row>
    <row r="801">
      <c r="A801" s="136"/>
      <c r="B801" s="133" t="s">
        <v>2544</v>
      </c>
      <c r="C801" s="136"/>
      <c r="D801" s="136"/>
      <c r="E801" s="136"/>
      <c r="F801" s="136"/>
      <c r="G801" s="136"/>
      <c r="H801" s="136"/>
      <c r="I801" s="136"/>
      <c r="J801" s="133" t="b">
        <f t="shared" si="1"/>
        <v>0</v>
      </c>
      <c r="K801" s="133"/>
      <c r="L801" s="136"/>
      <c r="M801" s="136"/>
      <c r="N801" s="134"/>
      <c r="O801" s="136"/>
      <c r="P801" s="136"/>
      <c r="Q801" s="136"/>
      <c r="R801" s="140"/>
      <c r="S801" s="136"/>
      <c r="T801" s="133"/>
      <c r="U801" s="133"/>
    </row>
    <row r="802">
      <c r="A802" s="136"/>
      <c r="B802" s="133" t="s">
        <v>2545</v>
      </c>
      <c r="C802" s="136"/>
      <c r="D802" s="136"/>
      <c r="E802" s="136"/>
      <c r="F802" s="136"/>
      <c r="G802" s="136"/>
      <c r="H802" s="136"/>
      <c r="I802" s="136"/>
      <c r="J802" s="133" t="b">
        <f t="shared" si="1"/>
        <v>0</v>
      </c>
      <c r="K802" s="133"/>
      <c r="L802" s="136"/>
      <c r="M802" s="136"/>
      <c r="N802" s="134"/>
      <c r="O802" s="136"/>
      <c r="P802" s="136"/>
      <c r="Q802" s="136"/>
      <c r="R802" s="140"/>
      <c r="S802" s="136"/>
      <c r="T802" s="133"/>
      <c r="U802" s="133"/>
    </row>
    <row r="803">
      <c r="A803" s="136"/>
      <c r="B803" s="133" t="s">
        <v>2546</v>
      </c>
      <c r="C803" s="136"/>
      <c r="D803" s="136"/>
      <c r="E803" s="136"/>
      <c r="F803" s="136"/>
      <c r="G803" s="136"/>
      <c r="H803" s="136"/>
      <c r="I803" s="136"/>
      <c r="J803" s="133" t="b">
        <f t="shared" si="1"/>
        <v>0</v>
      </c>
      <c r="K803" s="133"/>
      <c r="L803" s="136"/>
      <c r="M803" s="136"/>
      <c r="N803" s="134"/>
      <c r="O803" s="136"/>
      <c r="P803" s="136"/>
      <c r="Q803" s="136"/>
      <c r="R803" s="140"/>
      <c r="S803" s="136"/>
      <c r="T803" s="133"/>
      <c r="U803" s="133"/>
    </row>
    <row r="804">
      <c r="A804" s="136"/>
      <c r="B804" s="133" t="s">
        <v>2547</v>
      </c>
      <c r="C804" s="136"/>
      <c r="D804" s="136"/>
      <c r="E804" s="136"/>
      <c r="F804" s="136"/>
      <c r="G804" s="136"/>
      <c r="H804" s="136"/>
      <c r="I804" s="136"/>
      <c r="J804" s="133" t="b">
        <f t="shared" si="1"/>
        <v>0</v>
      </c>
      <c r="K804" s="133"/>
      <c r="L804" s="136"/>
      <c r="M804" s="136"/>
      <c r="N804" s="134"/>
      <c r="O804" s="136"/>
      <c r="P804" s="136"/>
      <c r="Q804" s="136"/>
      <c r="R804" s="140"/>
      <c r="S804" s="136"/>
      <c r="T804" s="133"/>
      <c r="U804" s="133"/>
    </row>
    <row r="805">
      <c r="A805" s="136"/>
      <c r="B805" s="133" t="s">
        <v>2548</v>
      </c>
      <c r="C805" s="136"/>
      <c r="D805" s="136"/>
      <c r="E805" s="136"/>
      <c r="F805" s="136"/>
      <c r="G805" s="136"/>
      <c r="H805" s="136"/>
      <c r="I805" s="136"/>
      <c r="J805" s="133" t="b">
        <f t="shared" si="1"/>
        <v>0</v>
      </c>
      <c r="K805" s="133"/>
      <c r="L805" s="136"/>
      <c r="M805" s="136"/>
      <c r="N805" s="134"/>
      <c r="O805" s="136"/>
      <c r="P805" s="136"/>
      <c r="Q805" s="136"/>
      <c r="R805" s="140"/>
      <c r="S805" s="136"/>
      <c r="T805" s="133"/>
      <c r="U805" s="133"/>
    </row>
    <row r="806">
      <c r="A806" s="136"/>
      <c r="B806" s="133" t="s">
        <v>2549</v>
      </c>
      <c r="C806" s="136"/>
      <c r="D806" s="136"/>
      <c r="E806" s="136"/>
      <c r="F806" s="136"/>
      <c r="G806" s="136"/>
      <c r="H806" s="136"/>
      <c r="I806" s="136"/>
      <c r="J806" s="133" t="b">
        <f t="shared" si="1"/>
        <v>0</v>
      </c>
      <c r="K806" s="133"/>
      <c r="L806" s="136"/>
      <c r="M806" s="136"/>
      <c r="N806" s="134"/>
      <c r="O806" s="136"/>
      <c r="P806" s="136"/>
      <c r="Q806" s="136"/>
      <c r="R806" s="140"/>
      <c r="S806" s="136"/>
      <c r="T806" s="133"/>
      <c r="U806" s="133"/>
    </row>
    <row r="807">
      <c r="A807" s="136"/>
      <c r="B807" s="133" t="s">
        <v>2550</v>
      </c>
      <c r="C807" s="136"/>
      <c r="D807" s="136"/>
      <c r="E807" s="136"/>
      <c r="F807" s="136"/>
      <c r="G807" s="136"/>
      <c r="H807" s="136"/>
      <c r="I807" s="136"/>
      <c r="J807" s="133" t="b">
        <f t="shared" si="1"/>
        <v>0</v>
      </c>
      <c r="K807" s="133"/>
      <c r="L807" s="136"/>
      <c r="M807" s="136"/>
      <c r="N807" s="134"/>
      <c r="O807" s="136"/>
      <c r="P807" s="136"/>
      <c r="Q807" s="136"/>
      <c r="R807" s="140"/>
      <c r="S807" s="136"/>
      <c r="T807" s="133"/>
      <c r="U807" s="133"/>
    </row>
    <row r="808">
      <c r="A808" s="136"/>
      <c r="B808" s="133" t="s">
        <v>2551</v>
      </c>
      <c r="C808" s="136"/>
      <c r="D808" s="136"/>
      <c r="E808" s="136"/>
      <c r="F808" s="136"/>
      <c r="G808" s="136"/>
      <c r="H808" s="136"/>
      <c r="I808" s="136"/>
      <c r="J808" s="133" t="b">
        <f t="shared" si="1"/>
        <v>0</v>
      </c>
      <c r="K808" s="133"/>
      <c r="L808" s="136"/>
      <c r="M808" s="136"/>
      <c r="N808" s="134"/>
      <c r="O808" s="136"/>
      <c r="P808" s="136"/>
      <c r="Q808" s="136"/>
      <c r="R808" s="140"/>
      <c r="S808" s="136"/>
      <c r="T808" s="133"/>
      <c r="U808" s="133"/>
    </row>
    <row r="809">
      <c r="A809" s="136"/>
      <c r="B809" s="133" t="s">
        <v>2552</v>
      </c>
      <c r="C809" s="136"/>
      <c r="D809" s="136"/>
      <c r="E809" s="136"/>
      <c r="F809" s="136"/>
      <c r="G809" s="136"/>
      <c r="H809" s="136"/>
      <c r="I809" s="136"/>
      <c r="J809" s="133" t="b">
        <f t="shared" si="1"/>
        <v>0</v>
      </c>
      <c r="K809" s="133"/>
      <c r="L809" s="136"/>
      <c r="M809" s="136"/>
      <c r="N809" s="134"/>
      <c r="O809" s="136"/>
      <c r="P809" s="136"/>
      <c r="Q809" s="136"/>
      <c r="R809" s="140"/>
      <c r="S809" s="136"/>
      <c r="T809" s="133"/>
      <c r="U809" s="133"/>
    </row>
    <row r="810">
      <c r="A810" s="136"/>
      <c r="B810" s="133" t="s">
        <v>2553</v>
      </c>
      <c r="C810" s="136"/>
      <c r="D810" s="136"/>
      <c r="E810" s="136"/>
      <c r="F810" s="136"/>
      <c r="G810" s="136"/>
      <c r="H810" s="136"/>
      <c r="I810" s="136"/>
      <c r="J810" s="133" t="b">
        <f t="shared" si="1"/>
        <v>0</v>
      </c>
      <c r="K810" s="133"/>
      <c r="L810" s="136"/>
      <c r="M810" s="136"/>
      <c r="N810" s="134"/>
      <c r="O810" s="136"/>
      <c r="P810" s="136"/>
      <c r="Q810" s="136"/>
      <c r="R810" s="140"/>
      <c r="S810" s="136"/>
      <c r="T810" s="133"/>
      <c r="U810" s="133"/>
    </row>
    <row r="811">
      <c r="A811" s="136"/>
      <c r="B811" s="133" t="s">
        <v>2554</v>
      </c>
      <c r="C811" s="136"/>
      <c r="D811" s="136"/>
      <c r="E811" s="136"/>
      <c r="F811" s="136"/>
      <c r="G811" s="136"/>
      <c r="H811" s="136"/>
      <c r="I811" s="136"/>
      <c r="J811" s="133" t="b">
        <f t="shared" si="1"/>
        <v>0</v>
      </c>
      <c r="K811" s="133"/>
      <c r="L811" s="136"/>
      <c r="M811" s="136"/>
      <c r="N811" s="134"/>
      <c r="O811" s="136"/>
      <c r="P811" s="136"/>
      <c r="Q811" s="136"/>
      <c r="R811" s="140"/>
      <c r="S811" s="136"/>
      <c r="T811" s="133"/>
      <c r="U811" s="133"/>
    </row>
    <row r="812">
      <c r="A812" s="136"/>
      <c r="B812" s="133" t="s">
        <v>2555</v>
      </c>
      <c r="C812" s="136"/>
      <c r="D812" s="136"/>
      <c r="E812" s="136"/>
      <c r="F812" s="136"/>
      <c r="G812" s="136"/>
      <c r="H812" s="136"/>
      <c r="I812" s="136"/>
      <c r="J812" s="133" t="b">
        <f t="shared" si="1"/>
        <v>0</v>
      </c>
      <c r="K812" s="133"/>
      <c r="L812" s="136"/>
      <c r="M812" s="136"/>
      <c r="N812" s="134"/>
      <c r="O812" s="136"/>
      <c r="P812" s="136"/>
      <c r="Q812" s="136"/>
      <c r="R812" s="140"/>
      <c r="S812" s="136"/>
      <c r="T812" s="133"/>
      <c r="U812" s="133"/>
    </row>
    <row r="813">
      <c r="A813" s="136"/>
      <c r="B813" s="133" t="s">
        <v>2556</v>
      </c>
      <c r="C813" s="136"/>
      <c r="D813" s="136"/>
      <c r="E813" s="136"/>
      <c r="F813" s="136"/>
      <c r="G813" s="136"/>
      <c r="H813" s="136"/>
      <c r="I813" s="136"/>
      <c r="J813" s="133" t="b">
        <f t="shared" si="1"/>
        <v>0</v>
      </c>
      <c r="K813" s="133"/>
      <c r="L813" s="136"/>
      <c r="M813" s="136"/>
      <c r="N813" s="134"/>
      <c r="O813" s="136"/>
      <c r="P813" s="136"/>
      <c r="Q813" s="136"/>
      <c r="R813" s="140"/>
      <c r="S813" s="136"/>
      <c r="T813" s="133"/>
      <c r="U813" s="133"/>
    </row>
    <row r="814">
      <c r="A814" s="136"/>
      <c r="B814" s="133" t="s">
        <v>2557</v>
      </c>
      <c r="C814" s="136"/>
      <c r="D814" s="136"/>
      <c r="E814" s="136"/>
      <c r="F814" s="136"/>
      <c r="G814" s="136"/>
      <c r="H814" s="136"/>
      <c r="I814" s="136"/>
      <c r="J814" s="133" t="b">
        <f t="shared" si="1"/>
        <v>0</v>
      </c>
      <c r="K814" s="133"/>
      <c r="L814" s="136"/>
      <c r="M814" s="136"/>
      <c r="N814" s="134"/>
      <c r="O814" s="136"/>
      <c r="P814" s="136"/>
      <c r="Q814" s="136"/>
      <c r="R814" s="140"/>
      <c r="S814" s="136"/>
      <c r="T814" s="133"/>
      <c r="U814" s="133"/>
    </row>
    <row r="815">
      <c r="A815" s="136"/>
      <c r="B815" s="133" t="s">
        <v>2558</v>
      </c>
      <c r="C815" s="136"/>
      <c r="D815" s="136"/>
      <c r="E815" s="136"/>
      <c r="F815" s="136"/>
      <c r="G815" s="136"/>
      <c r="H815" s="136"/>
      <c r="I815" s="136"/>
      <c r="J815" s="133" t="b">
        <f t="shared" si="1"/>
        <v>0</v>
      </c>
      <c r="K815" s="133"/>
      <c r="L815" s="136"/>
      <c r="M815" s="136"/>
      <c r="N815" s="134"/>
      <c r="O815" s="136"/>
      <c r="P815" s="136"/>
      <c r="Q815" s="136"/>
      <c r="R815" s="140"/>
      <c r="S815" s="136"/>
      <c r="T815" s="133"/>
      <c r="U815" s="133"/>
    </row>
    <row r="816">
      <c r="A816" s="136"/>
      <c r="B816" s="133" t="s">
        <v>2559</v>
      </c>
      <c r="C816" s="136"/>
      <c r="D816" s="136"/>
      <c r="E816" s="136"/>
      <c r="F816" s="136"/>
      <c r="G816" s="136"/>
      <c r="H816" s="136"/>
      <c r="I816" s="136"/>
      <c r="J816" s="133" t="b">
        <f t="shared" si="1"/>
        <v>0</v>
      </c>
      <c r="K816" s="133"/>
      <c r="L816" s="136"/>
      <c r="M816" s="136"/>
      <c r="N816" s="134"/>
      <c r="O816" s="136"/>
      <c r="P816" s="136"/>
      <c r="Q816" s="136"/>
      <c r="R816" s="140"/>
      <c r="S816" s="136"/>
      <c r="T816" s="133"/>
      <c r="U816" s="133"/>
    </row>
    <row r="817">
      <c r="A817" s="136"/>
      <c r="B817" s="133" t="s">
        <v>2560</v>
      </c>
      <c r="C817" s="136"/>
      <c r="D817" s="136"/>
      <c r="E817" s="136"/>
      <c r="F817" s="136"/>
      <c r="G817" s="136"/>
      <c r="H817" s="136"/>
      <c r="I817" s="136"/>
      <c r="J817" s="133" t="b">
        <f t="shared" si="1"/>
        <v>0</v>
      </c>
      <c r="K817" s="133"/>
      <c r="L817" s="136"/>
      <c r="M817" s="136"/>
      <c r="N817" s="134"/>
      <c r="O817" s="136"/>
      <c r="P817" s="136"/>
      <c r="Q817" s="136"/>
      <c r="R817" s="140"/>
      <c r="S817" s="136"/>
      <c r="T817" s="133"/>
      <c r="U817" s="133"/>
    </row>
    <row r="818">
      <c r="A818" s="136"/>
      <c r="B818" s="133" t="s">
        <v>2561</v>
      </c>
      <c r="C818" s="136"/>
      <c r="D818" s="136"/>
      <c r="E818" s="136"/>
      <c r="F818" s="136"/>
      <c r="G818" s="136"/>
      <c r="H818" s="136"/>
      <c r="I818" s="136"/>
      <c r="J818" s="133" t="b">
        <f t="shared" si="1"/>
        <v>0</v>
      </c>
      <c r="K818" s="133"/>
      <c r="L818" s="136"/>
      <c r="M818" s="136"/>
      <c r="N818" s="134"/>
      <c r="O818" s="136"/>
      <c r="P818" s="136"/>
      <c r="Q818" s="136"/>
      <c r="R818" s="140"/>
      <c r="S818" s="136"/>
      <c r="T818" s="133"/>
      <c r="U818" s="133"/>
    </row>
    <row r="819">
      <c r="A819" s="136"/>
      <c r="B819" s="133" t="s">
        <v>2562</v>
      </c>
      <c r="C819" s="136"/>
      <c r="D819" s="136"/>
      <c r="E819" s="136"/>
      <c r="F819" s="136"/>
      <c r="G819" s="136"/>
      <c r="H819" s="136"/>
      <c r="I819" s="136"/>
      <c r="J819" s="133" t="b">
        <f t="shared" si="1"/>
        <v>0</v>
      </c>
      <c r="K819" s="133"/>
      <c r="L819" s="136"/>
      <c r="M819" s="136"/>
      <c r="N819" s="134"/>
      <c r="O819" s="136"/>
      <c r="P819" s="136"/>
      <c r="Q819" s="136"/>
      <c r="R819" s="140"/>
      <c r="S819" s="136"/>
      <c r="T819" s="133"/>
      <c r="U819" s="133"/>
    </row>
    <row r="820">
      <c r="A820" s="136"/>
      <c r="B820" s="133" t="s">
        <v>2563</v>
      </c>
      <c r="C820" s="136"/>
      <c r="D820" s="136"/>
      <c r="E820" s="136"/>
      <c r="F820" s="136"/>
      <c r="G820" s="136"/>
      <c r="H820" s="136"/>
      <c r="I820" s="136"/>
      <c r="J820" s="133" t="b">
        <f t="shared" si="1"/>
        <v>0</v>
      </c>
      <c r="K820" s="133"/>
      <c r="L820" s="136"/>
      <c r="M820" s="136"/>
      <c r="N820" s="134"/>
      <c r="O820" s="136"/>
      <c r="P820" s="136"/>
      <c r="Q820" s="136"/>
      <c r="R820" s="140"/>
      <c r="S820" s="136"/>
      <c r="T820" s="133"/>
      <c r="U820" s="133"/>
    </row>
    <row r="821">
      <c r="A821" s="136"/>
      <c r="B821" s="133" t="s">
        <v>2564</v>
      </c>
      <c r="C821" s="136"/>
      <c r="D821" s="136"/>
      <c r="E821" s="136"/>
      <c r="F821" s="136"/>
      <c r="G821" s="136"/>
      <c r="H821" s="136"/>
      <c r="I821" s="136"/>
      <c r="J821" s="133" t="b">
        <f t="shared" si="1"/>
        <v>0</v>
      </c>
      <c r="K821" s="133"/>
      <c r="L821" s="136"/>
      <c r="M821" s="136"/>
      <c r="N821" s="134"/>
      <c r="O821" s="136"/>
      <c r="P821" s="136"/>
      <c r="Q821" s="136"/>
      <c r="R821" s="140"/>
      <c r="S821" s="136"/>
      <c r="T821" s="133"/>
      <c r="U821" s="133"/>
    </row>
    <row r="822">
      <c r="A822" s="136"/>
      <c r="B822" s="133" t="s">
        <v>2565</v>
      </c>
      <c r="C822" s="136"/>
      <c r="D822" s="136"/>
      <c r="E822" s="136"/>
      <c r="F822" s="136"/>
      <c r="G822" s="136"/>
      <c r="H822" s="136"/>
      <c r="I822" s="136"/>
      <c r="J822" s="133" t="b">
        <f t="shared" si="1"/>
        <v>0</v>
      </c>
      <c r="K822" s="133"/>
      <c r="L822" s="136"/>
      <c r="M822" s="136"/>
      <c r="N822" s="134"/>
      <c r="O822" s="136"/>
      <c r="P822" s="136"/>
      <c r="Q822" s="136"/>
      <c r="R822" s="140"/>
      <c r="S822" s="136"/>
      <c r="T822" s="133"/>
      <c r="U822" s="133"/>
    </row>
    <row r="823">
      <c r="A823" s="136"/>
      <c r="B823" s="133" t="s">
        <v>2566</v>
      </c>
      <c r="C823" s="136"/>
      <c r="D823" s="136"/>
      <c r="E823" s="136"/>
      <c r="F823" s="136"/>
      <c r="G823" s="136"/>
      <c r="H823" s="136"/>
      <c r="I823" s="136"/>
      <c r="J823" s="133" t="b">
        <f t="shared" si="1"/>
        <v>0</v>
      </c>
      <c r="K823" s="133"/>
      <c r="L823" s="136"/>
      <c r="M823" s="136"/>
      <c r="N823" s="134"/>
      <c r="O823" s="136"/>
      <c r="P823" s="136"/>
      <c r="Q823" s="136"/>
      <c r="R823" s="140"/>
      <c r="S823" s="136"/>
      <c r="T823" s="133"/>
      <c r="U823" s="133"/>
    </row>
    <row r="824">
      <c r="A824" s="136"/>
      <c r="B824" s="133" t="s">
        <v>2567</v>
      </c>
      <c r="C824" s="136"/>
      <c r="D824" s="136"/>
      <c r="E824" s="136"/>
      <c r="F824" s="136"/>
      <c r="G824" s="136"/>
      <c r="H824" s="136"/>
      <c r="I824" s="136"/>
      <c r="J824" s="133" t="b">
        <f t="shared" si="1"/>
        <v>0</v>
      </c>
      <c r="K824" s="133"/>
      <c r="L824" s="136"/>
      <c r="M824" s="136"/>
      <c r="N824" s="134"/>
      <c r="O824" s="136"/>
      <c r="P824" s="136"/>
      <c r="Q824" s="136"/>
      <c r="R824" s="140"/>
      <c r="S824" s="136"/>
      <c r="T824" s="133"/>
      <c r="U824" s="133"/>
    </row>
    <row r="825">
      <c r="A825" s="136"/>
      <c r="B825" s="133" t="s">
        <v>2568</v>
      </c>
      <c r="C825" s="136"/>
      <c r="D825" s="136"/>
      <c r="E825" s="136"/>
      <c r="F825" s="136"/>
      <c r="G825" s="136"/>
      <c r="H825" s="136"/>
      <c r="I825" s="136"/>
      <c r="J825" s="133" t="b">
        <f t="shared" si="1"/>
        <v>0</v>
      </c>
      <c r="K825" s="133"/>
      <c r="L825" s="136"/>
      <c r="M825" s="136"/>
      <c r="N825" s="134"/>
      <c r="O825" s="136"/>
      <c r="P825" s="136"/>
      <c r="Q825" s="136"/>
      <c r="R825" s="140"/>
      <c r="S825" s="136"/>
      <c r="T825" s="133"/>
      <c r="U825" s="133"/>
    </row>
    <row r="826">
      <c r="A826" s="136"/>
      <c r="B826" s="133" t="s">
        <v>2569</v>
      </c>
      <c r="C826" s="136"/>
      <c r="D826" s="136"/>
      <c r="E826" s="136"/>
      <c r="F826" s="136"/>
      <c r="G826" s="136"/>
      <c r="H826" s="136"/>
      <c r="I826" s="136"/>
      <c r="J826" s="133" t="b">
        <f t="shared" si="1"/>
        <v>0</v>
      </c>
      <c r="K826" s="133"/>
      <c r="L826" s="136"/>
      <c r="M826" s="136"/>
      <c r="N826" s="134"/>
      <c r="O826" s="136"/>
      <c r="P826" s="136"/>
      <c r="Q826" s="136"/>
      <c r="R826" s="140"/>
      <c r="S826" s="136"/>
      <c r="T826" s="133"/>
      <c r="U826" s="133"/>
    </row>
    <row r="827">
      <c r="A827" s="136"/>
      <c r="B827" s="133" t="s">
        <v>2570</v>
      </c>
      <c r="C827" s="136"/>
      <c r="D827" s="136"/>
      <c r="E827" s="136"/>
      <c r="F827" s="136"/>
      <c r="G827" s="136"/>
      <c r="H827" s="136"/>
      <c r="I827" s="136"/>
      <c r="J827" s="133" t="b">
        <f t="shared" si="1"/>
        <v>0</v>
      </c>
      <c r="K827" s="133"/>
      <c r="L827" s="136"/>
      <c r="M827" s="136"/>
      <c r="N827" s="134"/>
      <c r="O827" s="136"/>
      <c r="P827" s="136"/>
      <c r="Q827" s="136"/>
      <c r="R827" s="140"/>
      <c r="S827" s="136"/>
      <c r="T827" s="133"/>
      <c r="U827" s="133"/>
    </row>
    <row r="828">
      <c r="A828" s="136"/>
      <c r="B828" s="133" t="s">
        <v>2571</v>
      </c>
      <c r="C828" s="136"/>
      <c r="D828" s="136"/>
      <c r="E828" s="136"/>
      <c r="F828" s="136"/>
      <c r="G828" s="136"/>
      <c r="H828" s="136"/>
      <c r="I828" s="136"/>
      <c r="J828" s="133" t="b">
        <f t="shared" si="1"/>
        <v>0</v>
      </c>
      <c r="K828" s="133"/>
      <c r="L828" s="136"/>
      <c r="M828" s="136"/>
      <c r="N828" s="134"/>
      <c r="O828" s="136"/>
      <c r="P828" s="136"/>
      <c r="Q828" s="136"/>
      <c r="R828" s="140"/>
      <c r="S828" s="136"/>
      <c r="T828" s="133"/>
      <c r="U828" s="133"/>
    </row>
    <row r="829">
      <c r="A829" s="136"/>
      <c r="B829" s="133" t="s">
        <v>2572</v>
      </c>
      <c r="C829" s="136"/>
      <c r="D829" s="136"/>
      <c r="E829" s="136"/>
      <c r="F829" s="136"/>
      <c r="G829" s="136"/>
      <c r="H829" s="136"/>
      <c r="I829" s="136"/>
      <c r="J829" s="133" t="b">
        <f t="shared" si="1"/>
        <v>0</v>
      </c>
      <c r="K829" s="133"/>
      <c r="L829" s="136"/>
      <c r="M829" s="136"/>
      <c r="N829" s="134"/>
      <c r="O829" s="136"/>
      <c r="P829" s="136"/>
      <c r="Q829" s="136"/>
      <c r="R829" s="140"/>
      <c r="S829" s="136"/>
      <c r="T829" s="133"/>
      <c r="U829" s="133"/>
    </row>
    <row r="830">
      <c r="A830" s="136"/>
      <c r="B830" s="133" t="s">
        <v>2573</v>
      </c>
      <c r="C830" s="136"/>
      <c r="D830" s="136"/>
      <c r="E830" s="136"/>
      <c r="F830" s="136"/>
      <c r="G830" s="136"/>
      <c r="H830" s="136"/>
      <c r="I830" s="136"/>
      <c r="J830" s="133" t="b">
        <f t="shared" si="1"/>
        <v>0</v>
      </c>
      <c r="K830" s="133"/>
      <c r="L830" s="136"/>
      <c r="M830" s="136"/>
      <c r="N830" s="134"/>
      <c r="O830" s="136"/>
      <c r="P830" s="136"/>
      <c r="Q830" s="136"/>
      <c r="R830" s="140"/>
      <c r="S830" s="136"/>
      <c r="T830" s="133"/>
      <c r="U830" s="133"/>
    </row>
    <row r="831">
      <c r="A831" s="136"/>
      <c r="B831" s="133" t="s">
        <v>2574</v>
      </c>
      <c r="C831" s="136"/>
      <c r="D831" s="136"/>
      <c r="E831" s="136"/>
      <c r="F831" s="136"/>
      <c r="G831" s="136"/>
      <c r="H831" s="136"/>
      <c r="I831" s="136"/>
      <c r="J831" s="133" t="b">
        <f t="shared" si="1"/>
        <v>0</v>
      </c>
      <c r="K831" s="133"/>
      <c r="L831" s="136"/>
      <c r="M831" s="136"/>
      <c r="N831" s="134"/>
      <c r="O831" s="136"/>
      <c r="P831" s="136"/>
      <c r="Q831" s="136"/>
      <c r="R831" s="140"/>
      <c r="S831" s="136"/>
      <c r="T831" s="133"/>
      <c r="U831" s="133"/>
    </row>
    <row r="832">
      <c r="A832" s="136"/>
      <c r="B832" s="133" t="s">
        <v>2575</v>
      </c>
      <c r="C832" s="136"/>
      <c r="D832" s="136"/>
      <c r="E832" s="136"/>
      <c r="F832" s="136"/>
      <c r="G832" s="136"/>
      <c r="H832" s="136"/>
      <c r="I832" s="136"/>
      <c r="J832" s="133" t="b">
        <f t="shared" si="1"/>
        <v>0</v>
      </c>
      <c r="K832" s="133"/>
      <c r="L832" s="136"/>
      <c r="M832" s="136"/>
      <c r="N832" s="134"/>
      <c r="O832" s="136"/>
      <c r="P832" s="136"/>
      <c r="Q832" s="136"/>
      <c r="R832" s="140"/>
      <c r="S832" s="136"/>
      <c r="T832" s="133"/>
      <c r="U832" s="133"/>
    </row>
    <row r="833">
      <c r="A833" s="136"/>
      <c r="B833" s="133" t="s">
        <v>2576</v>
      </c>
      <c r="C833" s="136"/>
      <c r="D833" s="136"/>
      <c r="E833" s="136"/>
      <c r="F833" s="136"/>
      <c r="G833" s="136"/>
      <c r="H833" s="136"/>
      <c r="I833" s="136"/>
      <c r="J833" s="133" t="b">
        <f t="shared" si="1"/>
        <v>0</v>
      </c>
      <c r="K833" s="133"/>
      <c r="L833" s="136"/>
      <c r="M833" s="136"/>
      <c r="N833" s="134"/>
      <c r="O833" s="136"/>
      <c r="P833" s="136"/>
      <c r="Q833" s="136"/>
      <c r="R833" s="140"/>
      <c r="S833" s="136"/>
      <c r="T833" s="133"/>
      <c r="U833" s="133"/>
    </row>
    <row r="834">
      <c r="A834" s="136"/>
      <c r="B834" s="133" t="s">
        <v>2577</v>
      </c>
      <c r="C834" s="136"/>
      <c r="D834" s="136"/>
      <c r="E834" s="136"/>
      <c r="F834" s="136"/>
      <c r="G834" s="136"/>
      <c r="H834" s="136"/>
      <c r="I834" s="136"/>
      <c r="J834" s="133" t="b">
        <f t="shared" si="1"/>
        <v>0</v>
      </c>
      <c r="K834" s="133"/>
      <c r="L834" s="136"/>
      <c r="M834" s="136"/>
      <c r="N834" s="134"/>
      <c r="O834" s="136"/>
      <c r="P834" s="136"/>
      <c r="Q834" s="136"/>
      <c r="R834" s="140"/>
      <c r="S834" s="136"/>
      <c r="T834" s="133"/>
      <c r="U834" s="133"/>
    </row>
    <row r="835">
      <c r="A835" s="136"/>
      <c r="B835" s="133" t="s">
        <v>2578</v>
      </c>
      <c r="C835" s="136"/>
      <c r="D835" s="136"/>
      <c r="E835" s="136"/>
      <c r="F835" s="136"/>
      <c r="G835" s="136"/>
      <c r="H835" s="136"/>
      <c r="I835" s="136"/>
      <c r="J835" s="133" t="b">
        <f t="shared" si="1"/>
        <v>0</v>
      </c>
      <c r="K835" s="133"/>
      <c r="L835" s="136"/>
      <c r="M835" s="136"/>
      <c r="N835" s="134"/>
      <c r="O835" s="136"/>
      <c r="P835" s="136"/>
      <c r="Q835" s="136"/>
      <c r="R835" s="140"/>
      <c r="S835" s="136"/>
      <c r="T835" s="133"/>
      <c r="U835" s="133"/>
    </row>
    <row r="836">
      <c r="A836" s="136"/>
      <c r="B836" s="133" t="s">
        <v>2579</v>
      </c>
      <c r="C836" s="136"/>
      <c r="D836" s="136"/>
      <c r="E836" s="136"/>
      <c r="F836" s="136"/>
      <c r="G836" s="136"/>
      <c r="H836" s="136"/>
      <c r="I836" s="136"/>
      <c r="J836" s="133" t="b">
        <f t="shared" si="1"/>
        <v>0</v>
      </c>
      <c r="K836" s="133"/>
      <c r="L836" s="136"/>
      <c r="M836" s="136"/>
      <c r="N836" s="134"/>
      <c r="O836" s="136"/>
      <c r="P836" s="136"/>
      <c r="Q836" s="136"/>
      <c r="R836" s="140"/>
      <c r="S836" s="136"/>
      <c r="T836" s="133"/>
      <c r="U836" s="133"/>
    </row>
    <row r="837">
      <c r="A837" s="136"/>
      <c r="B837" s="133" t="s">
        <v>2580</v>
      </c>
      <c r="C837" s="136"/>
      <c r="D837" s="136"/>
      <c r="E837" s="136"/>
      <c r="F837" s="136"/>
      <c r="G837" s="136"/>
      <c r="H837" s="136"/>
      <c r="I837" s="136"/>
      <c r="J837" s="133" t="b">
        <f t="shared" si="1"/>
        <v>0</v>
      </c>
      <c r="K837" s="133"/>
      <c r="L837" s="136"/>
      <c r="M837" s="136"/>
      <c r="N837" s="134"/>
      <c r="O837" s="136"/>
      <c r="P837" s="136"/>
      <c r="Q837" s="136"/>
      <c r="R837" s="140"/>
      <c r="S837" s="136"/>
      <c r="T837" s="133"/>
      <c r="U837" s="133"/>
    </row>
    <row r="838">
      <c r="A838" s="136"/>
      <c r="B838" s="133" t="s">
        <v>2581</v>
      </c>
      <c r="C838" s="136"/>
      <c r="D838" s="136"/>
      <c r="E838" s="136"/>
      <c r="F838" s="136"/>
      <c r="G838" s="136"/>
      <c r="H838" s="136"/>
      <c r="I838" s="136"/>
      <c r="J838" s="133" t="b">
        <f t="shared" si="1"/>
        <v>0</v>
      </c>
      <c r="K838" s="133"/>
      <c r="L838" s="136"/>
      <c r="M838" s="136"/>
      <c r="N838" s="134"/>
      <c r="O838" s="136"/>
      <c r="P838" s="136"/>
      <c r="Q838" s="136"/>
      <c r="R838" s="140"/>
      <c r="S838" s="136"/>
      <c r="T838" s="133"/>
      <c r="U838" s="133"/>
    </row>
    <row r="839">
      <c r="A839" s="136"/>
      <c r="B839" s="133" t="s">
        <v>2582</v>
      </c>
      <c r="C839" s="136"/>
      <c r="D839" s="136"/>
      <c r="E839" s="136"/>
      <c r="F839" s="136"/>
      <c r="G839" s="136"/>
      <c r="H839" s="136"/>
      <c r="I839" s="136"/>
      <c r="J839" s="133" t="b">
        <f t="shared" si="1"/>
        <v>0</v>
      </c>
      <c r="K839" s="133"/>
      <c r="L839" s="136"/>
      <c r="M839" s="136"/>
      <c r="N839" s="134"/>
      <c r="O839" s="136"/>
      <c r="P839" s="136"/>
      <c r="Q839" s="136"/>
      <c r="R839" s="140"/>
      <c r="S839" s="136"/>
      <c r="T839" s="133"/>
      <c r="U839" s="133"/>
    </row>
    <row r="840">
      <c r="A840" s="136"/>
      <c r="B840" s="133" t="s">
        <v>2583</v>
      </c>
      <c r="C840" s="136"/>
      <c r="D840" s="136"/>
      <c r="E840" s="136"/>
      <c r="F840" s="136"/>
      <c r="G840" s="136"/>
      <c r="H840" s="136"/>
      <c r="I840" s="136"/>
      <c r="J840" s="133" t="b">
        <f t="shared" si="1"/>
        <v>0</v>
      </c>
      <c r="K840" s="133"/>
      <c r="L840" s="136"/>
      <c r="M840" s="136"/>
      <c r="N840" s="134"/>
      <c r="O840" s="136"/>
      <c r="P840" s="136"/>
      <c r="Q840" s="136"/>
      <c r="R840" s="140"/>
      <c r="S840" s="136"/>
      <c r="T840" s="133"/>
      <c r="U840" s="133"/>
    </row>
    <row r="841">
      <c r="A841" s="136"/>
      <c r="B841" s="133" t="s">
        <v>2584</v>
      </c>
      <c r="C841" s="136"/>
      <c r="D841" s="136"/>
      <c r="E841" s="136"/>
      <c r="F841" s="136"/>
      <c r="G841" s="136"/>
      <c r="H841" s="136"/>
      <c r="I841" s="136"/>
      <c r="J841" s="133" t="b">
        <f t="shared" si="1"/>
        <v>0</v>
      </c>
      <c r="K841" s="133"/>
      <c r="L841" s="136"/>
      <c r="M841" s="136"/>
      <c r="N841" s="134"/>
      <c r="O841" s="136"/>
      <c r="P841" s="136"/>
      <c r="Q841" s="136"/>
      <c r="R841" s="140"/>
      <c r="S841" s="136"/>
      <c r="T841" s="133"/>
      <c r="U841" s="133"/>
    </row>
    <row r="842">
      <c r="A842" s="136"/>
      <c r="B842" s="133" t="s">
        <v>2585</v>
      </c>
      <c r="C842" s="136"/>
      <c r="D842" s="136"/>
      <c r="E842" s="136"/>
      <c r="F842" s="136"/>
      <c r="G842" s="136"/>
      <c r="H842" s="136"/>
      <c r="I842" s="136"/>
      <c r="J842" s="133" t="b">
        <f t="shared" si="1"/>
        <v>0</v>
      </c>
      <c r="K842" s="133"/>
      <c r="L842" s="136"/>
      <c r="M842" s="136"/>
      <c r="N842" s="134"/>
      <c r="O842" s="136"/>
      <c r="P842" s="136"/>
      <c r="Q842" s="136"/>
      <c r="R842" s="140"/>
      <c r="S842" s="136"/>
      <c r="T842" s="133"/>
      <c r="U842" s="133"/>
    </row>
    <row r="843">
      <c r="A843" s="136"/>
      <c r="B843" s="133" t="s">
        <v>2586</v>
      </c>
      <c r="C843" s="136"/>
      <c r="D843" s="136"/>
      <c r="E843" s="136"/>
      <c r="F843" s="136"/>
      <c r="G843" s="136"/>
      <c r="H843" s="136"/>
      <c r="I843" s="136"/>
      <c r="J843" s="133" t="b">
        <f t="shared" si="1"/>
        <v>0</v>
      </c>
      <c r="K843" s="133"/>
      <c r="L843" s="136"/>
      <c r="M843" s="136"/>
      <c r="N843" s="134"/>
      <c r="O843" s="136"/>
      <c r="P843" s="136"/>
      <c r="Q843" s="136"/>
      <c r="R843" s="140"/>
      <c r="S843" s="136"/>
      <c r="T843" s="133"/>
      <c r="U843" s="133"/>
    </row>
    <row r="844">
      <c r="A844" s="136"/>
      <c r="B844" s="133" t="s">
        <v>2587</v>
      </c>
      <c r="C844" s="136"/>
      <c r="D844" s="136"/>
      <c r="E844" s="136"/>
      <c r="F844" s="136"/>
      <c r="G844" s="136"/>
      <c r="H844" s="136"/>
      <c r="I844" s="136"/>
      <c r="J844" s="133" t="b">
        <f t="shared" si="1"/>
        <v>0</v>
      </c>
      <c r="K844" s="133"/>
      <c r="L844" s="136"/>
      <c r="M844" s="136"/>
      <c r="N844" s="134"/>
      <c r="O844" s="136"/>
      <c r="P844" s="136"/>
      <c r="Q844" s="136"/>
      <c r="R844" s="140"/>
      <c r="S844" s="136"/>
      <c r="T844" s="133"/>
      <c r="U844" s="133"/>
    </row>
    <row r="845">
      <c r="A845" s="136"/>
      <c r="B845" s="133" t="s">
        <v>2588</v>
      </c>
      <c r="C845" s="136"/>
      <c r="D845" s="136"/>
      <c r="E845" s="136"/>
      <c r="F845" s="136"/>
      <c r="G845" s="136"/>
      <c r="H845" s="136"/>
      <c r="I845" s="136"/>
      <c r="J845" s="133" t="b">
        <f t="shared" si="1"/>
        <v>0</v>
      </c>
      <c r="K845" s="133"/>
      <c r="L845" s="136"/>
      <c r="M845" s="136"/>
      <c r="N845" s="134"/>
      <c r="O845" s="136"/>
      <c r="P845" s="136"/>
      <c r="Q845" s="136"/>
      <c r="R845" s="140"/>
      <c r="S845" s="136"/>
      <c r="T845" s="133"/>
      <c r="U845" s="133"/>
    </row>
    <row r="846">
      <c r="A846" s="136"/>
      <c r="B846" s="133" t="s">
        <v>2589</v>
      </c>
      <c r="C846" s="136"/>
      <c r="D846" s="136"/>
      <c r="E846" s="136"/>
      <c r="F846" s="136"/>
      <c r="G846" s="136"/>
      <c r="H846" s="136"/>
      <c r="I846" s="136"/>
      <c r="J846" s="133" t="b">
        <f t="shared" si="1"/>
        <v>0</v>
      </c>
      <c r="K846" s="133"/>
      <c r="L846" s="136"/>
      <c r="M846" s="136"/>
      <c r="N846" s="134"/>
      <c r="O846" s="136"/>
      <c r="P846" s="136"/>
      <c r="Q846" s="136"/>
      <c r="R846" s="140"/>
      <c r="S846" s="136"/>
      <c r="T846" s="133"/>
      <c r="U846" s="133"/>
    </row>
    <row r="847">
      <c r="A847" s="136"/>
      <c r="B847" s="133" t="s">
        <v>2590</v>
      </c>
      <c r="C847" s="136"/>
      <c r="D847" s="136"/>
      <c r="E847" s="136"/>
      <c r="F847" s="136"/>
      <c r="G847" s="136"/>
      <c r="H847" s="136"/>
      <c r="I847" s="136"/>
      <c r="J847" s="133" t="b">
        <f t="shared" si="1"/>
        <v>0</v>
      </c>
      <c r="K847" s="133"/>
      <c r="L847" s="136"/>
      <c r="M847" s="136"/>
      <c r="N847" s="134"/>
      <c r="O847" s="136"/>
      <c r="P847" s="136"/>
      <c r="Q847" s="136"/>
      <c r="R847" s="140"/>
      <c r="S847" s="136"/>
      <c r="T847" s="133"/>
      <c r="U847" s="133"/>
    </row>
    <row r="848">
      <c r="A848" s="136"/>
      <c r="B848" s="133" t="s">
        <v>2591</v>
      </c>
      <c r="C848" s="136"/>
      <c r="D848" s="136"/>
      <c r="E848" s="136"/>
      <c r="F848" s="136"/>
      <c r="G848" s="136"/>
      <c r="H848" s="136"/>
      <c r="I848" s="136"/>
      <c r="J848" s="133" t="b">
        <f t="shared" si="1"/>
        <v>0</v>
      </c>
      <c r="K848" s="133"/>
      <c r="L848" s="136"/>
      <c r="M848" s="136"/>
      <c r="N848" s="134"/>
      <c r="O848" s="136"/>
      <c r="P848" s="136"/>
      <c r="Q848" s="136"/>
      <c r="R848" s="140"/>
      <c r="S848" s="136"/>
      <c r="T848" s="133"/>
      <c r="U848" s="133"/>
    </row>
    <row r="849">
      <c r="A849" s="136"/>
      <c r="B849" s="133" t="s">
        <v>2592</v>
      </c>
      <c r="C849" s="136"/>
      <c r="D849" s="136"/>
      <c r="E849" s="136"/>
      <c r="F849" s="136"/>
      <c r="G849" s="136"/>
      <c r="H849" s="136"/>
      <c r="I849" s="136"/>
      <c r="J849" s="133" t="b">
        <f t="shared" si="1"/>
        <v>0</v>
      </c>
      <c r="K849" s="133"/>
      <c r="L849" s="136"/>
      <c r="M849" s="136"/>
      <c r="N849" s="134"/>
      <c r="O849" s="136"/>
      <c r="P849" s="136"/>
      <c r="Q849" s="136"/>
      <c r="R849" s="140"/>
      <c r="S849" s="136"/>
      <c r="T849" s="133"/>
      <c r="U849" s="133"/>
    </row>
    <row r="850">
      <c r="A850" s="136"/>
      <c r="B850" s="133" t="s">
        <v>2593</v>
      </c>
      <c r="C850" s="136"/>
      <c r="D850" s="136"/>
      <c r="E850" s="136"/>
      <c r="F850" s="136"/>
      <c r="G850" s="136"/>
      <c r="H850" s="136"/>
      <c r="I850" s="136"/>
      <c r="J850" s="133" t="b">
        <f t="shared" si="1"/>
        <v>0</v>
      </c>
      <c r="K850" s="133"/>
      <c r="L850" s="136"/>
      <c r="M850" s="136"/>
      <c r="N850" s="134"/>
      <c r="O850" s="136"/>
      <c r="P850" s="136"/>
      <c r="Q850" s="136"/>
      <c r="R850" s="140"/>
      <c r="S850" s="136"/>
      <c r="T850" s="133"/>
      <c r="U850" s="133"/>
    </row>
    <row r="851">
      <c r="A851" s="136"/>
      <c r="B851" s="133" t="s">
        <v>2594</v>
      </c>
      <c r="C851" s="136"/>
      <c r="D851" s="136"/>
      <c r="E851" s="136"/>
      <c r="F851" s="136"/>
      <c r="G851" s="136"/>
      <c r="H851" s="136"/>
      <c r="I851" s="136"/>
      <c r="J851" s="133" t="b">
        <f t="shared" si="1"/>
        <v>0</v>
      </c>
      <c r="K851" s="133"/>
      <c r="L851" s="136"/>
      <c r="M851" s="136"/>
      <c r="N851" s="134"/>
      <c r="O851" s="136"/>
      <c r="P851" s="136"/>
      <c r="Q851" s="136"/>
      <c r="R851" s="140"/>
      <c r="S851" s="136"/>
      <c r="T851" s="133"/>
      <c r="U851" s="133"/>
    </row>
    <row r="852">
      <c r="A852" s="136"/>
      <c r="B852" s="133" t="s">
        <v>2595</v>
      </c>
      <c r="C852" s="136"/>
      <c r="D852" s="136"/>
      <c r="E852" s="136"/>
      <c r="F852" s="136"/>
      <c r="G852" s="136"/>
      <c r="H852" s="136"/>
      <c r="I852" s="136"/>
      <c r="J852" s="133" t="b">
        <f t="shared" si="1"/>
        <v>0</v>
      </c>
      <c r="K852" s="133"/>
      <c r="L852" s="136"/>
      <c r="M852" s="136"/>
      <c r="N852" s="134"/>
      <c r="O852" s="136"/>
      <c r="P852" s="136"/>
      <c r="Q852" s="136"/>
      <c r="R852" s="140"/>
      <c r="S852" s="136"/>
      <c r="T852" s="133"/>
      <c r="U852" s="133"/>
    </row>
    <row r="853">
      <c r="A853" s="136"/>
      <c r="B853" s="133" t="s">
        <v>2596</v>
      </c>
      <c r="C853" s="136"/>
      <c r="D853" s="136"/>
      <c r="E853" s="136"/>
      <c r="F853" s="136"/>
      <c r="G853" s="136"/>
      <c r="H853" s="136"/>
      <c r="I853" s="136"/>
      <c r="J853" s="133" t="b">
        <f t="shared" si="1"/>
        <v>0</v>
      </c>
      <c r="K853" s="133"/>
      <c r="L853" s="136"/>
      <c r="M853" s="136"/>
      <c r="N853" s="134"/>
      <c r="O853" s="136"/>
      <c r="P853" s="136"/>
      <c r="Q853" s="136"/>
      <c r="R853" s="140"/>
      <c r="S853" s="136"/>
      <c r="T853" s="133"/>
      <c r="U853" s="133"/>
    </row>
    <row r="854">
      <c r="A854" s="136"/>
      <c r="B854" s="133" t="s">
        <v>2597</v>
      </c>
      <c r="C854" s="136"/>
      <c r="D854" s="136"/>
      <c r="E854" s="136"/>
      <c r="F854" s="136"/>
      <c r="G854" s="136"/>
      <c r="H854" s="136"/>
      <c r="I854" s="136"/>
      <c r="J854" s="133" t="b">
        <f t="shared" si="1"/>
        <v>0</v>
      </c>
      <c r="K854" s="133"/>
      <c r="L854" s="136"/>
      <c r="M854" s="136"/>
      <c r="N854" s="134"/>
      <c r="O854" s="136"/>
      <c r="P854" s="136"/>
      <c r="Q854" s="136"/>
      <c r="R854" s="140"/>
      <c r="S854" s="136"/>
      <c r="T854" s="133"/>
      <c r="U854" s="133"/>
    </row>
    <row r="855">
      <c r="A855" s="136"/>
      <c r="B855" s="133" t="s">
        <v>2598</v>
      </c>
      <c r="C855" s="136"/>
      <c r="D855" s="136"/>
      <c r="E855" s="136"/>
      <c r="F855" s="136"/>
      <c r="G855" s="136"/>
      <c r="H855" s="136"/>
      <c r="I855" s="136"/>
      <c r="J855" s="133" t="b">
        <f t="shared" si="1"/>
        <v>0</v>
      </c>
      <c r="K855" s="133"/>
      <c r="L855" s="136"/>
      <c r="M855" s="136"/>
      <c r="N855" s="134"/>
      <c r="O855" s="136"/>
      <c r="P855" s="136"/>
      <c r="Q855" s="136"/>
      <c r="R855" s="140"/>
      <c r="S855" s="136"/>
      <c r="T855" s="133"/>
      <c r="U855" s="133"/>
    </row>
    <row r="856">
      <c r="A856" s="136"/>
      <c r="B856" s="133" t="s">
        <v>2599</v>
      </c>
      <c r="C856" s="136"/>
      <c r="D856" s="136"/>
      <c r="E856" s="136"/>
      <c r="F856" s="136"/>
      <c r="G856" s="136"/>
      <c r="H856" s="136"/>
      <c r="I856" s="136"/>
      <c r="J856" s="133" t="b">
        <f t="shared" si="1"/>
        <v>0</v>
      </c>
      <c r="K856" s="133"/>
      <c r="L856" s="136"/>
      <c r="M856" s="136"/>
      <c r="N856" s="134"/>
      <c r="O856" s="136"/>
      <c r="P856" s="136"/>
      <c r="Q856" s="136"/>
      <c r="R856" s="140"/>
      <c r="S856" s="136"/>
      <c r="T856" s="133"/>
      <c r="U856" s="133"/>
    </row>
    <row r="857">
      <c r="A857" s="136"/>
      <c r="B857" s="133" t="s">
        <v>2600</v>
      </c>
      <c r="C857" s="136"/>
      <c r="D857" s="136"/>
      <c r="E857" s="136"/>
      <c r="F857" s="136"/>
      <c r="G857" s="136"/>
      <c r="H857" s="136"/>
      <c r="I857" s="136"/>
      <c r="J857" s="133" t="b">
        <f t="shared" si="1"/>
        <v>0</v>
      </c>
      <c r="K857" s="133"/>
      <c r="L857" s="136"/>
      <c r="M857" s="136"/>
      <c r="N857" s="134"/>
      <c r="O857" s="136"/>
      <c r="P857" s="136"/>
      <c r="Q857" s="136"/>
      <c r="R857" s="140"/>
      <c r="S857" s="136"/>
      <c r="T857" s="133"/>
      <c r="U857" s="133"/>
    </row>
    <row r="858">
      <c r="A858" s="136"/>
      <c r="B858" s="133" t="s">
        <v>2601</v>
      </c>
      <c r="C858" s="136"/>
      <c r="D858" s="136"/>
      <c r="E858" s="136"/>
      <c r="F858" s="136"/>
      <c r="G858" s="136"/>
      <c r="H858" s="136"/>
      <c r="I858" s="136"/>
      <c r="J858" s="133" t="b">
        <f t="shared" si="1"/>
        <v>0</v>
      </c>
      <c r="K858" s="133"/>
      <c r="L858" s="136"/>
      <c r="M858" s="136"/>
      <c r="N858" s="134"/>
      <c r="O858" s="136"/>
      <c r="P858" s="136"/>
      <c r="Q858" s="136"/>
      <c r="R858" s="140"/>
      <c r="S858" s="136"/>
      <c r="T858" s="133"/>
      <c r="U858" s="133"/>
    </row>
    <row r="859">
      <c r="A859" s="136"/>
      <c r="B859" s="133" t="s">
        <v>2602</v>
      </c>
      <c r="C859" s="136"/>
      <c r="D859" s="136"/>
      <c r="E859" s="136"/>
      <c r="F859" s="136"/>
      <c r="G859" s="136"/>
      <c r="H859" s="136"/>
      <c r="I859" s="136"/>
      <c r="J859" s="133" t="b">
        <f t="shared" si="1"/>
        <v>0</v>
      </c>
      <c r="K859" s="133"/>
      <c r="L859" s="136"/>
      <c r="M859" s="136"/>
      <c r="N859" s="134"/>
      <c r="O859" s="136"/>
      <c r="P859" s="136"/>
      <c r="Q859" s="136"/>
      <c r="R859" s="140"/>
      <c r="S859" s="136"/>
      <c r="T859" s="133"/>
      <c r="U859" s="133"/>
    </row>
    <row r="860">
      <c r="A860" s="136"/>
      <c r="B860" s="133" t="s">
        <v>2603</v>
      </c>
      <c r="C860" s="136"/>
      <c r="D860" s="136"/>
      <c r="E860" s="136"/>
      <c r="F860" s="136"/>
      <c r="G860" s="136"/>
      <c r="H860" s="136"/>
      <c r="I860" s="136"/>
      <c r="J860" s="133" t="b">
        <f t="shared" si="1"/>
        <v>0</v>
      </c>
      <c r="K860" s="133"/>
      <c r="L860" s="136"/>
      <c r="M860" s="136"/>
      <c r="N860" s="134"/>
      <c r="O860" s="136"/>
      <c r="P860" s="136"/>
      <c r="Q860" s="136"/>
      <c r="R860" s="140"/>
      <c r="S860" s="136"/>
      <c r="T860" s="133"/>
      <c r="U860" s="133"/>
    </row>
    <row r="861">
      <c r="A861" s="136"/>
      <c r="B861" s="133" t="s">
        <v>2604</v>
      </c>
      <c r="C861" s="136"/>
      <c r="D861" s="136"/>
      <c r="E861" s="136"/>
      <c r="F861" s="136"/>
      <c r="G861" s="136"/>
      <c r="H861" s="136"/>
      <c r="I861" s="136"/>
      <c r="J861" s="133" t="b">
        <f t="shared" si="1"/>
        <v>0</v>
      </c>
      <c r="K861" s="133"/>
      <c r="L861" s="136"/>
      <c r="M861" s="136"/>
      <c r="N861" s="134"/>
      <c r="O861" s="136"/>
      <c r="P861" s="136"/>
      <c r="Q861" s="136"/>
      <c r="R861" s="140"/>
      <c r="S861" s="136"/>
      <c r="T861" s="133"/>
      <c r="U861" s="133"/>
    </row>
    <row r="862">
      <c r="A862" s="136"/>
      <c r="B862" s="133" t="s">
        <v>2605</v>
      </c>
      <c r="C862" s="136"/>
      <c r="D862" s="136"/>
      <c r="E862" s="136"/>
      <c r="F862" s="136"/>
      <c r="G862" s="136"/>
      <c r="H862" s="136"/>
      <c r="I862" s="136"/>
      <c r="J862" s="133" t="b">
        <f t="shared" si="1"/>
        <v>0</v>
      </c>
      <c r="K862" s="133"/>
      <c r="L862" s="136"/>
      <c r="M862" s="136"/>
      <c r="N862" s="134"/>
      <c r="O862" s="136"/>
      <c r="P862" s="136"/>
      <c r="Q862" s="136"/>
      <c r="R862" s="140"/>
      <c r="S862" s="136"/>
      <c r="T862" s="133"/>
      <c r="U862" s="133"/>
    </row>
    <row r="863">
      <c r="A863" s="136"/>
      <c r="B863" s="133" t="s">
        <v>2606</v>
      </c>
      <c r="C863" s="136"/>
      <c r="D863" s="136"/>
      <c r="E863" s="136"/>
      <c r="F863" s="136"/>
      <c r="G863" s="136"/>
      <c r="H863" s="136"/>
      <c r="I863" s="136"/>
      <c r="J863" s="133" t="b">
        <f t="shared" si="1"/>
        <v>0</v>
      </c>
      <c r="K863" s="133"/>
      <c r="L863" s="136"/>
      <c r="M863" s="136"/>
      <c r="N863" s="134"/>
      <c r="O863" s="136"/>
      <c r="P863" s="136"/>
      <c r="Q863" s="136"/>
      <c r="R863" s="140"/>
      <c r="S863" s="136"/>
      <c r="T863" s="133"/>
      <c r="U863" s="133"/>
    </row>
    <row r="864">
      <c r="A864" s="136"/>
      <c r="B864" s="133" t="s">
        <v>2607</v>
      </c>
      <c r="C864" s="136"/>
      <c r="D864" s="136"/>
      <c r="E864" s="136"/>
      <c r="F864" s="136"/>
      <c r="G864" s="136"/>
      <c r="H864" s="136"/>
      <c r="I864" s="136"/>
      <c r="J864" s="133" t="b">
        <f t="shared" si="1"/>
        <v>0</v>
      </c>
      <c r="K864" s="133"/>
      <c r="L864" s="136"/>
      <c r="M864" s="136"/>
      <c r="N864" s="134"/>
      <c r="O864" s="136"/>
      <c r="P864" s="136"/>
      <c r="Q864" s="136"/>
      <c r="R864" s="140"/>
      <c r="S864" s="136"/>
      <c r="T864" s="133"/>
      <c r="U864" s="133"/>
    </row>
    <row r="865">
      <c r="A865" s="136"/>
      <c r="B865" s="133" t="s">
        <v>2608</v>
      </c>
      <c r="C865" s="136"/>
      <c r="D865" s="136"/>
      <c r="E865" s="136"/>
      <c r="F865" s="136"/>
      <c r="G865" s="136"/>
      <c r="H865" s="136"/>
      <c r="I865" s="136"/>
      <c r="J865" s="133" t="b">
        <f t="shared" si="1"/>
        <v>0</v>
      </c>
      <c r="K865" s="133"/>
      <c r="L865" s="136"/>
      <c r="M865" s="136"/>
      <c r="N865" s="134"/>
      <c r="O865" s="136"/>
      <c r="P865" s="136"/>
      <c r="Q865" s="136"/>
      <c r="R865" s="140"/>
      <c r="S865" s="136"/>
      <c r="T865" s="133"/>
      <c r="U865" s="133"/>
    </row>
    <row r="866">
      <c r="A866" s="136"/>
      <c r="B866" s="133" t="s">
        <v>2609</v>
      </c>
      <c r="C866" s="136"/>
      <c r="D866" s="136"/>
      <c r="E866" s="136"/>
      <c r="F866" s="136"/>
      <c r="G866" s="136"/>
      <c r="H866" s="136"/>
      <c r="I866" s="136"/>
      <c r="J866" s="133" t="b">
        <f t="shared" si="1"/>
        <v>0</v>
      </c>
      <c r="K866" s="133"/>
      <c r="L866" s="136"/>
      <c r="M866" s="136"/>
      <c r="N866" s="134"/>
      <c r="O866" s="136"/>
      <c r="P866" s="136"/>
      <c r="Q866" s="136"/>
      <c r="R866" s="140"/>
      <c r="S866" s="136"/>
      <c r="T866" s="133"/>
      <c r="U866" s="133"/>
    </row>
    <row r="867">
      <c r="A867" s="136"/>
      <c r="B867" s="133" t="s">
        <v>2610</v>
      </c>
      <c r="C867" s="136"/>
      <c r="D867" s="136"/>
      <c r="E867" s="136"/>
      <c r="F867" s="136"/>
      <c r="G867" s="136"/>
      <c r="H867" s="136"/>
      <c r="I867" s="136"/>
      <c r="J867" s="133" t="b">
        <f t="shared" si="1"/>
        <v>0</v>
      </c>
      <c r="K867" s="133"/>
      <c r="L867" s="136"/>
      <c r="M867" s="136"/>
      <c r="N867" s="134"/>
      <c r="O867" s="136"/>
      <c r="P867" s="136"/>
      <c r="Q867" s="136"/>
      <c r="R867" s="140"/>
      <c r="S867" s="136"/>
      <c r="T867" s="133"/>
      <c r="U867" s="133"/>
    </row>
    <row r="868">
      <c r="A868" s="136"/>
      <c r="B868" s="133" t="s">
        <v>2611</v>
      </c>
      <c r="C868" s="136"/>
      <c r="D868" s="136"/>
      <c r="E868" s="136"/>
      <c r="F868" s="136"/>
      <c r="G868" s="136"/>
      <c r="H868" s="136"/>
      <c r="I868" s="136"/>
      <c r="J868" s="133" t="b">
        <f t="shared" si="1"/>
        <v>0</v>
      </c>
      <c r="K868" s="133"/>
      <c r="L868" s="136"/>
      <c r="M868" s="136"/>
      <c r="N868" s="134"/>
      <c r="O868" s="136"/>
      <c r="P868" s="136"/>
      <c r="Q868" s="136"/>
      <c r="R868" s="140"/>
      <c r="S868" s="136"/>
      <c r="T868" s="133"/>
      <c r="U868" s="133"/>
    </row>
    <row r="869">
      <c r="A869" s="136"/>
      <c r="B869" s="133" t="s">
        <v>2612</v>
      </c>
      <c r="C869" s="136"/>
      <c r="D869" s="136"/>
      <c r="E869" s="136"/>
      <c r="F869" s="136"/>
      <c r="G869" s="136"/>
      <c r="H869" s="136"/>
      <c r="I869" s="136"/>
      <c r="J869" s="133" t="b">
        <f t="shared" si="1"/>
        <v>0</v>
      </c>
      <c r="K869" s="133"/>
      <c r="L869" s="136"/>
      <c r="M869" s="136"/>
      <c r="N869" s="134"/>
      <c r="O869" s="136"/>
      <c r="P869" s="136"/>
      <c r="Q869" s="136"/>
      <c r="R869" s="140"/>
      <c r="S869" s="136"/>
      <c r="T869" s="133"/>
      <c r="U869" s="133"/>
    </row>
    <row r="870">
      <c r="A870" s="136"/>
      <c r="B870" s="133" t="s">
        <v>2613</v>
      </c>
      <c r="C870" s="136"/>
      <c r="D870" s="136"/>
      <c r="E870" s="136"/>
      <c r="F870" s="136"/>
      <c r="G870" s="136"/>
      <c r="H870" s="136"/>
      <c r="I870" s="136"/>
      <c r="J870" s="133" t="b">
        <f t="shared" si="1"/>
        <v>0</v>
      </c>
      <c r="K870" s="133"/>
      <c r="L870" s="136"/>
      <c r="M870" s="136"/>
      <c r="N870" s="134"/>
      <c r="O870" s="136"/>
      <c r="P870" s="136"/>
      <c r="Q870" s="136"/>
      <c r="R870" s="140"/>
      <c r="S870" s="136"/>
      <c r="T870" s="133"/>
      <c r="U870" s="133"/>
    </row>
    <row r="871">
      <c r="A871" s="136"/>
      <c r="B871" s="133" t="s">
        <v>2614</v>
      </c>
      <c r="C871" s="136"/>
      <c r="D871" s="136"/>
      <c r="E871" s="136"/>
      <c r="F871" s="136"/>
      <c r="G871" s="136"/>
      <c r="H871" s="136"/>
      <c r="I871" s="136"/>
      <c r="J871" s="133" t="b">
        <f t="shared" si="1"/>
        <v>0</v>
      </c>
      <c r="K871" s="133"/>
      <c r="L871" s="136"/>
      <c r="M871" s="136"/>
      <c r="N871" s="134"/>
      <c r="O871" s="136"/>
      <c r="P871" s="136"/>
      <c r="Q871" s="136"/>
      <c r="R871" s="140"/>
      <c r="S871" s="136"/>
      <c r="T871" s="133"/>
      <c r="U871" s="133"/>
    </row>
    <row r="872">
      <c r="A872" s="136"/>
      <c r="B872" s="133" t="s">
        <v>2615</v>
      </c>
      <c r="C872" s="136"/>
      <c r="D872" s="136"/>
      <c r="E872" s="136"/>
      <c r="F872" s="136"/>
      <c r="G872" s="136"/>
      <c r="H872" s="136"/>
      <c r="I872" s="136"/>
      <c r="J872" s="133" t="b">
        <f t="shared" si="1"/>
        <v>0</v>
      </c>
      <c r="K872" s="133"/>
      <c r="L872" s="136"/>
      <c r="M872" s="136"/>
      <c r="N872" s="134"/>
      <c r="O872" s="136"/>
      <c r="P872" s="136"/>
      <c r="Q872" s="136"/>
      <c r="R872" s="140"/>
      <c r="S872" s="136"/>
      <c r="T872" s="133"/>
      <c r="U872" s="133"/>
    </row>
    <row r="873">
      <c r="A873" s="136"/>
      <c r="B873" s="133" t="s">
        <v>2616</v>
      </c>
      <c r="C873" s="136"/>
      <c r="D873" s="136"/>
      <c r="E873" s="136"/>
      <c r="F873" s="136"/>
      <c r="G873" s="136"/>
      <c r="H873" s="136"/>
      <c r="I873" s="136"/>
      <c r="J873" s="133" t="b">
        <f t="shared" si="1"/>
        <v>0</v>
      </c>
      <c r="K873" s="133"/>
      <c r="L873" s="136"/>
      <c r="M873" s="136"/>
      <c r="N873" s="134"/>
      <c r="O873" s="136"/>
      <c r="P873" s="136"/>
      <c r="Q873" s="136"/>
      <c r="R873" s="140"/>
      <c r="S873" s="136"/>
      <c r="T873" s="133"/>
      <c r="U873" s="133"/>
    </row>
    <row r="874">
      <c r="A874" s="136"/>
      <c r="B874" s="133" t="s">
        <v>2617</v>
      </c>
      <c r="C874" s="136"/>
      <c r="D874" s="136"/>
      <c r="E874" s="136"/>
      <c r="F874" s="136"/>
      <c r="G874" s="136"/>
      <c r="H874" s="136"/>
      <c r="I874" s="136"/>
      <c r="J874" s="133" t="b">
        <f t="shared" si="1"/>
        <v>0</v>
      </c>
      <c r="K874" s="133"/>
      <c r="L874" s="136"/>
      <c r="M874" s="136"/>
      <c r="N874" s="134"/>
      <c r="O874" s="136"/>
      <c r="P874" s="136"/>
      <c r="Q874" s="136"/>
      <c r="R874" s="140"/>
      <c r="S874" s="136"/>
      <c r="T874" s="133"/>
      <c r="U874" s="133"/>
    </row>
    <row r="875">
      <c r="A875" s="136"/>
      <c r="B875" s="133" t="s">
        <v>2618</v>
      </c>
      <c r="C875" s="136"/>
      <c r="D875" s="136"/>
      <c r="E875" s="136"/>
      <c r="F875" s="136"/>
      <c r="G875" s="136"/>
      <c r="H875" s="136"/>
      <c r="I875" s="136"/>
      <c r="J875" s="133" t="b">
        <f t="shared" si="1"/>
        <v>0</v>
      </c>
      <c r="K875" s="133"/>
      <c r="L875" s="136"/>
      <c r="M875" s="136"/>
      <c r="N875" s="134"/>
      <c r="O875" s="136"/>
      <c r="P875" s="136"/>
      <c r="Q875" s="136"/>
      <c r="R875" s="140"/>
      <c r="S875" s="136"/>
      <c r="T875" s="133"/>
      <c r="U875" s="133"/>
    </row>
    <row r="876">
      <c r="A876" s="136"/>
      <c r="B876" s="133" t="s">
        <v>2619</v>
      </c>
      <c r="C876" s="136"/>
      <c r="D876" s="136"/>
      <c r="E876" s="136"/>
      <c r="F876" s="136"/>
      <c r="G876" s="136"/>
      <c r="H876" s="136"/>
      <c r="I876" s="136"/>
      <c r="J876" s="133" t="b">
        <f t="shared" si="1"/>
        <v>0</v>
      </c>
      <c r="K876" s="133"/>
      <c r="L876" s="136"/>
      <c r="M876" s="136"/>
      <c r="N876" s="134"/>
      <c r="O876" s="136"/>
      <c r="P876" s="136"/>
      <c r="Q876" s="136"/>
      <c r="R876" s="140"/>
      <c r="S876" s="136"/>
      <c r="T876" s="133"/>
      <c r="U876" s="133"/>
    </row>
    <row r="877">
      <c r="A877" s="136"/>
      <c r="B877" s="133" t="s">
        <v>2620</v>
      </c>
      <c r="C877" s="136"/>
      <c r="D877" s="136"/>
      <c r="E877" s="136"/>
      <c r="F877" s="136"/>
      <c r="G877" s="136"/>
      <c r="H877" s="136"/>
      <c r="I877" s="136"/>
      <c r="J877" s="133" t="b">
        <f t="shared" si="1"/>
        <v>0</v>
      </c>
      <c r="K877" s="133"/>
      <c r="L877" s="136"/>
      <c r="M877" s="136"/>
      <c r="N877" s="134"/>
      <c r="O877" s="136"/>
      <c r="P877" s="136"/>
      <c r="Q877" s="136"/>
      <c r="R877" s="140"/>
      <c r="S877" s="136"/>
      <c r="T877" s="133"/>
      <c r="U877" s="133"/>
    </row>
    <row r="878">
      <c r="A878" s="136"/>
      <c r="B878" s="133" t="s">
        <v>2621</v>
      </c>
      <c r="C878" s="136"/>
      <c r="D878" s="136"/>
      <c r="E878" s="136"/>
      <c r="F878" s="136"/>
      <c r="G878" s="136"/>
      <c r="H878" s="136"/>
      <c r="I878" s="136"/>
      <c r="J878" s="133" t="b">
        <f t="shared" si="1"/>
        <v>0</v>
      </c>
      <c r="K878" s="133"/>
      <c r="L878" s="136"/>
      <c r="M878" s="136"/>
      <c r="N878" s="134"/>
      <c r="O878" s="136"/>
      <c r="P878" s="136"/>
      <c r="Q878" s="136"/>
      <c r="R878" s="140"/>
      <c r="S878" s="136"/>
      <c r="T878" s="133"/>
      <c r="U878" s="133"/>
    </row>
    <row r="879">
      <c r="A879" s="136"/>
      <c r="B879" s="133" t="s">
        <v>2622</v>
      </c>
      <c r="C879" s="136"/>
      <c r="D879" s="136"/>
      <c r="E879" s="136"/>
      <c r="F879" s="136"/>
      <c r="G879" s="136"/>
      <c r="H879" s="136"/>
      <c r="I879" s="136"/>
      <c r="J879" s="133" t="b">
        <f t="shared" si="1"/>
        <v>0</v>
      </c>
      <c r="K879" s="133"/>
      <c r="L879" s="136"/>
      <c r="M879" s="136"/>
      <c r="N879" s="134"/>
      <c r="O879" s="136"/>
      <c r="P879" s="136"/>
      <c r="Q879" s="136"/>
      <c r="R879" s="140"/>
      <c r="S879" s="136"/>
      <c r="T879" s="133"/>
      <c r="U879" s="133"/>
    </row>
    <row r="880">
      <c r="A880" s="136"/>
      <c r="B880" s="133" t="s">
        <v>2623</v>
      </c>
      <c r="C880" s="136"/>
      <c r="D880" s="136"/>
      <c r="E880" s="136"/>
      <c r="F880" s="136"/>
      <c r="G880" s="136"/>
      <c r="H880" s="136"/>
      <c r="I880" s="136"/>
      <c r="J880" s="133" t="b">
        <f t="shared" si="1"/>
        <v>0</v>
      </c>
      <c r="K880" s="133"/>
      <c r="L880" s="136"/>
      <c r="M880" s="136"/>
      <c r="N880" s="134"/>
      <c r="O880" s="136"/>
      <c r="P880" s="136"/>
      <c r="Q880" s="136"/>
      <c r="R880" s="140"/>
      <c r="S880" s="136"/>
      <c r="T880" s="133"/>
      <c r="U880" s="133"/>
    </row>
    <row r="881">
      <c r="A881" s="136"/>
      <c r="B881" s="133" t="s">
        <v>2624</v>
      </c>
      <c r="C881" s="136"/>
      <c r="D881" s="136"/>
      <c r="E881" s="136"/>
      <c r="F881" s="136"/>
      <c r="G881" s="136"/>
      <c r="H881" s="136"/>
      <c r="I881" s="136"/>
      <c r="J881" s="133" t="b">
        <f t="shared" si="1"/>
        <v>0</v>
      </c>
      <c r="K881" s="133"/>
      <c r="L881" s="136"/>
      <c r="M881" s="136"/>
      <c r="N881" s="134"/>
      <c r="O881" s="136"/>
      <c r="P881" s="136"/>
      <c r="Q881" s="136"/>
      <c r="R881" s="140"/>
      <c r="S881" s="136"/>
      <c r="T881" s="133"/>
      <c r="U881" s="133"/>
    </row>
    <row r="882">
      <c r="A882" s="136"/>
      <c r="B882" s="133" t="s">
        <v>2625</v>
      </c>
      <c r="C882" s="136"/>
      <c r="D882" s="136"/>
      <c r="E882" s="136"/>
      <c r="F882" s="136"/>
      <c r="G882" s="136"/>
      <c r="H882" s="136"/>
      <c r="I882" s="136"/>
      <c r="J882" s="133" t="b">
        <f t="shared" si="1"/>
        <v>0</v>
      </c>
      <c r="K882" s="133"/>
      <c r="L882" s="136"/>
      <c r="M882" s="136"/>
      <c r="N882" s="134"/>
      <c r="O882" s="136"/>
      <c r="P882" s="136"/>
      <c r="Q882" s="136"/>
      <c r="R882" s="140"/>
      <c r="S882" s="136"/>
      <c r="T882" s="133"/>
      <c r="U882" s="133"/>
    </row>
    <row r="883">
      <c r="A883" s="136"/>
      <c r="B883" s="133" t="s">
        <v>2626</v>
      </c>
      <c r="C883" s="136"/>
      <c r="D883" s="136"/>
      <c r="E883" s="136"/>
      <c r="F883" s="136"/>
      <c r="G883" s="136"/>
      <c r="H883" s="136"/>
      <c r="I883" s="136"/>
      <c r="J883" s="133" t="b">
        <f t="shared" si="1"/>
        <v>0</v>
      </c>
      <c r="K883" s="133"/>
      <c r="L883" s="136"/>
      <c r="M883" s="136"/>
      <c r="N883" s="134"/>
      <c r="O883" s="136"/>
      <c r="P883" s="136"/>
      <c r="Q883" s="136"/>
      <c r="R883" s="140"/>
      <c r="S883" s="136"/>
      <c r="T883" s="133"/>
      <c r="U883" s="133"/>
    </row>
    <row r="884">
      <c r="A884" s="136"/>
      <c r="B884" s="133" t="s">
        <v>2627</v>
      </c>
      <c r="C884" s="136"/>
      <c r="D884" s="136"/>
      <c r="E884" s="136"/>
      <c r="F884" s="136"/>
      <c r="G884" s="136"/>
      <c r="H884" s="136"/>
      <c r="I884" s="136"/>
      <c r="J884" s="133" t="b">
        <f t="shared" si="1"/>
        <v>0</v>
      </c>
      <c r="K884" s="133"/>
      <c r="L884" s="136"/>
      <c r="M884" s="136"/>
      <c r="N884" s="134"/>
      <c r="O884" s="136"/>
      <c r="P884" s="136"/>
      <c r="Q884" s="136"/>
      <c r="R884" s="140"/>
      <c r="S884" s="136"/>
      <c r="T884" s="133"/>
      <c r="U884" s="133"/>
    </row>
    <row r="885">
      <c r="A885" s="136"/>
      <c r="B885" s="133" t="s">
        <v>2628</v>
      </c>
      <c r="C885" s="136"/>
      <c r="D885" s="136"/>
      <c r="E885" s="136"/>
      <c r="F885" s="136"/>
      <c r="G885" s="136"/>
      <c r="H885" s="136"/>
      <c r="I885" s="136"/>
      <c r="J885" s="133" t="b">
        <f t="shared" si="1"/>
        <v>0</v>
      </c>
      <c r="K885" s="133"/>
      <c r="L885" s="136"/>
      <c r="M885" s="136"/>
      <c r="N885" s="134"/>
      <c r="O885" s="136"/>
      <c r="P885" s="136"/>
      <c r="Q885" s="136"/>
      <c r="R885" s="140"/>
      <c r="S885" s="136"/>
      <c r="T885" s="133"/>
      <c r="U885" s="133"/>
    </row>
    <row r="886">
      <c r="A886" s="136"/>
      <c r="B886" s="133" t="s">
        <v>2629</v>
      </c>
      <c r="C886" s="136"/>
      <c r="D886" s="136"/>
      <c r="E886" s="136"/>
      <c r="F886" s="136"/>
      <c r="G886" s="136"/>
      <c r="H886" s="136"/>
      <c r="I886" s="136"/>
      <c r="J886" s="133" t="b">
        <f t="shared" si="1"/>
        <v>0</v>
      </c>
      <c r="K886" s="133"/>
      <c r="L886" s="136"/>
      <c r="M886" s="136"/>
      <c r="N886" s="134"/>
      <c r="O886" s="136"/>
      <c r="P886" s="136"/>
      <c r="Q886" s="136"/>
      <c r="R886" s="140"/>
      <c r="S886" s="136"/>
      <c r="T886" s="133"/>
      <c r="U886" s="133"/>
    </row>
    <row r="887">
      <c r="A887" s="136"/>
      <c r="B887" s="133" t="s">
        <v>2630</v>
      </c>
      <c r="C887" s="136"/>
      <c r="D887" s="136"/>
      <c r="E887" s="136"/>
      <c r="F887" s="136"/>
      <c r="G887" s="136"/>
      <c r="H887" s="136"/>
      <c r="I887" s="136"/>
      <c r="J887" s="133" t="b">
        <f t="shared" si="1"/>
        <v>0</v>
      </c>
      <c r="K887" s="133"/>
      <c r="L887" s="136"/>
      <c r="M887" s="136"/>
      <c r="N887" s="134"/>
      <c r="O887" s="136"/>
      <c r="P887" s="136"/>
      <c r="Q887" s="136"/>
      <c r="R887" s="140"/>
      <c r="S887" s="136"/>
      <c r="T887" s="133"/>
      <c r="U887" s="133"/>
    </row>
    <row r="888">
      <c r="A888" s="136"/>
      <c r="B888" s="133" t="s">
        <v>2631</v>
      </c>
      <c r="C888" s="136"/>
      <c r="D888" s="136"/>
      <c r="E888" s="136"/>
      <c r="F888" s="136"/>
      <c r="G888" s="136"/>
      <c r="H888" s="136"/>
      <c r="I888" s="136"/>
      <c r="J888" s="133" t="b">
        <f t="shared" si="1"/>
        <v>0</v>
      </c>
      <c r="K888" s="133"/>
      <c r="L888" s="136"/>
      <c r="M888" s="136"/>
      <c r="N888" s="134"/>
      <c r="O888" s="136"/>
      <c r="P888" s="136"/>
      <c r="Q888" s="136"/>
      <c r="R888" s="140"/>
      <c r="S888" s="136"/>
      <c r="T888" s="133"/>
      <c r="U888" s="133"/>
    </row>
    <row r="889">
      <c r="A889" s="136"/>
      <c r="B889" s="133" t="s">
        <v>2632</v>
      </c>
      <c r="C889" s="136"/>
      <c r="D889" s="136"/>
      <c r="E889" s="136"/>
      <c r="F889" s="136"/>
      <c r="G889" s="136"/>
      <c r="H889" s="136"/>
      <c r="I889" s="136"/>
      <c r="J889" s="133" t="b">
        <f t="shared" si="1"/>
        <v>0</v>
      </c>
      <c r="K889" s="133"/>
      <c r="L889" s="136"/>
      <c r="M889" s="136"/>
      <c r="N889" s="134"/>
      <c r="O889" s="136"/>
      <c r="P889" s="136"/>
      <c r="Q889" s="136"/>
      <c r="R889" s="140"/>
      <c r="S889" s="136"/>
      <c r="T889" s="133"/>
      <c r="U889" s="133"/>
    </row>
    <row r="890">
      <c r="A890" s="136"/>
      <c r="B890" s="133" t="s">
        <v>2633</v>
      </c>
      <c r="C890" s="136"/>
      <c r="D890" s="136"/>
      <c r="E890" s="136"/>
      <c r="F890" s="136"/>
      <c r="G890" s="136"/>
      <c r="H890" s="136"/>
      <c r="I890" s="136"/>
      <c r="J890" s="133" t="b">
        <f t="shared" si="1"/>
        <v>0</v>
      </c>
      <c r="K890" s="133"/>
      <c r="L890" s="136"/>
      <c r="M890" s="136"/>
      <c r="N890" s="134"/>
      <c r="O890" s="136"/>
      <c r="P890" s="136"/>
      <c r="Q890" s="136"/>
      <c r="R890" s="140"/>
      <c r="S890" s="136"/>
      <c r="T890" s="133"/>
      <c r="U890" s="133"/>
    </row>
    <row r="891">
      <c r="A891" s="136"/>
      <c r="B891" s="133" t="s">
        <v>2634</v>
      </c>
      <c r="C891" s="136"/>
      <c r="D891" s="136"/>
      <c r="E891" s="136"/>
      <c r="F891" s="136"/>
      <c r="G891" s="136"/>
      <c r="H891" s="136"/>
      <c r="I891" s="136"/>
      <c r="J891" s="133" t="b">
        <f t="shared" si="1"/>
        <v>0</v>
      </c>
      <c r="K891" s="133"/>
      <c r="L891" s="136"/>
      <c r="M891" s="136"/>
      <c r="N891" s="134"/>
      <c r="O891" s="136"/>
      <c r="P891" s="136"/>
      <c r="Q891" s="136"/>
      <c r="R891" s="140"/>
      <c r="S891" s="136"/>
      <c r="T891" s="133"/>
      <c r="U891" s="133"/>
    </row>
    <row r="892">
      <c r="A892" s="136"/>
      <c r="B892" s="133" t="s">
        <v>2635</v>
      </c>
      <c r="C892" s="136"/>
      <c r="D892" s="136"/>
      <c r="E892" s="136"/>
      <c r="F892" s="136"/>
      <c r="G892" s="136"/>
      <c r="H892" s="136"/>
      <c r="I892" s="136"/>
      <c r="J892" s="133" t="b">
        <f t="shared" si="1"/>
        <v>0</v>
      </c>
      <c r="K892" s="133"/>
      <c r="L892" s="136"/>
      <c r="M892" s="136"/>
      <c r="N892" s="134"/>
      <c r="O892" s="136"/>
      <c r="P892" s="136"/>
      <c r="Q892" s="136"/>
      <c r="R892" s="140"/>
      <c r="S892" s="136"/>
      <c r="T892" s="133"/>
      <c r="U892" s="133"/>
    </row>
    <row r="893">
      <c r="A893" s="136"/>
      <c r="B893" s="133" t="s">
        <v>2636</v>
      </c>
      <c r="C893" s="136"/>
      <c r="D893" s="136"/>
      <c r="E893" s="136"/>
      <c r="F893" s="136"/>
      <c r="G893" s="136"/>
      <c r="H893" s="136"/>
      <c r="I893" s="136"/>
      <c r="J893" s="133" t="b">
        <f t="shared" si="1"/>
        <v>0</v>
      </c>
      <c r="K893" s="133"/>
      <c r="L893" s="136"/>
      <c r="M893" s="136"/>
      <c r="N893" s="134"/>
      <c r="O893" s="136"/>
      <c r="P893" s="136"/>
      <c r="Q893" s="136"/>
      <c r="R893" s="140"/>
      <c r="S893" s="136"/>
      <c r="T893" s="133"/>
      <c r="U893" s="133"/>
    </row>
    <row r="894">
      <c r="A894" s="136"/>
      <c r="B894" s="133" t="s">
        <v>2637</v>
      </c>
      <c r="C894" s="136"/>
      <c r="D894" s="136"/>
      <c r="E894" s="136"/>
      <c r="F894" s="136"/>
      <c r="G894" s="136"/>
      <c r="H894" s="136"/>
      <c r="I894" s="136"/>
      <c r="J894" s="133" t="b">
        <f t="shared" si="1"/>
        <v>0</v>
      </c>
      <c r="K894" s="133"/>
      <c r="L894" s="136"/>
      <c r="M894" s="136"/>
      <c r="N894" s="134"/>
      <c r="O894" s="136"/>
      <c r="P894" s="136"/>
      <c r="Q894" s="136"/>
      <c r="R894" s="140"/>
      <c r="S894" s="136"/>
      <c r="T894" s="133"/>
      <c r="U894" s="133"/>
    </row>
    <row r="895">
      <c r="A895" s="136"/>
      <c r="B895" s="133" t="s">
        <v>2638</v>
      </c>
      <c r="C895" s="136"/>
      <c r="D895" s="136"/>
      <c r="E895" s="136"/>
      <c r="F895" s="136"/>
      <c r="G895" s="136"/>
      <c r="H895" s="136"/>
      <c r="I895" s="136"/>
      <c r="J895" s="133" t="b">
        <f t="shared" si="1"/>
        <v>0</v>
      </c>
      <c r="K895" s="133"/>
      <c r="L895" s="136"/>
      <c r="M895" s="136"/>
      <c r="N895" s="134"/>
      <c r="O895" s="136"/>
      <c r="P895" s="136"/>
      <c r="Q895" s="136"/>
      <c r="R895" s="140"/>
      <c r="S895" s="136"/>
      <c r="T895" s="133"/>
      <c r="U895" s="133"/>
    </row>
    <row r="896">
      <c r="A896" s="136"/>
      <c r="B896" s="133" t="s">
        <v>2639</v>
      </c>
      <c r="C896" s="136"/>
      <c r="D896" s="136"/>
      <c r="E896" s="136"/>
      <c r="F896" s="136"/>
      <c r="G896" s="136"/>
      <c r="H896" s="136"/>
      <c r="I896" s="136"/>
      <c r="J896" s="133" t="b">
        <f t="shared" si="1"/>
        <v>0</v>
      </c>
      <c r="K896" s="133"/>
      <c r="L896" s="136"/>
      <c r="M896" s="136"/>
      <c r="N896" s="134"/>
      <c r="O896" s="136"/>
      <c r="P896" s="136"/>
      <c r="Q896" s="136"/>
      <c r="R896" s="140"/>
      <c r="S896" s="136"/>
      <c r="T896" s="133"/>
      <c r="U896" s="133"/>
    </row>
    <row r="897">
      <c r="A897" s="136"/>
      <c r="B897" s="133" t="s">
        <v>2640</v>
      </c>
      <c r="C897" s="136"/>
      <c r="D897" s="136"/>
      <c r="E897" s="136"/>
      <c r="F897" s="136"/>
      <c r="G897" s="136"/>
      <c r="H897" s="136"/>
      <c r="I897" s="136"/>
      <c r="J897" s="133" t="b">
        <f t="shared" si="1"/>
        <v>0</v>
      </c>
      <c r="K897" s="133"/>
      <c r="L897" s="136"/>
      <c r="M897" s="136"/>
      <c r="N897" s="134"/>
      <c r="O897" s="136"/>
      <c r="P897" s="136"/>
      <c r="Q897" s="136"/>
      <c r="R897" s="140"/>
      <c r="S897" s="136"/>
      <c r="T897" s="133"/>
      <c r="U897" s="133"/>
    </row>
    <row r="898">
      <c r="A898" s="136"/>
      <c r="B898" s="133" t="s">
        <v>2641</v>
      </c>
      <c r="C898" s="136"/>
      <c r="D898" s="136"/>
      <c r="E898" s="136"/>
      <c r="F898" s="136"/>
      <c r="G898" s="136"/>
      <c r="H898" s="136"/>
      <c r="I898" s="136"/>
      <c r="J898" s="133" t="b">
        <f t="shared" si="1"/>
        <v>0</v>
      </c>
      <c r="K898" s="133"/>
      <c r="L898" s="136"/>
      <c r="M898" s="136"/>
      <c r="N898" s="134"/>
      <c r="O898" s="136"/>
      <c r="P898" s="136"/>
      <c r="Q898" s="136"/>
      <c r="R898" s="140"/>
      <c r="S898" s="136"/>
      <c r="T898" s="133"/>
      <c r="U898" s="133"/>
    </row>
    <row r="899">
      <c r="A899" s="136"/>
      <c r="B899" s="133" t="s">
        <v>2642</v>
      </c>
      <c r="C899" s="136"/>
      <c r="D899" s="136"/>
      <c r="E899" s="136"/>
      <c r="F899" s="136"/>
      <c r="G899" s="136"/>
      <c r="H899" s="136"/>
      <c r="I899" s="136"/>
      <c r="J899" s="133" t="b">
        <f t="shared" si="1"/>
        <v>0</v>
      </c>
      <c r="K899" s="133"/>
      <c r="L899" s="136"/>
      <c r="M899" s="136"/>
      <c r="N899" s="134"/>
      <c r="O899" s="136"/>
      <c r="P899" s="136"/>
      <c r="Q899" s="136"/>
      <c r="R899" s="140"/>
      <c r="S899" s="136"/>
      <c r="T899" s="133"/>
      <c r="U899" s="133"/>
    </row>
    <row r="900">
      <c r="A900" s="136"/>
      <c r="B900" s="133" t="s">
        <v>2643</v>
      </c>
      <c r="C900" s="136"/>
      <c r="D900" s="136"/>
      <c r="E900" s="136"/>
      <c r="F900" s="136"/>
      <c r="G900" s="136"/>
      <c r="H900" s="136"/>
      <c r="I900" s="136"/>
      <c r="J900" s="133" t="b">
        <f t="shared" si="1"/>
        <v>0</v>
      </c>
      <c r="K900" s="133"/>
      <c r="L900" s="136"/>
      <c r="M900" s="136"/>
      <c r="N900" s="134"/>
      <c r="O900" s="136"/>
      <c r="P900" s="136"/>
      <c r="Q900" s="136"/>
      <c r="R900" s="140"/>
      <c r="S900" s="136"/>
      <c r="T900" s="133"/>
      <c r="U900" s="133"/>
    </row>
    <row r="901">
      <c r="A901" s="136"/>
      <c r="B901" s="133" t="s">
        <v>2644</v>
      </c>
      <c r="C901" s="136"/>
      <c r="D901" s="136"/>
      <c r="E901" s="136"/>
      <c r="F901" s="136"/>
      <c r="G901" s="136"/>
      <c r="H901" s="136"/>
      <c r="I901" s="136"/>
      <c r="J901" s="133" t="b">
        <f t="shared" si="1"/>
        <v>0</v>
      </c>
      <c r="K901" s="133"/>
      <c r="L901" s="136"/>
      <c r="M901" s="136"/>
      <c r="N901" s="134"/>
      <c r="O901" s="136"/>
      <c r="P901" s="136"/>
      <c r="Q901" s="136"/>
      <c r="R901" s="140"/>
      <c r="S901" s="136"/>
      <c r="T901" s="133"/>
      <c r="U901" s="133"/>
    </row>
    <row r="902">
      <c r="A902" s="136"/>
      <c r="B902" s="133" t="s">
        <v>2645</v>
      </c>
      <c r="C902" s="136"/>
      <c r="D902" s="136"/>
      <c r="E902" s="136"/>
      <c r="F902" s="136"/>
      <c r="G902" s="136"/>
      <c r="H902" s="136"/>
      <c r="I902" s="136"/>
      <c r="J902" s="133" t="b">
        <f t="shared" si="1"/>
        <v>0</v>
      </c>
      <c r="K902" s="133"/>
      <c r="L902" s="136"/>
      <c r="M902" s="136"/>
      <c r="N902" s="134"/>
      <c r="O902" s="136"/>
      <c r="P902" s="136"/>
      <c r="Q902" s="136"/>
      <c r="R902" s="140"/>
      <c r="S902" s="136"/>
      <c r="T902" s="133"/>
      <c r="U902" s="133"/>
    </row>
    <row r="903">
      <c r="A903" s="136"/>
      <c r="B903" s="133" t="s">
        <v>2646</v>
      </c>
      <c r="C903" s="136"/>
      <c r="D903" s="136"/>
      <c r="E903" s="136"/>
      <c r="F903" s="136"/>
      <c r="G903" s="136"/>
      <c r="H903" s="136"/>
      <c r="I903" s="136"/>
      <c r="J903" s="133" t="b">
        <f t="shared" si="1"/>
        <v>0</v>
      </c>
      <c r="K903" s="133"/>
      <c r="L903" s="136"/>
      <c r="M903" s="136"/>
      <c r="N903" s="134"/>
      <c r="O903" s="136"/>
      <c r="P903" s="136"/>
      <c r="Q903" s="136"/>
      <c r="R903" s="140"/>
      <c r="S903" s="136"/>
      <c r="T903" s="133"/>
      <c r="U903" s="133"/>
    </row>
    <row r="904">
      <c r="A904" s="136"/>
      <c r="B904" s="133" t="s">
        <v>2647</v>
      </c>
      <c r="C904" s="136"/>
      <c r="D904" s="136"/>
      <c r="E904" s="136"/>
      <c r="F904" s="136"/>
      <c r="G904" s="136"/>
      <c r="H904" s="136"/>
      <c r="I904" s="136"/>
      <c r="J904" s="133" t="b">
        <f t="shared" si="1"/>
        <v>0</v>
      </c>
      <c r="K904" s="133"/>
      <c r="L904" s="136"/>
      <c r="M904" s="136"/>
      <c r="N904" s="134"/>
      <c r="O904" s="136"/>
      <c r="P904" s="136"/>
      <c r="Q904" s="136"/>
      <c r="R904" s="140"/>
      <c r="S904" s="136"/>
      <c r="T904" s="133"/>
      <c r="U904" s="133"/>
    </row>
    <row r="905">
      <c r="A905" s="136"/>
      <c r="B905" s="133" t="s">
        <v>2648</v>
      </c>
      <c r="C905" s="136"/>
      <c r="D905" s="136"/>
      <c r="E905" s="136"/>
      <c r="F905" s="136"/>
      <c r="G905" s="136"/>
      <c r="H905" s="136"/>
      <c r="I905" s="136"/>
      <c r="J905" s="133" t="b">
        <f t="shared" si="1"/>
        <v>0</v>
      </c>
      <c r="K905" s="133"/>
      <c r="L905" s="136"/>
      <c r="M905" s="136"/>
      <c r="N905" s="134"/>
      <c r="O905" s="136"/>
      <c r="P905" s="136"/>
      <c r="Q905" s="136"/>
      <c r="R905" s="140"/>
      <c r="S905" s="136"/>
      <c r="T905" s="133"/>
      <c r="U905" s="133"/>
    </row>
    <row r="906">
      <c r="A906" s="136"/>
      <c r="B906" s="133" t="s">
        <v>2649</v>
      </c>
      <c r="C906" s="136"/>
      <c r="D906" s="136"/>
      <c r="E906" s="136"/>
      <c r="F906" s="136"/>
      <c r="G906" s="136"/>
      <c r="H906" s="136"/>
      <c r="I906" s="136"/>
      <c r="J906" s="133" t="b">
        <f t="shared" si="1"/>
        <v>0</v>
      </c>
      <c r="K906" s="133"/>
      <c r="L906" s="136"/>
      <c r="M906" s="136"/>
      <c r="N906" s="134"/>
      <c r="O906" s="136"/>
      <c r="P906" s="136"/>
      <c r="Q906" s="136"/>
      <c r="R906" s="140"/>
      <c r="S906" s="136"/>
      <c r="T906" s="133"/>
      <c r="U906" s="133"/>
    </row>
    <row r="907">
      <c r="A907" s="136"/>
      <c r="B907" s="133" t="s">
        <v>2650</v>
      </c>
      <c r="C907" s="136"/>
      <c r="D907" s="136"/>
      <c r="E907" s="136"/>
      <c r="F907" s="136"/>
      <c r="G907" s="136"/>
      <c r="H907" s="136"/>
      <c r="I907" s="136"/>
      <c r="J907" s="133" t="b">
        <f t="shared" si="1"/>
        <v>0</v>
      </c>
      <c r="K907" s="133"/>
      <c r="L907" s="136"/>
      <c r="M907" s="136"/>
      <c r="N907" s="134"/>
      <c r="O907" s="136"/>
      <c r="P907" s="136"/>
      <c r="Q907" s="136"/>
      <c r="R907" s="140"/>
      <c r="S907" s="136"/>
      <c r="T907" s="133"/>
      <c r="U907" s="133"/>
    </row>
    <row r="908">
      <c r="A908" s="136"/>
      <c r="B908" s="133" t="s">
        <v>2651</v>
      </c>
      <c r="C908" s="136"/>
      <c r="D908" s="136"/>
      <c r="E908" s="136"/>
      <c r="F908" s="136"/>
      <c r="G908" s="136"/>
      <c r="H908" s="136"/>
      <c r="I908" s="136"/>
      <c r="J908" s="133" t="b">
        <f t="shared" si="1"/>
        <v>0</v>
      </c>
      <c r="K908" s="133"/>
      <c r="L908" s="136"/>
      <c r="M908" s="136"/>
      <c r="N908" s="134"/>
      <c r="O908" s="136"/>
      <c r="P908" s="136"/>
      <c r="Q908" s="136"/>
      <c r="R908" s="140"/>
      <c r="S908" s="136"/>
      <c r="T908" s="133"/>
      <c r="U908" s="133"/>
    </row>
    <row r="909">
      <c r="A909" s="136"/>
      <c r="B909" s="133" t="s">
        <v>2652</v>
      </c>
      <c r="C909" s="136"/>
      <c r="D909" s="136"/>
      <c r="E909" s="136"/>
      <c r="F909" s="136"/>
      <c r="G909" s="136"/>
      <c r="H909" s="136"/>
      <c r="I909" s="136"/>
      <c r="J909" s="133" t="b">
        <f t="shared" si="1"/>
        <v>0</v>
      </c>
      <c r="K909" s="133"/>
      <c r="L909" s="136"/>
      <c r="M909" s="136"/>
      <c r="N909" s="134"/>
      <c r="O909" s="136"/>
      <c r="P909" s="136"/>
      <c r="Q909" s="136"/>
      <c r="R909" s="140"/>
      <c r="S909" s="136"/>
      <c r="T909" s="133"/>
      <c r="U909" s="133"/>
    </row>
    <row r="910">
      <c r="A910" s="136"/>
      <c r="B910" s="133" t="s">
        <v>2653</v>
      </c>
      <c r="C910" s="136"/>
      <c r="D910" s="136"/>
      <c r="E910" s="136"/>
      <c r="F910" s="136"/>
      <c r="G910" s="136"/>
      <c r="H910" s="136"/>
      <c r="I910" s="136"/>
      <c r="J910" s="133" t="b">
        <f t="shared" si="1"/>
        <v>0</v>
      </c>
      <c r="K910" s="133"/>
      <c r="L910" s="136"/>
      <c r="M910" s="136"/>
      <c r="N910" s="134"/>
      <c r="O910" s="136"/>
      <c r="P910" s="136"/>
      <c r="Q910" s="136"/>
      <c r="R910" s="140"/>
      <c r="S910" s="136"/>
      <c r="T910" s="133"/>
      <c r="U910" s="133"/>
    </row>
    <row r="911">
      <c r="A911" s="136"/>
      <c r="B911" s="133" t="s">
        <v>2654</v>
      </c>
      <c r="C911" s="136"/>
      <c r="D911" s="136"/>
      <c r="E911" s="136"/>
      <c r="F911" s="136"/>
      <c r="G911" s="136"/>
      <c r="H911" s="136"/>
      <c r="I911" s="136"/>
      <c r="J911" s="133" t="b">
        <f t="shared" si="1"/>
        <v>0</v>
      </c>
      <c r="K911" s="133"/>
      <c r="L911" s="136"/>
      <c r="M911" s="136"/>
      <c r="N911" s="134"/>
      <c r="O911" s="136"/>
      <c r="P911" s="136"/>
      <c r="Q911" s="136"/>
      <c r="R911" s="140"/>
      <c r="S911" s="136"/>
      <c r="T911" s="133"/>
      <c r="U911" s="133"/>
    </row>
    <row r="912">
      <c r="A912" s="136"/>
      <c r="B912" s="133" t="s">
        <v>2655</v>
      </c>
      <c r="C912" s="136"/>
      <c r="D912" s="136"/>
      <c r="E912" s="136"/>
      <c r="F912" s="136"/>
      <c r="G912" s="136"/>
      <c r="H912" s="136"/>
      <c r="I912" s="136"/>
      <c r="J912" s="133" t="b">
        <f t="shared" si="1"/>
        <v>0</v>
      </c>
      <c r="K912" s="133"/>
      <c r="L912" s="136"/>
      <c r="M912" s="136"/>
      <c r="N912" s="134"/>
      <c r="O912" s="136"/>
      <c r="P912" s="136"/>
      <c r="Q912" s="136"/>
      <c r="R912" s="140"/>
      <c r="S912" s="136"/>
      <c r="T912" s="133"/>
      <c r="U912" s="133"/>
    </row>
    <row r="913">
      <c r="A913" s="136"/>
      <c r="B913" s="133" t="s">
        <v>2656</v>
      </c>
      <c r="C913" s="136"/>
      <c r="D913" s="136"/>
      <c r="E913" s="136"/>
      <c r="F913" s="136"/>
      <c r="G913" s="136"/>
      <c r="H913" s="136"/>
      <c r="I913" s="136"/>
      <c r="J913" s="133" t="b">
        <f t="shared" si="1"/>
        <v>0</v>
      </c>
      <c r="K913" s="133"/>
      <c r="L913" s="136"/>
      <c r="M913" s="136"/>
      <c r="N913" s="134"/>
      <c r="O913" s="136"/>
      <c r="P913" s="136"/>
      <c r="Q913" s="136"/>
      <c r="R913" s="140"/>
      <c r="S913" s="136"/>
      <c r="T913" s="133"/>
      <c r="U913" s="133"/>
    </row>
    <row r="914">
      <c r="A914" s="136"/>
      <c r="B914" s="133" t="s">
        <v>2657</v>
      </c>
      <c r="C914" s="136"/>
      <c r="D914" s="136"/>
      <c r="E914" s="136"/>
      <c r="F914" s="136"/>
      <c r="G914" s="136"/>
      <c r="H914" s="136"/>
      <c r="I914" s="136"/>
      <c r="J914" s="133" t="b">
        <f t="shared" si="1"/>
        <v>0</v>
      </c>
      <c r="K914" s="133"/>
      <c r="L914" s="136"/>
      <c r="M914" s="136"/>
      <c r="N914" s="134"/>
      <c r="O914" s="136"/>
      <c r="P914" s="136"/>
      <c r="Q914" s="136"/>
      <c r="R914" s="140"/>
      <c r="S914" s="136"/>
      <c r="T914" s="133"/>
      <c r="U914" s="133"/>
    </row>
    <row r="915">
      <c r="A915" s="136"/>
      <c r="B915" s="133" t="s">
        <v>2658</v>
      </c>
      <c r="C915" s="136"/>
      <c r="D915" s="136"/>
      <c r="E915" s="136"/>
      <c r="F915" s="136"/>
      <c r="G915" s="136"/>
      <c r="H915" s="136"/>
      <c r="I915" s="136"/>
      <c r="J915" s="133" t="b">
        <f t="shared" si="1"/>
        <v>0</v>
      </c>
      <c r="K915" s="133"/>
      <c r="L915" s="136"/>
      <c r="M915" s="136"/>
      <c r="N915" s="134"/>
      <c r="O915" s="136"/>
      <c r="P915" s="136"/>
      <c r="Q915" s="136"/>
      <c r="R915" s="140"/>
      <c r="S915" s="136"/>
      <c r="T915" s="133"/>
      <c r="U915" s="133"/>
    </row>
    <row r="916">
      <c r="A916" s="136"/>
      <c r="B916" s="133" t="s">
        <v>2659</v>
      </c>
      <c r="C916" s="136"/>
      <c r="D916" s="136"/>
      <c r="E916" s="136"/>
      <c r="F916" s="136"/>
      <c r="G916" s="136"/>
      <c r="H916" s="136"/>
      <c r="I916" s="136"/>
      <c r="J916" s="133" t="b">
        <f t="shared" si="1"/>
        <v>0</v>
      </c>
      <c r="K916" s="133"/>
      <c r="L916" s="136"/>
      <c r="M916" s="136"/>
      <c r="N916" s="134"/>
      <c r="O916" s="136"/>
      <c r="P916" s="136"/>
      <c r="Q916" s="136"/>
      <c r="R916" s="140"/>
      <c r="S916" s="136"/>
      <c r="T916" s="133"/>
      <c r="U916" s="133"/>
    </row>
    <row r="917">
      <c r="A917" s="136"/>
      <c r="B917" s="133" t="s">
        <v>2660</v>
      </c>
      <c r="C917" s="136"/>
      <c r="D917" s="136"/>
      <c r="E917" s="136"/>
      <c r="F917" s="136"/>
      <c r="G917" s="136"/>
      <c r="H917" s="136"/>
      <c r="I917" s="136"/>
      <c r="J917" s="133" t="b">
        <f t="shared" si="1"/>
        <v>0</v>
      </c>
      <c r="K917" s="133"/>
      <c r="L917" s="136"/>
      <c r="M917" s="136"/>
      <c r="N917" s="134"/>
      <c r="O917" s="136"/>
      <c r="P917" s="136"/>
      <c r="Q917" s="136"/>
      <c r="R917" s="140"/>
      <c r="S917" s="136"/>
      <c r="T917" s="133"/>
      <c r="U917" s="133"/>
    </row>
    <row r="918">
      <c r="A918" s="136"/>
      <c r="B918" s="133" t="s">
        <v>2661</v>
      </c>
      <c r="C918" s="136"/>
      <c r="D918" s="136"/>
      <c r="E918" s="136"/>
      <c r="F918" s="136"/>
      <c r="G918" s="136"/>
      <c r="H918" s="136"/>
      <c r="I918" s="136"/>
      <c r="J918" s="133" t="b">
        <f t="shared" si="1"/>
        <v>0</v>
      </c>
      <c r="K918" s="133"/>
      <c r="L918" s="136"/>
      <c r="M918" s="136"/>
      <c r="N918" s="134"/>
      <c r="O918" s="136"/>
      <c r="P918" s="136"/>
      <c r="Q918" s="136"/>
      <c r="R918" s="140"/>
      <c r="S918" s="136"/>
      <c r="T918" s="133"/>
      <c r="U918" s="133"/>
    </row>
    <row r="919">
      <c r="A919" s="136"/>
      <c r="B919" s="133" t="s">
        <v>2662</v>
      </c>
      <c r="C919" s="136"/>
      <c r="D919" s="136"/>
      <c r="E919" s="136"/>
      <c r="F919" s="136"/>
      <c r="G919" s="136"/>
      <c r="H919" s="136"/>
      <c r="I919" s="136"/>
      <c r="J919" s="133" t="b">
        <f t="shared" si="1"/>
        <v>0</v>
      </c>
      <c r="K919" s="133"/>
      <c r="L919" s="136"/>
      <c r="M919" s="136"/>
      <c r="N919" s="134"/>
      <c r="O919" s="136"/>
      <c r="P919" s="136"/>
      <c r="Q919" s="136"/>
      <c r="R919" s="140"/>
      <c r="S919" s="136"/>
      <c r="T919" s="133"/>
      <c r="U919" s="133"/>
    </row>
    <row r="920">
      <c r="A920" s="136"/>
      <c r="B920" s="133" t="s">
        <v>2663</v>
      </c>
      <c r="C920" s="136"/>
      <c r="D920" s="136"/>
      <c r="E920" s="136"/>
      <c r="F920" s="136"/>
      <c r="G920" s="136"/>
      <c r="H920" s="136"/>
      <c r="I920" s="136"/>
      <c r="J920" s="133" t="b">
        <f t="shared" si="1"/>
        <v>0</v>
      </c>
      <c r="K920" s="133"/>
      <c r="L920" s="136"/>
      <c r="M920" s="136"/>
      <c r="N920" s="134"/>
      <c r="O920" s="136"/>
      <c r="P920" s="136"/>
      <c r="Q920" s="136"/>
      <c r="R920" s="140"/>
      <c r="S920" s="136"/>
      <c r="T920" s="133"/>
      <c r="U920" s="133"/>
    </row>
    <row r="921">
      <c r="A921" s="136"/>
      <c r="B921" s="133" t="s">
        <v>2664</v>
      </c>
      <c r="C921" s="136"/>
      <c r="D921" s="136"/>
      <c r="E921" s="136"/>
      <c r="F921" s="136"/>
      <c r="G921" s="136"/>
      <c r="H921" s="136"/>
      <c r="I921" s="136"/>
      <c r="J921" s="133" t="b">
        <f t="shared" si="1"/>
        <v>0</v>
      </c>
      <c r="K921" s="133"/>
      <c r="L921" s="136"/>
      <c r="M921" s="136"/>
      <c r="N921" s="134"/>
      <c r="O921" s="136"/>
      <c r="P921" s="136"/>
      <c r="Q921" s="136"/>
      <c r="R921" s="140"/>
      <c r="S921" s="136"/>
      <c r="T921" s="133"/>
      <c r="U921" s="133"/>
    </row>
    <row r="922">
      <c r="A922" s="136"/>
      <c r="B922" s="133" t="s">
        <v>2665</v>
      </c>
      <c r="C922" s="136"/>
      <c r="D922" s="136"/>
      <c r="E922" s="136"/>
      <c r="F922" s="136"/>
      <c r="G922" s="136"/>
      <c r="H922" s="136"/>
      <c r="I922" s="136"/>
      <c r="J922" s="133" t="b">
        <f t="shared" si="1"/>
        <v>0</v>
      </c>
      <c r="K922" s="133"/>
      <c r="L922" s="136"/>
      <c r="M922" s="136"/>
      <c r="N922" s="134"/>
      <c r="O922" s="136"/>
      <c r="P922" s="136"/>
      <c r="Q922" s="136"/>
      <c r="R922" s="140"/>
      <c r="S922" s="136"/>
      <c r="T922" s="133"/>
      <c r="U922" s="133"/>
    </row>
    <row r="923">
      <c r="A923" s="136"/>
      <c r="B923" s="133" t="s">
        <v>2666</v>
      </c>
      <c r="C923" s="136"/>
      <c r="D923" s="136"/>
      <c r="E923" s="136"/>
      <c r="F923" s="136"/>
      <c r="G923" s="136"/>
      <c r="H923" s="136"/>
      <c r="I923" s="136"/>
      <c r="J923" s="133" t="b">
        <f t="shared" si="1"/>
        <v>0</v>
      </c>
      <c r="K923" s="133"/>
      <c r="L923" s="136"/>
      <c r="M923" s="136"/>
      <c r="N923" s="134"/>
      <c r="O923" s="136"/>
      <c r="P923" s="136"/>
      <c r="Q923" s="136"/>
      <c r="R923" s="140"/>
      <c r="S923" s="136"/>
      <c r="T923" s="133"/>
      <c r="U923" s="133"/>
    </row>
    <row r="924">
      <c r="A924" s="136"/>
      <c r="B924" s="133" t="s">
        <v>2667</v>
      </c>
      <c r="C924" s="136"/>
      <c r="D924" s="136"/>
      <c r="E924" s="136"/>
      <c r="F924" s="136"/>
      <c r="G924" s="136"/>
      <c r="H924" s="136"/>
      <c r="I924" s="136"/>
      <c r="J924" s="133" t="b">
        <f t="shared" si="1"/>
        <v>0</v>
      </c>
      <c r="K924" s="133"/>
      <c r="L924" s="136"/>
      <c r="M924" s="136"/>
      <c r="N924" s="134"/>
      <c r="O924" s="136"/>
      <c r="P924" s="136"/>
      <c r="Q924" s="136"/>
      <c r="R924" s="140"/>
      <c r="S924" s="136"/>
      <c r="T924" s="133"/>
      <c r="U924" s="133"/>
    </row>
    <row r="925">
      <c r="A925" s="136"/>
      <c r="B925" s="133" t="s">
        <v>2668</v>
      </c>
      <c r="C925" s="136"/>
      <c r="D925" s="136"/>
      <c r="E925" s="136"/>
      <c r="F925" s="136"/>
      <c r="G925" s="136"/>
      <c r="H925" s="136"/>
      <c r="I925" s="136"/>
      <c r="J925" s="133" t="b">
        <f t="shared" si="1"/>
        <v>0</v>
      </c>
      <c r="K925" s="133"/>
      <c r="L925" s="136"/>
      <c r="M925" s="136"/>
      <c r="N925" s="134"/>
      <c r="O925" s="136"/>
      <c r="P925" s="136"/>
      <c r="Q925" s="136"/>
      <c r="R925" s="140"/>
      <c r="S925" s="136"/>
      <c r="T925" s="133"/>
      <c r="U925" s="133"/>
    </row>
    <row r="926">
      <c r="A926" s="136"/>
      <c r="B926" s="133" t="s">
        <v>2669</v>
      </c>
      <c r="C926" s="136"/>
      <c r="D926" s="136"/>
      <c r="E926" s="136"/>
      <c r="F926" s="136"/>
      <c r="G926" s="136"/>
      <c r="H926" s="136"/>
      <c r="I926" s="136"/>
      <c r="J926" s="133" t="b">
        <f t="shared" si="1"/>
        <v>0</v>
      </c>
      <c r="K926" s="133"/>
      <c r="L926" s="136"/>
      <c r="M926" s="136"/>
      <c r="N926" s="134"/>
      <c r="O926" s="136"/>
      <c r="P926" s="136"/>
      <c r="Q926" s="136"/>
      <c r="R926" s="140"/>
      <c r="S926" s="136"/>
      <c r="T926" s="133"/>
      <c r="U926" s="133"/>
    </row>
    <row r="927">
      <c r="A927" s="136"/>
      <c r="B927" s="133" t="s">
        <v>2670</v>
      </c>
      <c r="C927" s="136"/>
      <c r="D927" s="136"/>
      <c r="E927" s="136"/>
      <c r="F927" s="136"/>
      <c r="G927" s="136"/>
      <c r="H927" s="136"/>
      <c r="I927" s="136"/>
      <c r="J927" s="133" t="b">
        <f t="shared" si="1"/>
        <v>0</v>
      </c>
      <c r="K927" s="133"/>
      <c r="L927" s="136"/>
      <c r="M927" s="136"/>
      <c r="N927" s="134"/>
      <c r="O927" s="136"/>
      <c r="P927" s="136"/>
      <c r="Q927" s="136"/>
      <c r="R927" s="140"/>
      <c r="S927" s="136"/>
      <c r="T927" s="133"/>
      <c r="U927" s="133"/>
    </row>
    <row r="928">
      <c r="A928" s="136"/>
      <c r="B928" s="133" t="s">
        <v>2671</v>
      </c>
      <c r="C928" s="136"/>
      <c r="D928" s="136"/>
      <c r="E928" s="136"/>
      <c r="F928" s="136"/>
      <c r="G928" s="136"/>
      <c r="H928" s="136"/>
      <c r="I928" s="136"/>
      <c r="J928" s="133" t="b">
        <f t="shared" si="1"/>
        <v>0</v>
      </c>
      <c r="K928" s="133"/>
      <c r="L928" s="136"/>
      <c r="M928" s="136"/>
      <c r="N928" s="134"/>
      <c r="O928" s="136"/>
      <c r="P928" s="136"/>
      <c r="Q928" s="136"/>
      <c r="R928" s="140"/>
      <c r="S928" s="136"/>
      <c r="T928" s="133"/>
      <c r="U928" s="133"/>
    </row>
    <row r="929">
      <c r="A929" s="136"/>
      <c r="B929" s="133" t="s">
        <v>2672</v>
      </c>
      <c r="C929" s="136"/>
      <c r="D929" s="136"/>
      <c r="E929" s="136"/>
      <c r="F929" s="136"/>
      <c r="G929" s="136"/>
      <c r="H929" s="136"/>
      <c r="I929" s="136"/>
      <c r="J929" s="133" t="b">
        <f t="shared" si="1"/>
        <v>0</v>
      </c>
      <c r="K929" s="133"/>
      <c r="L929" s="136"/>
      <c r="M929" s="136"/>
      <c r="N929" s="134"/>
      <c r="O929" s="136"/>
      <c r="P929" s="136"/>
      <c r="Q929" s="136"/>
      <c r="R929" s="140"/>
      <c r="S929" s="136"/>
      <c r="T929" s="133"/>
      <c r="U929" s="133"/>
    </row>
    <row r="930">
      <c r="A930" s="136"/>
      <c r="B930" s="133" t="s">
        <v>2673</v>
      </c>
      <c r="C930" s="136"/>
      <c r="D930" s="136"/>
      <c r="E930" s="136"/>
      <c r="F930" s="136"/>
      <c r="G930" s="136"/>
      <c r="H930" s="136"/>
      <c r="I930" s="136"/>
      <c r="J930" s="133" t="b">
        <f t="shared" si="1"/>
        <v>0</v>
      </c>
      <c r="K930" s="133"/>
      <c r="L930" s="136"/>
      <c r="M930" s="136"/>
      <c r="N930" s="134"/>
      <c r="O930" s="136"/>
      <c r="P930" s="136"/>
      <c r="Q930" s="136"/>
      <c r="R930" s="140"/>
      <c r="S930" s="136"/>
      <c r="T930" s="133"/>
      <c r="U930" s="133"/>
    </row>
    <row r="931">
      <c r="A931" s="136"/>
      <c r="B931" s="133" t="s">
        <v>2674</v>
      </c>
      <c r="C931" s="136"/>
      <c r="D931" s="136"/>
      <c r="E931" s="136"/>
      <c r="F931" s="136"/>
      <c r="G931" s="136"/>
      <c r="H931" s="136"/>
      <c r="I931" s="136"/>
      <c r="J931" s="133" t="b">
        <f t="shared" si="1"/>
        <v>0</v>
      </c>
      <c r="K931" s="133"/>
      <c r="L931" s="136"/>
      <c r="M931" s="136"/>
      <c r="N931" s="134"/>
      <c r="O931" s="136"/>
      <c r="P931" s="136"/>
      <c r="Q931" s="136"/>
      <c r="R931" s="140"/>
      <c r="S931" s="136"/>
      <c r="T931" s="133"/>
      <c r="U931" s="133"/>
    </row>
    <row r="932">
      <c r="A932" s="136"/>
      <c r="B932" s="133" t="s">
        <v>2675</v>
      </c>
      <c r="C932" s="136"/>
      <c r="D932" s="136"/>
      <c r="E932" s="136"/>
      <c r="F932" s="136"/>
      <c r="G932" s="136"/>
      <c r="H932" s="136"/>
      <c r="I932" s="136"/>
      <c r="J932" s="133" t="b">
        <f t="shared" si="1"/>
        <v>0</v>
      </c>
      <c r="K932" s="133"/>
      <c r="L932" s="136"/>
      <c r="M932" s="136"/>
      <c r="N932" s="134"/>
      <c r="O932" s="136"/>
      <c r="P932" s="136"/>
      <c r="Q932" s="136"/>
      <c r="R932" s="140"/>
      <c r="S932" s="136"/>
      <c r="T932" s="133"/>
      <c r="U932" s="133"/>
    </row>
    <row r="933">
      <c r="A933" s="136"/>
      <c r="B933" s="133" t="s">
        <v>2676</v>
      </c>
      <c r="C933" s="136"/>
      <c r="D933" s="136"/>
      <c r="E933" s="136"/>
      <c r="F933" s="136"/>
      <c r="G933" s="136"/>
      <c r="H933" s="136"/>
      <c r="I933" s="136"/>
      <c r="J933" s="133" t="b">
        <f t="shared" si="1"/>
        <v>0</v>
      </c>
      <c r="K933" s="133"/>
      <c r="L933" s="136"/>
      <c r="M933" s="136"/>
      <c r="N933" s="134"/>
      <c r="O933" s="136"/>
      <c r="P933" s="136"/>
      <c r="Q933" s="136"/>
      <c r="R933" s="140"/>
      <c r="S933" s="136"/>
      <c r="T933" s="133"/>
      <c r="U933" s="133"/>
    </row>
    <row r="934">
      <c r="A934" s="136"/>
      <c r="B934" s="133" t="s">
        <v>2677</v>
      </c>
      <c r="C934" s="136"/>
      <c r="D934" s="136"/>
      <c r="E934" s="136"/>
      <c r="F934" s="136"/>
      <c r="G934" s="136"/>
      <c r="H934" s="136"/>
      <c r="I934" s="136"/>
      <c r="J934" s="133" t="b">
        <f t="shared" si="1"/>
        <v>0</v>
      </c>
      <c r="K934" s="133"/>
      <c r="L934" s="136"/>
      <c r="M934" s="136"/>
      <c r="N934" s="134"/>
      <c r="O934" s="136"/>
      <c r="P934" s="136"/>
      <c r="Q934" s="136"/>
      <c r="R934" s="140"/>
      <c r="S934" s="136"/>
      <c r="T934" s="133"/>
      <c r="U934" s="133"/>
    </row>
    <row r="935">
      <c r="A935" s="136"/>
      <c r="B935" s="133" t="s">
        <v>2678</v>
      </c>
      <c r="C935" s="136"/>
      <c r="D935" s="136"/>
      <c r="E935" s="136"/>
      <c r="F935" s="136"/>
      <c r="G935" s="136"/>
      <c r="H935" s="136"/>
      <c r="I935" s="136"/>
      <c r="J935" s="133" t="b">
        <f t="shared" si="1"/>
        <v>0</v>
      </c>
      <c r="K935" s="133"/>
      <c r="L935" s="136"/>
      <c r="M935" s="136"/>
      <c r="N935" s="134"/>
      <c r="O935" s="136"/>
      <c r="P935" s="136"/>
      <c r="Q935" s="136"/>
      <c r="R935" s="140"/>
      <c r="S935" s="136"/>
      <c r="T935" s="133"/>
      <c r="U935" s="133"/>
    </row>
    <row r="936">
      <c r="A936" s="136"/>
      <c r="B936" s="133" t="s">
        <v>2679</v>
      </c>
      <c r="C936" s="136"/>
      <c r="D936" s="136"/>
      <c r="E936" s="136"/>
      <c r="F936" s="136"/>
      <c r="G936" s="136"/>
      <c r="H936" s="136"/>
      <c r="I936" s="136"/>
      <c r="J936" s="133" t="b">
        <f t="shared" si="1"/>
        <v>0</v>
      </c>
      <c r="K936" s="133"/>
      <c r="L936" s="136"/>
      <c r="M936" s="136"/>
      <c r="N936" s="134"/>
      <c r="O936" s="136"/>
      <c r="P936" s="136"/>
      <c r="Q936" s="136"/>
      <c r="R936" s="140"/>
      <c r="S936" s="136"/>
      <c r="T936" s="133"/>
      <c r="U936" s="133"/>
    </row>
    <row r="937">
      <c r="A937" s="136"/>
      <c r="B937" s="133" t="s">
        <v>2680</v>
      </c>
      <c r="C937" s="136"/>
      <c r="D937" s="136"/>
      <c r="E937" s="136"/>
      <c r="F937" s="136"/>
      <c r="G937" s="136"/>
      <c r="H937" s="136"/>
      <c r="I937" s="136"/>
      <c r="J937" s="133" t="b">
        <f t="shared" si="1"/>
        <v>0</v>
      </c>
      <c r="K937" s="133"/>
      <c r="L937" s="136"/>
      <c r="M937" s="136"/>
      <c r="N937" s="134"/>
      <c r="O937" s="136"/>
      <c r="P937" s="136"/>
      <c r="Q937" s="136"/>
      <c r="R937" s="140"/>
      <c r="S937" s="136"/>
      <c r="T937" s="133"/>
      <c r="U937" s="133"/>
    </row>
    <row r="938">
      <c r="A938" s="136"/>
      <c r="B938" s="133" t="s">
        <v>2681</v>
      </c>
      <c r="C938" s="136"/>
      <c r="D938" s="136"/>
      <c r="E938" s="136"/>
      <c r="F938" s="136"/>
      <c r="G938" s="136"/>
      <c r="H938" s="136"/>
      <c r="I938" s="136"/>
      <c r="J938" s="133" t="b">
        <f t="shared" si="1"/>
        <v>0</v>
      </c>
      <c r="K938" s="133"/>
      <c r="L938" s="136"/>
      <c r="M938" s="136"/>
      <c r="N938" s="134"/>
      <c r="O938" s="136"/>
      <c r="P938" s="136"/>
      <c r="Q938" s="136"/>
      <c r="R938" s="140"/>
      <c r="S938" s="136"/>
      <c r="T938" s="133"/>
      <c r="U938" s="133"/>
    </row>
    <row r="939">
      <c r="A939" s="136"/>
      <c r="B939" s="133" t="s">
        <v>2682</v>
      </c>
      <c r="C939" s="136"/>
      <c r="D939" s="136"/>
      <c r="E939" s="136"/>
      <c r="F939" s="136"/>
      <c r="G939" s="136"/>
      <c r="H939" s="136"/>
      <c r="I939" s="136"/>
      <c r="J939" s="133" t="b">
        <f t="shared" si="1"/>
        <v>0</v>
      </c>
      <c r="K939" s="133"/>
      <c r="L939" s="136"/>
      <c r="M939" s="136"/>
      <c r="N939" s="134"/>
      <c r="O939" s="136"/>
      <c r="P939" s="136"/>
      <c r="Q939" s="136"/>
      <c r="R939" s="140"/>
      <c r="S939" s="136"/>
      <c r="T939" s="133"/>
      <c r="U939" s="133"/>
    </row>
    <row r="940">
      <c r="A940" s="136"/>
      <c r="B940" s="133" t="s">
        <v>2683</v>
      </c>
      <c r="C940" s="136"/>
      <c r="D940" s="136"/>
      <c r="E940" s="136"/>
      <c r="F940" s="136"/>
      <c r="G940" s="136"/>
      <c r="H940" s="136"/>
      <c r="I940" s="136"/>
      <c r="J940" s="133" t="b">
        <f t="shared" si="1"/>
        <v>0</v>
      </c>
      <c r="K940" s="133"/>
      <c r="L940" s="136"/>
      <c r="M940" s="136"/>
      <c r="N940" s="134"/>
      <c r="O940" s="136"/>
      <c r="P940" s="136"/>
      <c r="Q940" s="136"/>
      <c r="R940" s="140"/>
      <c r="S940" s="136"/>
      <c r="T940" s="133"/>
      <c r="U940" s="133"/>
    </row>
    <row r="941">
      <c r="A941" s="136"/>
      <c r="B941" s="133" t="s">
        <v>2684</v>
      </c>
      <c r="C941" s="136"/>
      <c r="D941" s="136"/>
      <c r="E941" s="136"/>
      <c r="F941" s="136"/>
      <c r="G941" s="136"/>
      <c r="H941" s="136"/>
      <c r="I941" s="136"/>
      <c r="J941" s="133" t="b">
        <f t="shared" si="1"/>
        <v>0</v>
      </c>
      <c r="K941" s="133"/>
      <c r="L941" s="136"/>
      <c r="M941" s="136"/>
      <c r="N941" s="134"/>
      <c r="O941" s="136"/>
      <c r="P941" s="136"/>
      <c r="Q941" s="136"/>
      <c r="R941" s="140"/>
      <c r="S941" s="136"/>
      <c r="T941" s="133"/>
      <c r="U941" s="133"/>
    </row>
    <row r="942">
      <c r="A942" s="136"/>
      <c r="B942" s="133" t="s">
        <v>2685</v>
      </c>
      <c r="C942" s="136"/>
      <c r="D942" s="136"/>
      <c r="E942" s="136"/>
      <c r="F942" s="136"/>
      <c r="G942" s="136"/>
      <c r="H942" s="136"/>
      <c r="I942" s="136"/>
      <c r="J942" s="133" t="b">
        <f t="shared" si="1"/>
        <v>0</v>
      </c>
      <c r="K942" s="133"/>
      <c r="L942" s="136"/>
      <c r="M942" s="136"/>
      <c r="N942" s="134"/>
      <c r="O942" s="136"/>
      <c r="P942" s="136"/>
      <c r="Q942" s="136"/>
      <c r="R942" s="140"/>
      <c r="S942" s="136"/>
      <c r="T942" s="133"/>
      <c r="U942" s="133"/>
    </row>
    <row r="943">
      <c r="A943" s="136"/>
      <c r="B943" s="133" t="s">
        <v>2686</v>
      </c>
      <c r="C943" s="136"/>
      <c r="D943" s="136"/>
      <c r="E943" s="136"/>
      <c r="F943" s="136"/>
      <c r="G943" s="136"/>
      <c r="H943" s="136"/>
      <c r="I943" s="136"/>
      <c r="J943" s="133" t="b">
        <f t="shared" si="1"/>
        <v>0</v>
      </c>
      <c r="K943" s="133"/>
      <c r="L943" s="136"/>
      <c r="M943" s="136"/>
      <c r="N943" s="134"/>
      <c r="O943" s="136"/>
      <c r="P943" s="136"/>
      <c r="Q943" s="136"/>
      <c r="R943" s="140"/>
      <c r="S943" s="136"/>
      <c r="T943" s="133"/>
      <c r="U943" s="133"/>
    </row>
    <row r="944">
      <c r="A944" s="136"/>
      <c r="B944" s="133" t="s">
        <v>2687</v>
      </c>
      <c r="C944" s="136"/>
      <c r="D944" s="136"/>
      <c r="E944" s="136"/>
      <c r="F944" s="136"/>
      <c r="G944" s="136"/>
      <c r="H944" s="136"/>
      <c r="I944" s="136"/>
      <c r="J944" s="133" t="b">
        <f t="shared" si="1"/>
        <v>0</v>
      </c>
      <c r="K944" s="133"/>
      <c r="L944" s="136"/>
      <c r="M944" s="136"/>
      <c r="N944" s="134"/>
      <c r="O944" s="136"/>
      <c r="P944" s="136"/>
      <c r="Q944" s="136"/>
      <c r="R944" s="140"/>
      <c r="S944" s="136"/>
      <c r="T944" s="133"/>
      <c r="U944" s="133"/>
    </row>
    <row r="945">
      <c r="A945" s="136"/>
      <c r="B945" s="133" t="s">
        <v>2688</v>
      </c>
      <c r="C945" s="136"/>
      <c r="D945" s="136"/>
      <c r="E945" s="136"/>
      <c r="F945" s="136"/>
      <c r="G945" s="136"/>
      <c r="H945" s="136"/>
      <c r="I945" s="136"/>
      <c r="J945" s="133" t="b">
        <f t="shared" si="1"/>
        <v>0</v>
      </c>
      <c r="K945" s="133"/>
      <c r="L945" s="136"/>
      <c r="M945" s="136"/>
      <c r="N945" s="134"/>
      <c r="O945" s="136"/>
      <c r="P945" s="136"/>
      <c r="Q945" s="136"/>
      <c r="R945" s="140"/>
      <c r="S945" s="136"/>
      <c r="T945" s="133"/>
      <c r="U945" s="133"/>
    </row>
    <row r="946">
      <c r="A946" s="136"/>
      <c r="B946" s="133" t="s">
        <v>2689</v>
      </c>
      <c r="C946" s="136"/>
      <c r="D946" s="136"/>
      <c r="E946" s="136"/>
      <c r="F946" s="136"/>
      <c r="G946" s="136"/>
      <c r="H946" s="136"/>
      <c r="I946" s="136"/>
      <c r="J946" s="133" t="b">
        <f t="shared" si="1"/>
        <v>0</v>
      </c>
      <c r="K946" s="133"/>
      <c r="L946" s="136"/>
      <c r="M946" s="136"/>
      <c r="N946" s="134"/>
      <c r="O946" s="136"/>
      <c r="P946" s="136"/>
      <c r="Q946" s="136"/>
      <c r="R946" s="140"/>
      <c r="S946" s="136"/>
      <c r="T946" s="133"/>
      <c r="U946" s="133"/>
    </row>
    <row r="947">
      <c r="A947" s="136"/>
      <c r="B947" s="133" t="s">
        <v>2690</v>
      </c>
      <c r="C947" s="136"/>
      <c r="D947" s="136"/>
      <c r="E947" s="136"/>
      <c r="F947" s="136"/>
      <c r="G947" s="136"/>
      <c r="H947" s="136"/>
      <c r="I947" s="136"/>
      <c r="J947" s="133" t="b">
        <f t="shared" si="1"/>
        <v>0</v>
      </c>
      <c r="K947" s="133"/>
      <c r="L947" s="136"/>
      <c r="M947" s="136"/>
      <c r="N947" s="134"/>
      <c r="O947" s="136"/>
      <c r="P947" s="136"/>
      <c r="Q947" s="136"/>
      <c r="R947" s="140"/>
      <c r="S947" s="136"/>
      <c r="T947" s="133"/>
      <c r="U947" s="133"/>
    </row>
    <row r="948">
      <c r="A948" s="136"/>
      <c r="B948" s="133" t="s">
        <v>2691</v>
      </c>
      <c r="C948" s="136"/>
      <c r="D948" s="136"/>
      <c r="E948" s="136"/>
      <c r="F948" s="136"/>
      <c r="G948" s="136"/>
      <c r="H948" s="136"/>
      <c r="I948" s="136"/>
      <c r="J948" s="133" t="b">
        <f t="shared" si="1"/>
        <v>0</v>
      </c>
      <c r="K948" s="133"/>
      <c r="L948" s="136"/>
      <c r="M948" s="136"/>
      <c r="N948" s="134"/>
      <c r="O948" s="136"/>
      <c r="P948" s="136"/>
      <c r="Q948" s="136"/>
      <c r="R948" s="140"/>
      <c r="S948" s="136"/>
      <c r="T948" s="133"/>
      <c r="U948" s="133"/>
    </row>
    <row r="949">
      <c r="A949" s="136"/>
      <c r="B949" s="133" t="s">
        <v>2692</v>
      </c>
      <c r="C949" s="136"/>
      <c r="D949" s="136"/>
      <c r="E949" s="136"/>
      <c r="F949" s="136"/>
      <c r="G949" s="136"/>
      <c r="H949" s="136"/>
      <c r="I949" s="136"/>
      <c r="J949" s="133" t="b">
        <f t="shared" si="1"/>
        <v>0</v>
      </c>
      <c r="K949" s="133"/>
      <c r="L949" s="136"/>
      <c r="M949" s="136"/>
      <c r="N949" s="134"/>
      <c r="O949" s="136"/>
      <c r="P949" s="136"/>
      <c r="Q949" s="136"/>
      <c r="R949" s="140"/>
      <c r="S949" s="136"/>
      <c r="T949" s="133"/>
      <c r="U949" s="133"/>
    </row>
    <row r="950">
      <c r="A950" s="136"/>
      <c r="B950" s="133" t="s">
        <v>2693</v>
      </c>
      <c r="C950" s="136"/>
      <c r="D950" s="136"/>
      <c r="E950" s="136"/>
      <c r="F950" s="136"/>
      <c r="G950" s="136"/>
      <c r="H950" s="136"/>
      <c r="I950" s="136"/>
      <c r="J950" s="133" t="b">
        <f t="shared" si="1"/>
        <v>0</v>
      </c>
      <c r="K950" s="133"/>
      <c r="L950" s="136"/>
      <c r="M950" s="136"/>
      <c r="N950" s="134"/>
      <c r="O950" s="136"/>
      <c r="P950" s="136"/>
      <c r="Q950" s="136"/>
      <c r="R950" s="140"/>
      <c r="S950" s="136"/>
      <c r="T950" s="133"/>
      <c r="U950" s="133"/>
    </row>
    <row r="951">
      <c r="A951" s="136"/>
      <c r="B951" s="133" t="s">
        <v>2694</v>
      </c>
      <c r="C951" s="136"/>
      <c r="D951" s="136"/>
      <c r="E951" s="136"/>
      <c r="F951" s="136"/>
      <c r="G951" s="136"/>
      <c r="H951" s="136"/>
      <c r="I951" s="136"/>
      <c r="J951" s="133" t="b">
        <f t="shared" si="1"/>
        <v>0</v>
      </c>
      <c r="K951" s="133"/>
      <c r="L951" s="136"/>
      <c r="M951" s="136"/>
      <c r="N951" s="134"/>
      <c r="O951" s="136"/>
      <c r="P951" s="136"/>
      <c r="Q951" s="136"/>
      <c r="R951" s="140"/>
      <c r="S951" s="136"/>
      <c r="T951" s="133"/>
      <c r="U951" s="133"/>
    </row>
    <row r="952">
      <c r="A952" s="136"/>
      <c r="B952" s="133" t="s">
        <v>2695</v>
      </c>
      <c r="C952" s="136"/>
      <c r="D952" s="136"/>
      <c r="E952" s="136"/>
      <c r="F952" s="136"/>
      <c r="G952" s="136"/>
      <c r="H952" s="136"/>
      <c r="I952" s="136"/>
      <c r="J952" s="133" t="b">
        <f t="shared" si="1"/>
        <v>0</v>
      </c>
      <c r="K952" s="133"/>
      <c r="L952" s="136"/>
      <c r="M952" s="136"/>
      <c r="N952" s="134"/>
      <c r="O952" s="136"/>
      <c r="P952" s="136"/>
      <c r="Q952" s="136"/>
      <c r="R952" s="140"/>
      <c r="S952" s="136"/>
      <c r="T952" s="133"/>
      <c r="U952" s="133"/>
    </row>
    <row r="953">
      <c r="A953" s="136"/>
      <c r="B953" s="133" t="s">
        <v>2696</v>
      </c>
      <c r="C953" s="136"/>
      <c r="D953" s="136"/>
      <c r="E953" s="136"/>
      <c r="F953" s="136"/>
      <c r="G953" s="136"/>
      <c r="H953" s="136"/>
      <c r="I953" s="136"/>
      <c r="J953" s="133" t="b">
        <f t="shared" si="1"/>
        <v>0</v>
      </c>
      <c r="K953" s="133"/>
      <c r="L953" s="136"/>
      <c r="M953" s="136"/>
      <c r="N953" s="134"/>
      <c r="O953" s="136"/>
      <c r="P953" s="136"/>
      <c r="Q953" s="136"/>
      <c r="R953" s="140"/>
      <c r="S953" s="136"/>
      <c r="T953" s="133"/>
      <c r="U953" s="133"/>
    </row>
    <row r="954">
      <c r="A954" s="136"/>
      <c r="B954" s="133" t="s">
        <v>2697</v>
      </c>
      <c r="C954" s="136"/>
      <c r="D954" s="136"/>
      <c r="E954" s="136"/>
      <c r="F954" s="136"/>
      <c r="G954" s="136"/>
      <c r="H954" s="136"/>
      <c r="I954" s="136"/>
      <c r="J954" s="133" t="b">
        <f t="shared" si="1"/>
        <v>0</v>
      </c>
      <c r="K954" s="133"/>
      <c r="L954" s="136"/>
      <c r="M954" s="136"/>
      <c r="N954" s="134"/>
      <c r="O954" s="136"/>
      <c r="P954" s="136"/>
      <c r="Q954" s="136"/>
      <c r="R954" s="140"/>
      <c r="S954" s="136"/>
      <c r="T954" s="133"/>
      <c r="U954" s="133"/>
    </row>
    <row r="955">
      <c r="A955" s="136"/>
      <c r="B955" s="133" t="s">
        <v>2698</v>
      </c>
      <c r="C955" s="136"/>
      <c r="D955" s="136"/>
      <c r="E955" s="136"/>
      <c r="F955" s="136"/>
      <c r="G955" s="136"/>
      <c r="H955" s="136"/>
      <c r="I955" s="136"/>
      <c r="J955" s="133" t="b">
        <f t="shared" si="1"/>
        <v>0</v>
      </c>
      <c r="K955" s="133"/>
      <c r="L955" s="136"/>
      <c r="M955" s="136"/>
      <c r="N955" s="134"/>
      <c r="O955" s="136"/>
      <c r="P955" s="136"/>
      <c r="Q955" s="136"/>
      <c r="R955" s="140"/>
      <c r="S955" s="136"/>
      <c r="T955" s="133"/>
      <c r="U955" s="133"/>
    </row>
    <row r="956">
      <c r="A956" s="136"/>
      <c r="B956" s="133" t="s">
        <v>2699</v>
      </c>
      <c r="C956" s="136"/>
      <c r="D956" s="136"/>
      <c r="E956" s="136"/>
      <c r="F956" s="136"/>
      <c r="G956" s="136"/>
      <c r="H956" s="136"/>
      <c r="I956" s="136"/>
      <c r="J956" s="133" t="b">
        <f t="shared" si="1"/>
        <v>0</v>
      </c>
      <c r="K956" s="133"/>
      <c r="L956" s="136"/>
      <c r="M956" s="136"/>
      <c r="N956" s="134"/>
      <c r="O956" s="136"/>
      <c r="P956" s="136"/>
      <c r="Q956" s="136"/>
      <c r="R956" s="140"/>
      <c r="S956" s="136"/>
      <c r="T956" s="133"/>
      <c r="U956" s="133"/>
    </row>
    <row r="957">
      <c r="A957" s="136"/>
      <c r="B957" s="133" t="s">
        <v>2700</v>
      </c>
      <c r="C957" s="136"/>
      <c r="D957" s="136"/>
      <c r="E957" s="136"/>
      <c r="F957" s="136"/>
      <c r="G957" s="136"/>
      <c r="H957" s="136"/>
      <c r="I957" s="136"/>
      <c r="J957" s="133" t="b">
        <f t="shared" si="1"/>
        <v>0</v>
      </c>
      <c r="K957" s="133"/>
      <c r="L957" s="136"/>
      <c r="M957" s="136"/>
      <c r="N957" s="134"/>
      <c r="O957" s="136"/>
      <c r="P957" s="136"/>
      <c r="Q957" s="136"/>
      <c r="R957" s="140"/>
      <c r="S957" s="136"/>
      <c r="T957" s="133"/>
      <c r="U957" s="133"/>
    </row>
    <row r="958">
      <c r="A958" s="136"/>
      <c r="B958" s="133" t="s">
        <v>2701</v>
      </c>
      <c r="C958" s="136"/>
      <c r="D958" s="136"/>
      <c r="E958" s="136"/>
      <c r="F958" s="136"/>
      <c r="G958" s="136"/>
      <c r="H958" s="136"/>
      <c r="I958" s="136"/>
      <c r="J958" s="133" t="b">
        <f t="shared" si="1"/>
        <v>0</v>
      </c>
      <c r="K958" s="133"/>
      <c r="L958" s="136"/>
      <c r="M958" s="136"/>
      <c r="N958" s="134"/>
      <c r="O958" s="136"/>
      <c r="P958" s="136"/>
      <c r="Q958" s="136"/>
      <c r="R958" s="140"/>
      <c r="S958" s="136"/>
      <c r="T958" s="133"/>
      <c r="U958" s="133"/>
    </row>
    <row r="959">
      <c r="A959" s="136"/>
      <c r="B959" s="133" t="s">
        <v>2702</v>
      </c>
      <c r="C959" s="136"/>
      <c r="D959" s="136"/>
      <c r="E959" s="136"/>
      <c r="F959" s="136"/>
      <c r="G959" s="136"/>
      <c r="H959" s="136"/>
      <c r="I959" s="136"/>
      <c r="J959" s="133" t="b">
        <f t="shared" si="1"/>
        <v>0</v>
      </c>
      <c r="K959" s="133"/>
      <c r="L959" s="136"/>
      <c r="M959" s="136"/>
      <c r="N959" s="134"/>
      <c r="O959" s="136"/>
      <c r="P959" s="136"/>
      <c r="Q959" s="136"/>
      <c r="R959" s="140"/>
      <c r="S959" s="136"/>
      <c r="T959" s="133"/>
      <c r="U959" s="133"/>
    </row>
    <row r="960">
      <c r="A960" s="136"/>
      <c r="B960" s="133" t="s">
        <v>2703</v>
      </c>
      <c r="C960" s="136"/>
      <c r="D960" s="136"/>
      <c r="E960" s="136"/>
      <c r="F960" s="136"/>
      <c r="G960" s="136"/>
      <c r="H960" s="136"/>
      <c r="I960" s="136"/>
      <c r="J960" s="133" t="b">
        <f t="shared" si="1"/>
        <v>0</v>
      </c>
      <c r="K960" s="133"/>
      <c r="L960" s="136"/>
      <c r="M960" s="136"/>
      <c r="N960" s="134"/>
      <c r="O960" s="136"/>
      <c r="P960" s="136"/>
      <c r="Q960" s="136"/>
      <c r="R960" s="140"/>
      <c r="S960" s="136"/>
      <c r="T960" s="133"/>
      <c r="U960" s="133"/>
    </row>
    <row r="961">
      <c r="A961" s="136"/>
      <c r="B961" s="133" t="s">
        <v>2704</v>
      </c>
      <c r="C961" s="136"/>
      <c r="D961" s="136"/>
      <c r="E961" s="136"/>
      <c r="F961" s="136"/>
      <c r="G961" s="136"/>
      <c r="H961" s="136"/>
      <c r="I961" s="136"/>
      <c r="J961" s="133" t="b">
        <f t="shared" si="1"/>
        <v>0</v>
      </c>
      <c r="K961" s="133"/>
      <c r="L961" s="136"/>
      <c r="M961" s="136"/>
      <c r="N961" s="134"/>
      <c r="O961" s="136"/>
      <c r="P961" s="136"/>
      <c r="Q961" s="136"/>
      <c r="R961" s="140"/>
      <c r="S961" s="136"/>
      <c r="T961" s="133"/>
      <c r="U961" s="133"/>
    </row>
    <row r="962">
      <c r="A962" s="136"/>
      <c r="B962" s="133" t="s">
        <v>2705</v>
      </c>
      <c r="C962" s="136"/>
      <c r="D962" s="136"/>
      <c r="E962" s="136"/>
      <c r="F962" s="136"/>
      <c r="G962" s="136"/>
      <c r="H962" s="136"/>
      <c r="I962" s="136"/>
      <c r="J962" s="133" t="b">
        <f t="shared" si="1"/>
        <v>0</v>
      </c>
      <c r="K962" s="133"/>
      <c r="L962" s="136"/>
      <c r="M962" s="136"/>
      <c r="N962" s="134"/>
      <c r="O962" s="136"/>
      <c r="P962" s="136"/>
      <c r="Q962" s="136"/>
      <c r="R962" s="140"/>
      <c r="S962" s="136"/>
      <c r="T962" s="133"/>
      <c r="U962" s="133"/>
    </row>
    <row r="963">
      <c r="A963" s="136"/>
      <c r="B963" s="133" t="s">
        <v>2706</v>
      </c>
      <c r="C963" s="136"/>
      <c r="D963" s="136"/>
      <c r="E963" s="136"/>
      <c r="F963" s="136"/>
      <c r="G963" s="136"/>
      <c r="H963" s="136"/>
      <c r="I963" s="136"/>
      <c r="J963" s="133" t="b">
        <f t="shared" si="1"/>
        <v>0</v>
      </c>
      <c r="K963" s="133"/>
      <c r="L963" s="136"/>
      <c r="M963" s="136"/>
      <c r="N963" s="134"/>
      <c r="O963" s="136"/>
      <c r="P963" s="136"/>
      <c r="Q963" s="136"/>
      <c r="R963" s="140"/>
      <c r="S963" s="136"/>
      <c r="T963" s="133"/>
      <c r="U963" s="133"/>
    </row>
    <row r="964">
      <c r="A964" s="136"/>
      <c r="B964" s="133" t="s">
        <v>2707</v>
      </c>
      <c r="C964" s="136"/>
      <c r="D964" s="136"/>
      <c r="E964" s="136"/>
      <c r="F964" s="136"/>
      <c r="G964" s="136"/>
      <c r="H964" s="136"/>
      <c r="I964" s="136"/>
      <c r="J964" s="133" t="b">
        <f t="shared" si="1"/>
        <v>0</v>
      </c>
      <c r="K964" s="133"/>
      <c r="L964" s="136"/>
      <c r="M964" s="136"/>
      <c r="N964" s="134"/>
      <c r="O964" s="136"/>
      <c r="P964" s="136"/>
      <c r="Q964" s="136"/>
      <c r="R964" s="140"/>
      <c r="S964" s="136"/>
      <c r="T964" s="133"/>
      <c r="U964" s="133"/>
    </row>
    <row r="965">
      <c r="A965" s="136"/>
      <c r="B965" s="133" t="s">
        <v>2708</v>
      </c>
      <c r="C965" s="136"/>
      <c r="D965" s="136"/>
      <c r="E965" s="136"/>
      <c r="F965" s="136"/>
      <c r="G965" s="136"/>
      <c r="H965" s="136"/>
      <c r="I965" s="136"/>
      <c r="J965" s="133" t="b">
        <f t="shared" si="1"/>
        <v>0</v>
      </c>
      <c r="K965" s="133"/>
      <c r="L965" s="136"/>
      <c r="M965" s="136"/>
      <c r="N965" s="134"/>
      <c r="O965" s="136"/>
      <c r="P965" s="136"/>
      <c r="Q965" s="136"/>
      <c r="R965" s="140"/>
      <c r="S965" s="136"/>
      <c r="T965" s="133"/>
      <c r="U965" s="133"/>
    </row>
    <row r="966">
      <c r="A966" s="136"/>
      <c r="B966" s="133" t="s">
        <v>2709</v>
      </c>
      <c r="C966" s="136"/>
      <c r="D966" s="136"/>
      <c r="E966" s="136"/>
      <c r="F966" s="136"/>
      <c r="G966" s="136"/>
      <c r="H966" s="136"/>
      <c r="I966" s="136"/>
      <c r="J966" s="133" t="b">
        <f t="shared" si="1"/>
        <v>0</v>
      </c>
      <c r="K966" s="133"/>
      <c r="L966" s="136"/>
      <c r="M966" s="136"/>
      <c r="N966" s="134"/>
      <c r="O966" s="136"/>
      <c r="P966" s="136"/>
      <c r="Q966" s="136"/>
      <c r="R966" s="140"/>
      <c r="S966" s="136"/>
      <c r="T966" s="133"/>
      <c r="U966" s="133"/>
    </row>
    <row r="967">
      <c r="A967" s="136"/>
      <c r="B967" s="133" t="s">
        <v>2710</v>
      </c>
      <c r="C967" s="136"/>
      <c r="D967" s="136"/>
      <c r="E967" s="136"/>
      <c r="F967" s="136"/>
      <c r="G967" s="136"/>
      <c r="H967" s="136"/>
      <c r="I967" s="136"/>
      <c r="J967" s="133" t="b">
        <f t="shared" si="1"/>
        <v>0</v>
      </c>
      <c r="K967" s="133"/>
      <c r="L967" s="136"/>
      <c r="M967" s="136"/>
      <c r="N967" s="134"/>
      <c r="O967" s="136"/>
      <c r="P967" s="136"/>
      <c r="Q967" s="136"/>
      <c r="R967" s="140"/>
      <c r="S967" s="136"/>
      <c r="T967" s="133"/>
      <c r="U967" s="133"/>
    </row>
    <row r="968">
      <c r="A968" s="136"/>
      <c r="B968" s="133" t="s">
        <v>2711</v>
      </c>
      <c r="C968" s="136"/>
      <c r="D968" s="136"/>
      <c r="E968" s="136"/>
      <c r="F968" s="136"/>
      <c r="G968" s="136"/>
      <c r="H968" s="136"/>
      <c r="I968" s="136"/>
      <c r="J968" s="133" t="b">
        <f t="shared" si="1"/>
        <v>0</v>
      </c>
      <c r="K968" s="133"/>
      <c r="L968" s="136"/>
      <c r="M968" s="136"/>
      <c r="N968" s="134"/>
      <c r="O968" s="136"/>
      <c r="P968" s="136"/>
      <c r="Q968" s="136"/>
      <c r="R968" s="140"/>
      <c r="S968" s="136"/>
      <c r="T968" s="133"/>
      <c r="U968" s="133"/>
    </row>
    <row r="969">
      <c r="A969" s="136"/>
      <c r="B969" s="133" t="s">
        <v>2712</v>
      </c>
      <c r="C969" s="136"/>
      <c r="D969" s="136"/>
      <c r="E969" s="136"/>
      <c r="F969" s="136"/>
      <c r="G969" s="136"/>
      <c r="H969" s="136"/>
      <c r="I969" s="136"/>
      <c r="J969" s="133" t="b">
        <f t="shared" si="1"/>
        <v>0</v>
      </c>
      <c r="K969" s="133"/>
      <c r="L969" s="136"/>
      <c r="M969" s="136"/>
      <c r="N969" s="134"/>
      <c r="O969" s="136"/>
      <c r="P969" s="136"/>
      <c r="Q969" s="136"/>
      <c r="R969" s="140"/>
      <c r="S969" s="136"/>
      <c r="T969" s="133"/>
      <c r="U969" s="133"/>
    </row>
    <row r="970">
      <c r="A970" s="136"/>
      <c r="B970" s="133" t="s">
        <v>2713</v>
      </c>
      <c r="C970" s="136"/>
      <c r="D970" s="136"/>
      <c r="E970" s="136"/>
      <c r="F970" s="136"/>
      <c r="G970" s="136"/>
      <c r="H970" s="136"/>
      <c r="I970" s="136"/>
      <c r="J970" s="133" t="b">
        <f t="shared" si="1"/>
        <v>0</v>
      </c>
      <c r="K970" s="133"/>
      <c r="L970" s="136"/>
      <c r="M970" s="136"/>
      <c r="N970" s="134"/>
      <c r="O970" s="136"/>
      <c r="P970" s="136"/>
      <c r="Q970" s="136"/>
      <c r="R970" s="140"/>
      <c r="S970" s="136"/>
      <c r="T970" s="133"/>
      <c r="U970" s="133"/>
    </row>
    <row r="971">
      <c r="A971" s="136"/>
      <c r="B971" s="133" t="s">
        <v>2714</v>
      </c>
      <c r="C971" s="136"/>
      <c r="D971" s="136"/>
      <c r="E971" s="136"/>
      <c r="F971" s="136"/>
      <c r="G971" s="136"/>
      <c r="H971" s="136"/>
      <c r="I971" s="136"/>
      <c r="J971" s="133" t="b">
        <f t="shared" si="1"/>
        <v>0</v>
      </c>
      <c r="K971" s="133"/>
      <c r="L971" s="136"/>
      <c r="M971" s="136"/>
      <c r="N971" s="134"/>
      <c r="O971" s="136"/>
      <c r="P971" s="136"/>
      <c r="Q971" s="136"/>
      <c r="R971" s="140"/>
      <c r="S971" s="136"/>
      <c r="T971" s="133"/>
      <c r="U971" s="133"/>
    </row>
    <row r="972">
      <c r="A972" s="136"/>
      <c r="B972" s="133" t="s">
        <v>2715</v>
      </c>
      <c r="C972" s="136"/>
      <c r="D972" s="136"/>
      <c r="E972" s="136"/>
      <c r="F972" s="136"/>
      <c r="G972" s="136"/>
      <c r="H972" s="136"/>
      <c r="I972" s="136"/>
      <c r="J972" s="133" t="b">
        <f t="shared" si="1"/>
        <v>0</v>
      </c>
      <c r="K972" s="133"/>
      <c r="L972" s="136"/>
      <c r="M972" s="136"/>
      <c r="N972" s="134"/>
      <c r="O972" s="136"/>
      <c r="P972" s="136"/>
      <c r="Q972" s="136"/>
      <c r="R972" s="140"/>
      <c r="S972" s="136"/>
      <c r="T972" s="133"/>
      <c r="U972" s="133"/>
    </row>
    <row r="973">
      <c r="A973" s="136"/>
      <c r="B973" s="133" t="s">
        <v>2716</v>
      </c>
      <c r="C973" s="136"/>
      <c r="D973" s="136"/>
      <c r="E973" s="136"/>
      <c r="F973" s="136"/>
      <c r="G973" s="136"/>
      <c r="H973" s="136"/>
      <c r="I973" s="136"/>
      <c r="J973" s="133" t="b">
        <f t="shared" si="1"/>
        <v>0</v>
      </c>
      <c r="K973" s="133"/>
      <c r="L973" s="136"/>
      <c r="M973" s="136"/>
      <c r="N973" s="134"/>
      <c r="O973" s="136"/>
      <c r="P973" s="136"/>
      <c r="Q973" s="136"/>
      <c r="R973" s="140"/>
      <c r="S973" s="136"/>
      <c r="T973" s="133"/>
      <c r="U973" s="133"/>
    </row>
    <row r="974">
      <c r="A974" s="136"/>
      <c r="B974" s="133" t="s">
        <v>2717</v>
      </c>
      <c r="C974" s="136"/>
      <c r="D974" s="136"/>
      <c r="E974" s="136"/>
      <c r="F974" s="136"/>
      <c r="G974" s="136"/>
      <c r="H974" s="136"/>
      <c r="I974" s="136"/>
      <c r="J974" s="133" t="b">
        <f t="shared" si="1"/>
        <v>0</v>
      </c>
      <c r="K974" s="133"/>
      <c r="L974" s="136"/>
      <c r="M974" s="136"/>
      <c r="N974" s="134"/>
      <c r="O974" s="136"/>
      <c r="P974" s="136"/>
      <c r="Q974" s="136"/>
      <c r="R974" s="140"/>
      <c r="S974" s="136"/>
      <c r="T974" s="133"/>
      <c r="U974" s="133"/>
    </row>
    <row r="975">
      <c r="A975" s="136"/>
      <c r="B975" s="133" t="s">
        <v>2718</v>
      </c>
      <c r="C975" s="136"/>
      <c r="D975" s="136"/>
      <c r="E975" s="136"/>
      <c r="F975" s="136"/>
      <c r="G975" s="136"/>
      <c r="H975" s="136"/>
      <c r="I975" s="136"/>
      <c r="J975" s="133" t="b">
        <f t="shared" si="1"/>
        <v>0</v>
      </c>
      <c r="K975" s="133"/>
      <c r="L975" s="136"/>
      <c r="M975" s="136"/>
      <c r="N975" s="134"/>
      <c r="O975" s="136"/>
      <c r="P975" s="136"/>
      <c r="Q975" s="136"/>
      <c r="R975" s="140"/>
      <c r="S975" s="136"/>
      <c r="T975" s="133"/>
      <c r="U975" s="133"/>
    </row>
    <row r="976">
      <c r="A976" s="136"/>
      <c r="B976" s="133" t="s">
        <v>2719</v>
      </c>
      <c r="C976" s="136"/>
      <c r="D976" s="136"/>
      <c r="E976" s="136"/>
      <c r="F976" s="136"/>
      <c r="G976" s="136"/>
      <c r="H976" s="136"/>
      <c r="I976" s="136"/>
      <c r="J976" s="133" t="b">
        <f t="shared" si="1"/>
        <v>0</v>
      </c>
      <c r="K976" s="133"/>
      <c r="L976" s="136"/>
      <c r="M976" s="136"/>
      <c r="N976" s="134"/>
      <c r="O976" s="136"/>
      <c r="P976" s="136"/>
      <c r="Q976" s="136"/>
      <c r="R976" s="140"/>
      <c r="S976" s="136"/>
      <c r="T976" s="133"/>
      <c r="U976" s="133"/>
    </row>
    <row r="977">
      <c r="A977" s="136"/>
      <c r="B977" s="133" t="s">
        <v>2720</v>
      </c>
      <c r="C977" s="136"/>
      <c r="D977" s="136"/>
      <c r="E977" s="136"/>
      <c r="F977" s="136"/>
      <c r="G977" s="136"/>
      <c r="H977" s="136"/>
      <c r="I977" s="136"/>
      <c r="J977" s="133" t="b">
        <f t="shared" si="1"/>
        <v>0</v>
      </c>
      <c r="K977" s="133"/>
      <c r="L977" s="136"/>
      <c r="M977" s="136"/>
      <c r="N977" s="134"/>
      <c r="O977" s="136"/>
      <c r="P977" s="136"/>
      <c r="Q977" s="136"/>
      <c r="R977" s="140"/>
      <c r="S977" s="136"/>
      <c r="T977" s="133"/>
      <c r="U977" s="133"/>
    </row>
    <row r="978">
      <c r="A978" s="136"/>
      <c r="B978" s="133" t="s">
        <v>2721</v>
      </c>
      <c r="C978" s="136"/>
      <c r="D978" s="136"/>
      <c r="E978" s="136"/>
      <c r="F978" s="136"/>
      <c r="G978" s="136"/>
      <c r="H978" s="136"/>
      <c r="I978" s="136"/>
      <c r="J978" s="133" t="b">
        <f t="shared" si="1"/>
        <v>0</v>
      </c>
      <c r="K978" s="133"/>
      <c r="L978" s="136"/>
      <c r="M978" s="136"/>
      <c r="N978" s="134"/>
      <c r="O978" s="136"/>
      <c r="P978" s="136"/>
      <c r="Q978" s="136"/>
      <c r="R978" s="140"/>
      <c r="S978" s="136"/>
      <c r="T978" s="133"/>
      <c r="U978" s="133"/>
    </row>
    <row r="979">
      <c r="A979" s="136"/>
      <c r="B979" s="133" t="s">
        <v>2722</v>
      </c>
      <c r="C979" s="136"/>
      <c r="D979" s="136"/>
      <c r="E979" s="136"/>
      <c r="F979" s="136"/>
      <c r="G979" s="136"/>
      <c r="H979" s="136"/>
      <c r="I979" s="136"/>
      <c r="J979" s="133" t="b">
        <f t="shared" si="1"/>
        <v>0</v>
      </c>
      <c r="K979" s="133"/>
      <c r="L979" s="136"/>
      <c r="M979" s="136"/>
      <c r="N979" s="134"/>
      <c r="O979" s="136"/>
      <c r="P979" s="136"/>
      <c r="Q979" s="136"/>
      <c r="R979" s="140"/>
      <c r="S979" s="136"/>
      <c r="T979" s="133"/>
      <c r="U979" s="133"/>
    </row>
    <row r="980">
      <c r="A980" s="136"/>
      <c r="B980" s="133" t="s">
        <v>2723</v>
      </c>
      <c r="C980" s="136"/>
      <c r="D980" s="136"/>
      <c r="E980" s="136"/>
      <c r="F980" s="136"/>
      <c r="G980" s="136"/>
      <c r="H980" s="136"/>
      <c r="I980" s="136"/>
      <c r="J980" s="133" t="b">
        <f t="shared" si="1"/>
        <v>0</v>
      </c>
      <c r="K980" s="133"/>
      <c r="L980" s="136"/>
      <c r="M980" s="136"/>
      <c r="N980" s="134"/>
      <c r="O980" s="136"/>
      <c r="P980" s="136"/>
      <c r="Q980" s="136"/>
      <c r="R980" s="140"/>
      <c r="S980" s="136"/>
      <c r="T980" s="133"/>
      <c r="U980" s="133"/>
    </row>
    <row r="981">
      <c r="A981" s="136"/>
      <c r="B981" s="133" t="s">
        <v>2724</v>
      </c>
      <c r="C981" s="136"/>
      <c r="D981" s="136"/>
      <c r="E981" s="136"/>
      <c r="F981" s="136"/>
      <c r="G981" s="136"/>
      <c r="H981" s="136"/>
      <c r="I981" s="136"/>
      <c r="J981" s="133" t="b">
        <f t="shared" si="1"/>
        <v>0</v>
      </c>
      <c r="K981" s="133"/>
      <c r="L981" s="136"/>
      <c r="M981" s="136"/>
      <c r="N981" s="134"/>
      <c r="O981" s="136"/>
      <c r="P981" s="136"/>
      <c r="Q981" s="136"/>
      <c r="R981" s="140"/>
      <c r="S981" s="136"/>
      <c r="T981" s="133"/>
      <c r="U981" s="133"/>
    </row>
    <row r="982">
      <c r="A982" s="136"/>
      <c r="B982" s="133" t="s">
        <v>2725</v>
      </c>
      <c r="C982" s="136"/>
      <c r="D982" s="136"/>
      <c r="E982" s="136"/>
      <c r="F982" s="136"/>
      <c r="G982" s="136"/>
      <c r="H982" s="136"/>
      <c r="I982" s="136"/>
      <c r="J982" s="133" t="b">
        <f t="shared" si="1"/>
        <v>0</v>
      </c>
      <c r="K982" s="133"/>
      <c r="L982" s="136"/>
      <c r="M982" s="136"/>
      <c r="N982" s="134"/>
      <c r="O982" s="136"/>
      <c r="P982" s="136"/>
      <c r="Q982" s="136"/>
      <c r="R982" s="140"/>
      <c r="S982" s="136"/>
      <c r="T982" s="133"/>
      <c r="U982" s="133"/>
    </row>
    <row r="983">
      <c r="A983" s="136"/>
      <c r="B983" s="133" t="s">
        <v>2726</v>
      </c>
      <c r="C983" s="136"/>
      <c r="D983" s="136"/>
      <c r="E983" s="136"/>
      <c r="F983" s="136"/>
      <c r="G983" s="136"/>
      <c r="H983" s="136"/>
      <c r="I983" s="136"/>
      <c r="J983" s="133" t="b">
        <f t="shared" si="1"/>
        <v>0</v>
      </c>
      <c r="K983" s="133"/>
      <c r="L983" s="136"/>
      <c r="M983" s="136"/>
      <c r="N983" s="134"/>
      <c r="O983" s="136"/>
      <c r="P983" s="136"/>
      <c r="Q983" s="136"/>
      <c r="R983" s="140"/>
      <c r="S983" s="136"/>
      <c r="T983" s="133"/>
      <c r="U983" s="133"/>
    </row>
    <row r="984">
      <c r="A984" s="136"/>
      <c r="B984" s="133" t="s">
        <v>2727</v>
      </c>
      <c r="C984" s="136"/>
      <c r="D984" s="136"/>
      <c r="E984" s="136"/>
      <c r="F984" s="136"/>
      <c r="G984" s="136"/>
      <c r="H984" s="136"/>
      <c r="I984" s="136"/>
      <c r="J984" s="133" t="b">
        <f t="shared" si="1"/>
        <v>0</v>
      </c>
      <c r="K984" s="133"/>
      <c r="L984" s="136"/>
      <c r="M984" s="136"/>
      <c r="N984" s="134"/>
      <c r="O984" s="136"/>
      <c r="P984" s="136"/>
      <c r="Q984" s="136"/>
      <c r="R984" s="140"/>
      <c r="S984" s="136"/>
      <c r="T984" s="133"/>
      <c r="U984" s="133"/>
    </row>
    <row r="985">
      <c r="A985" s="136"/>
      <c r="B985" s="133" t="s">
        <v>2728</v>
      </c>
      <c r="C985" s="136"/>
      <c r="D985" s="136"/>
      <c r="E985" s="136"/>
      <c r="F985" s="136"/>
      <c r="G985" s="136"/>
      <c r="H985" s="136"/>
      <c r="I985" s="136"/>
      <c r="J985" s="133" t="b">
        <f t="shared" si="1"/>
        <v>0</v>
      </c>
      <c r="K985" s="133"/>
      <c r="L985" s="136"/>
      <c r="M985" s="136"/>
      <c r="N985" s="134"/>
      <c r="O985" s="136"/>
      <c r="P985" s="136"/>
      <c r="Q985" s="136"/>
      <c r="R985" s="140"/>
      <c r="S985" s="136"/>
      <c r="T985" s="133"/>
      <c r="U985" s="133"/>
    </row>
    <row r="986">
      <c r="A986" s="136"/>
      <c r="B986" s="133" t="s">
        <v>2729</v>
      </c>
      <c r="C986" s="136"/>
      <c r="D986" s="136"/>
      <c r="E986" s="136"/>
      <c r="F986" s="136"/>
      <c r="G986" s="136"/>
      <c r="H986" s="136"/>
      <c r="I986" s="136"/>
      <c r="J986" s="133" t="b">
        <f t="shared" si="1"/>
        <v>0</v>
      </c>
      <c r="K986" s="133"/>
      <c r="L986" s="136"/>
      <c r="M986" s="136"/>
      <c r="N986" s="134"/>
      <c r="O986" s="136"/>
      <c r="P986" s="136"/>
      <c r="Q986" s="136"/>
      <c r="R986" s="140"/>
      <c r="S986" s="136"/>
      <c r="T986" s="133"/>
      <c r="U986" s="133"/>
    </row>
    <row r="987">
      <c r="A987" s="136"/>
      <c r="B987" s="133" t="s">
        <v>2730</v>
      </c>
      <c r="C987" s="136"/>
      <c r="D987" s="136"/>
      <c r="E987" s="136"/>
      <c r="F987" s="136"/>
      <c r="G987" s="136"/>
      <c r="H987" s="136"/>
      <c r="I987" s="136"/>
      <c r="J987" s="133" t="b">
        <f t="shared" si="1"/>
        <v>0</v>
      </c>
      <c r="K987" s="133"/>
      <c r="L987" s="136"/>
      <c r="M987" s="136"/>
      <c r="N987" s="134"/>
      <c r="O987" s="136"/>
      <c r="P987" s="136"/>
      <c r="Q987" s="136"/>
      <c r="R987" s="140"/>
      <c r="S987" s="136"/>
      <c r="T987" s="133"/>
      <c r="U987" s="133"/>
    </row>
    <row r="988">
      <c r="A988" s="136"/>
      <c r="B988" s="133" t="s">
        <v>2731</v>
      </c>
      <c r="C988" s="136"/>
      <c r="D988" s="136"/>
      <c r="E988" s="136"/>
      <c r="F988" s="136"/>
      <c r="G988" s="136"/>
      <c r="H988" s="136"/>
      <c r="I988" s="136"/>
      <c r="J988" s="133" t="b">
        <f t="shared" si="1"/>
        <v>0</v>
      </c>
      <c r="K988" s="133"/>
      <c r="L988" s="136"/>
      <c r="M988" s="136"/>
      <c r="N988" s="134"/>
      <c r="O988" s="136"/>
      <c r="P988" s="136"/>
      <c r="Q988" s="136"/>
      <c r="R988" s="140"/>
      <c r="S988" s="136"/>
      <c r="T988" s="133"/>
      <c r="U988" s="133"/>
    </row>
    <row r="989">
      <c r="A989" s="136"/>
      <c r="B989" s="133" t="s">
        <v>2732</v>
      </c>
      <c r="C989" s="136"/>
      <c r="D989" s="136"/>
      <c r="E989" s="136"/>
      <c r="F989" s="136"/>
      <c r="G989" s="136"/>
      <c r="H989" s="136"/>
      <c r="I989" s="136"/>
      <c r="J989" s="133" t="b">
        <f t="shared" si="1"/>
        <v>0</v>
      </c>
      <c r="K989" s="133"/>
      <c r="L989" s="136"/>
      <c r="M989" s="136"/>
      <c r="N989" s="134"/>
      <c r="O989" s="136"/>
      <c r="P989" s="136"/>
      <c r="Q989" s="136"/>
      <c r="R989" s="140"/>
      <c r="S989" s="136"/>
      <c r="T989" s="133"/>
      <c r="U989" s="133"/>
    </row>
    <row r="990">
      <c r="A990" s="136"/>
      <c r="B990" s="133" t="s">
        <v>2733</v>
      </c>
      <c r="C990" s="136"/>
      <c r="D990" s="136"/>
      <c r="E990" s="136"/>
      <c r="F990" s="136"/>
      <c r="G990" s="136"/>
      <c r="H990" s="136"/>
      <c r="I990" s="136"/>
      <c r="J990" s="133" t="b">
        <f t="shared" si="1"/>
        <v>0</v>
      </c>
      <c r="K990" s="133"/>
      <c r="L990" s="136"/>
      <c r="M990" s="136"/>
      <c r="N990" s="134"/>
      <c r="O990" s="136"/>
      <c r="P990" s="136"/>
      <c r="Q990" s="136"/>
      <c r="R990" s="140"/>
      <c r="S990" s="136"/>
      <c r="T990" s="133"/>
      <c r="U990" s="133"/>
    </row>
    <row r="991">
      <c r="A991" s="136"/>
      <c r="B991" s="133" t="s">
        <v>2734</v>
      </c>
      <c r="C991" s="136"/>
      <c r="D991" s="136"/>
      <c r="E991" s="136"/>
      <c r="F991" s="136"/>
      <c r="G991" s="136"/>
      <c r="H991" s="136"/>
      <c r="I991" s="136"/>
      <c r="J991" s="133" t="b">
        <f t="shared" si="1"/>
        <v>0</v>
      </c>
      <c r="K991" s="133"/>
      <c r="L991" s="136"/>
      <c r="M991" s="136"/>
      <c r="N991" s="134"/>
      <c r="O991" s="136"/>
      <c r="P991" s="136"/>
      <c r="Q991" s="136"/>
      <c r="R991" s="140"/>
      <c r="S991" s="136"/>
      <c r="T991" s="133"/>
      <c r="U991" s="133"/>
    </row>
    <row r="992">
      <c r="A992" s="136"/>
      <c r="B992" s="133" t="s">
        <v>2735</v>
      </c>
      <c r="C992" s="136"/>
      <c r="D992" s="136"/>
      <c r="E992" s="136"/>
      <c r="F992" s="136"/>
      <c r="G992" s="136"/>
      <c r="H992" s="136"/>
      <c r="I992" s="136"/>
      <c r="J992" s="133" t="b">
        <f t="shared" si="1"/>
        <v>0</v>
      </c>
      <c r="K992" s="133"/>
      <c r="L992" s="136"/>
      <c r="M992" s="136"/>
      <c r="N992" s="134"/>
      <c r="O992" s="136"/>
      <c r="P992" s="136"/>
      <c r="Q992" s="136"/>
      <c r="R992" s="140"/>
      <c r="S992" s="136"/>
      <c r="T992" s="133"/>
      <c r="U992" s="133"/>
    </row>
    <row r="993">
      <c r="A993" s="136"/>
      <c r="B993" s="133" t="s">
        <v>2736</v>
      </c>
      <c r="C993" s="136"/>
      <c r="D993" s="136"/>
      <c r="E993" s="136"/>
      <c r="F993" s="136"/>
      <c r="G993" s="136"/>
      <c r="H993" s="136"/>
      <c r="I993" s="136"/>
      <c r="J993" s="133" t="b">
        <f t="shared" si="1"/>
        <v>0</v>
      </c>
      <c r="K993" s="133"/>
      <c r="L993" s="136"/>
      <c r="M993" s="136"/>
      <c r="N993" s="134"/>
      <c r="O993" s="136"/>
      <c r="P993" s="136"/>
      <c r="Q993" s="136"/>
      <c r="R993" s="140"/>
      <c r="S993" s="136"/>
      <c r="T993" s="133"/>
      <c r="U993" s="133"/>
    </row>
    <row r="994">
      <c r="A994" s="136"/>
      <c r="B994" s="133" t="s">
        <v>2737</v>
      </c>
      <c r="C994" s="136"/>
      <c r="D994" s="136"/>
      <c r="E994" s="136"/>
      <c r="F994" s="136"/>
      <c r="G994" s="136"/>
      <c r="H994" s="136"/>
      <c r="I994" s="136"/>
      <c r="J994" s="133" t="b">
        <f t="shared" si="1"/>
        <v>0</v>
      </c>
      <c r="K994" s="133"/>
      <c r="L994" s="136"/>
      <c r="M994" s="136"/>
      <c r="N994" s="134"/>
      <c r="O994" s="136"/>
      <c r="P994" s="136"/>
      <c r="Q994" s="136"/>
      <c r="R994" s="140"/>
      <c r="S994" s="136"/>
      <c r="T994" s="133"/>
      <c r="U994" s="133"/>
    </row>
    <row r="995">
      <c r="A995" s="136"/>
      <c r="B995" s="133" t="s">
        <v>2738</v>
      </c>
      <c r="C995" s="136"/>
      <c r="D995" s="136"/>
      <c r="E995" s="136"/>
      <c r="F995" s="136"/>
      <c r="G995" s="136"/>
      <c r="H995" s="136"/>
      <c r="I995" s="136"/>
      <c r="J995" s="133" t="b">
        <f t="shared" si="1"/>
        <v>0</v>
      </c>
      <c r="K995" s="133"/>
      <c r="L995" s="136"/>
      <c r="M995" s="136"/>
      <c r="N995" s="134"/>
      <c r="O995" s="136"/>
      <c r="P995" s="136"/>
      <c r="Q995" s="136"/>
      <c r="R995" s="140"/>
      <c r="S995" s="136"/>
      <c r="T995" s="133"/>
      <c r="U995" s="133"/>
    </row>
    <row r="996">
      <c r="A996" s="136"/>
      <c r="B996" s="133" t="s">
        <v>2739</v>
      </c>
      <c r="C996" s="136"/>
      <c r="D996" s="136"/>
      <c r="E996" s="136"/>
      <c r="F996" s="136"/>
      <c r="G996" s="136"/>
      <c r="H996" s="136"/>
      <c r="I996" s="136"/>
      <c r="J996" s="133" t="b">
        <f t="shared" si="1"/>
        <v>0</v>
      </c>
      <c r="K996" s="133"/>
      <c r="L996" s="136"/>
      <c r="M996" s="136"/>
      <c r="N996" s="134"/>
      <c r="O996" s="136"/>
      <c r="P996" s="136"/>
      <c r="Q996" s="136"/>
      <c r="R996" s="140"/>
      <c r="S996" s="136"/>
      <c r="T996" s="133"/>
      <c r="U996" s="133"/>
    </row>
    <row r="997">
      <c r="A997" s="136"/>
      <c r="B997" s="133" t="s">
        <v>2740</v>
      </c>
      <c r="C997" s="136"/>
      <c r="D997" s="136"/>
      <c r="E997" s="136"/>
      <c r="F997" s="136"/>
      <c r="G997" s="136"/>
      <c r="H997" s="136"/>
      <c r="I997" s="136"/>
      <c r="J997" s="133" t="b">
        <f t="shared" si="1"/>
        <v>0</v>
      </c>
      <c r="K997" s="133"/>
      <c r="L997" s="136"/>
      <c r="M997" s="136"/>
      <c r="N997" s="134"/>
      <c r="O997" s="136"/>
      <c r="P997" s="136"/>
      <c r="Q997" s="136"/>
      <c r="R997" s="140"/>
      <c r="S997" s="136"/>
      <c r="T997" s="133"/>
      <c r="U997" s="133"/>
    </row>
    <row r="998">
      <c r="A998" s="136"/>
      <c r="B998" s="133" t="s">
        <v>2741</v>
      </c>
      <c r="C998" s="136"/>
      <c r="D998" s="136"/>
      <c r="E998" s="136"/>
      <c r="F998" s="136"/>
      <c r="G998" s="136"/>
      <c r="H998" s="136"/>
      <c r="I998" s="136"/>
      <c r="J998" s="133" t="b">
        <f t="shared" si="1"/>
        <v>0</v>
      </c>
      <c r="K998" s="133"/>
      <c r="L998" s="136"/>
      <c r="M998" s="136"/>
      <c r="N998" s="134"/>
      <c r="O998" s="136"/>
      <c r="P998" s="136"/>
      <c r="Q998" s="136"/>
      <c r="R998" s="140"/>
      <c r="S998" s="136"/>
      <c r="T998" s="133"/>
      <c r="U998" s="133"/>
    </row>
    <row r="999">
      <c r="A999" s="136"/>
      <c r="B999" s="133" t="s">
        <v>2742</v>
      </c>
      <c r="C999" s="136"/>
      <c r="D999" s="136"/>
      <c r="E999" s="136"/>
      <c r="F999" s="136"/>
      <c r="G999" s="136"/>
      <c r="H999" s="136"/>
      <c r="I999" s="136"/>
      <c r="J999" s="133" t="b">
        <f t="shared" si="1"/>
        <v>0</v>
      </c>
      <c r="K999" s="133"/>
      <c r="L999" s="136"/>
      <c r="M999" s="136"/>
      <c r="N999" s="134"/>
      <c r="O999" s="136"/>
      <c r="P999" s="136"/>
      <c r="Q999" s="136"/>
      <c r="R999" s="140"/>
      <c r="S999" s="136"/>
      <c r="T999" s="133"/>
      <c r="U999" s="133"/>
    </row>
    <row r="1000">
      <c r="A1000" s="136"/>
      <c r="B1000" s="133" t="s">
        <v>2743</v>
      </c>
      <c r="C1000" s="136"/>
      <c r="D1000" s="136"/>
      <c r="E1000" s="136"/>
      <c r="F1000" s="136"/>
      <c r="G1000" s="136"/>
      <c r="H1000" s="136"/>
      <c r="I1000" s="136"/>
      <c r="J1000" s="133" t="b">
        <f t="shared" si="1"/>
        <v>0</v>
      </c>
      <c r="K1000" s="133"/>
      <c r="L1000" s="136"/>
      <c r="M1000" s="136"/>
      <c r="N1000" s="134"/>
      <c r="O1000" s="136"/>
      <c r="P1000" s="136"/>
      <c r="Q1000" s="136"/>
      <c r="R1000" s="140"/>
      <c r="S1000" s="136"/>
      <c r="T1000" s="133"/>
      <c r="U1000" s="133"/>
    </row>
    <row r="1001">
      <c r="A1001" s="136"/>
      <c r="B1001" s="133" t="s">
        <v>2744</v>
      </c>
      <c r="C1001" s="136"/>
      <c r="D1001" s="136"/>
      <c r="E1001" s="136"/>
      <c r="F1001" s="136"/>
      <c r="G1001" s="136"/>
      <c r="H1001" s="136"/>
      <c r="I1001" s="136"/>
      <c r="J1001" s="133" t="b">
        <f t="shared" si="1"/>
        <v>0</v>
      </c>
      <c r="K1001" s="133"/>
      <c r="L1001" s="136"/>
      <c r="M1001" s="136"/>
      <c r="N1001" s="134"/>
      <c r="O1001" s="136"/>
      <c r="P1001" s="136"/>
      <c r="Q1001" s="136"/>
      <c r="R1001" s="140"/>
      <c r="S1001" s="136"/>
      <c r="T1001" s="133"/>
      <c r="U1001" s="133"/>
    </row>
    <row r="1002">
      <c r="A1002" s="136"/>
      <c r="B1002" s="133" t="s">
        <v>2745</v>
      </c>
      <c r="C1002" s="136"/>
      <c r="D1002" s="136"/>
      <c r="E1002" s="136"/>
      <c r="F1002" s="136"/>
      <c r="G1002" s="136"/>
      <c r="H1002" s="136"/>
      <c r="I1002" s="136"/>
      <c r="J1002" s="133" t="b">
        <f t="shared" si="1"/>
        <v>0</v>
      </c>
      <c r="K1002" s="133"/>
      <c r="L1002" s="136"/>
      <c r="M1002" s="136"/>
      <c r="N1002" s="134"/>
      <c r="O1002" s="136"/>
      <c r="P1002" s="136"/>
      <c r="Q1002" s="136"/>
      <c r="R1002" s="140"/>
      <c r="S1002" s="136"/>
      <c r="T1002" s="133"/>
      <c r="U1002" s="133"/>
    </row>
    <row r="1003">
      <c r="A1003" s="136"/>
      <c r="B1003" s="133" t="s">
        <v>2746</v>
      </c>
      <c r="C1003" s="136"/>
      <c r="D1003" s="136"/>
      <c r="E1003" s="136"/>
      <c r="F1003" s="136"/>
      <c r="G1003" s="136"/>
      <c r="H1003" s="136"/>
      <c r="I1003" s="136"/>
      <c r="J1003" s="133" t="b">
        <f t="shared" si="1"/>
        <v>0</v>
      </c>
      <c r="K1003" s="133"/>
      <c r="L1003" s="136"/>
      <c r="M1003" s="136"/>
      <c r="N1003" s="134"/>
      <c r="O1003" s="136"/>
      <c r="P1003" s="136"/>
      <c r="Q1003" s="136"/>
      <c r="R1003" s="140"/>
      <c r="S1003" s="136"/>
      <c r="T1003" s="133"/>
      <c r="U1003" s="133"/>
    </row>
    <row r="1004">
      <c r="A1004" s="136"/>
      <c r="B1004" s="133" t="s">
        <v>2747</v>
      </c>
      <c r="C1004" s="136"/>
      <c r="D1004" s="136"/>
      <c r="E1004" s="136"/>
      <c r="F1004" s="136"/>
      <c r="G1004" s="136"/>
      <c r="H1004" s="136"/>
      <c r="I1004" s="136"/>
      <c r="J1004" s="133" t="b">
        <f t="shared" si="1"/>
        <v>0</v>
      </c>
      <c r="K1004" s="133"/>
      <c r="L1004" s="136"/>
      <c r="M1004" s="136"/>
      <c r="N1004" s="134"/>
      <c r="O1004" s="136"/>
      <c r="P1004" s="136"/>
      <c r="Q1004" s="136"/>
      <c r="R1004" s="140"/>
      <c r="S1004" s="136"/>
      <c r="T1004" s="133"/>
      <c r="U1004" s="133"/>
    </row>
    <row r="1005">
      <c r="A1005" s="136"/>
      <c r="B1005" s="133" t="s">
        <v>2748</v>
      </c>
      <c r="C1005" s="136"/>
      <c r="D1005" s="136"/>
      <c r="E1005" s="136"/>
      <c r="F1005" s="136"/>
      <c r="G1005" s="136"/>
      <c r="H1005" s="136"/>
      <c r="I1005" s="136"/>
      <c r="J1005" s="133" t="b">
        <f t="shared" si="1"/>
        <v>0</v>
      </c>
      <c r="K1005" s="133"/>
      <c r="L1005" s="136"/>
      <c r="M1005" s="136"/>
      <c r="N1005" s="134"/>
      <c r="O1005" s="136"/>
      <c r="P1005" s="136"/>
      <c r="Q1005" s="136"/>
      <c r="R1005" s="140"/>
      <c r="S1005" s="136"/>
      <c r="T1005" s="133"/>
      <c r="U1005" s="133"/>
    </row>
    <row r="1006">
      <c r="A1006" s="136"/>
      <c r="B1006" s="133" t="s">
        <v>2749</v>
      </c>
      <c r="C1006" s="136"/>
      <c r="D1006" s="136"/>
      <c r="E1006" s="136"/>
      <c r="F1006" s="136"/>
      <c r="G1006" s="136"/>
      <c r="H1006" s="136"/>
      <c r="I1006" s="136"/>
      <c r="J1006" s="133" t="b">
        <f t="shared" si="1"/>
        <v>0</v>
      </c>
      <c r="K1006" s="133"/>
      <c r="L1006" s="136"/>
      <c r="M1006" s="136"/>
      <c r="N1006" s="134"/>
      <c r="O1006" s="136"/>
      <c r="P1006" s="136"/>
      <c r="Q1006" s="136"/>
      <c r="R1006" s="140"/>
      <c r="S1006" s="136"/>
      <c r="T1006" s="133"/>
      <c r="U1006" s="133"/>
    </row>
    <row r="1007">
      <c r="A1007" s="136"/>
      <c r="B1007" s="133" t="s">
        <v>2750</v>
      </c>
      <c r="C1007" s="136"/>
      <c r="D1007" s="136"/>
      <c r="E1007" s="136"/>
      <c r="F1007" s="136"/>
      <c r="G1007" s="136"/>
      <c r="H1007" s="136"/>
      <c r="I1007" s="136"/>
      <c r="J1007" s="133" t="b">
        <f t="shared" si="1"/>
        <v>0</v>
      </c>
      <c r="K1007" s="133"/>
      <c r="L1007" s="136"/>
      <c r="M1007" s="136"/>
      <c r="N1007" s="134"/>
      <c r="O1007" s="136"/>
      <c r="P1007" s="136"/>
      <c r="Q1007" s="136"/>
      <c r="R1007" s="140"/>
      <c r="S1007" s="136"/>
      <c r="T1007" s="133"/>
      <c r="U1007" s="133"/>
    </row>
    <row r="1008">
      <c r="A1008" s="136"/>
      <c r="B1008" s="133" t="s">
        <v>2751</v>
      </c>
      <c r="C1008" s="136"/>
      <c r="D1008" s="136"/>
      <c r="E1008" s="136"/>
      <c r="F1008" s="136"/>
      <c r="G1008" s="136"/>
      <c r="H1008" s="136"/>
      <c r="I1008" s="136"/>
      <c r="J1008" s="133" t="b">
        <f t="shared" si="1"/>
        <v>0</v>
      </c>
      <c r="K1008" s="133"/>
      <c r="L1008" s="136"/>
      <c r="M1008" s="136"/>
      <c r="N1008" s="134"/>
      <c r="O1008" s="136"/>
      <c r="P1008" s="136"/>
      <c r="Q1008" s="136"/>
      <c r="R1008" s="140"/>
      <c r="S1008" s="136"/>
      <c r="T1008" s="133"/>
      <c r="U1008" s="133"/>
    </row>
    <row r="1009">
      <c r="A1009" s="136"/>
      <c r="B1009" s="133" t="s">
        <v>2752</v>
      </c>
      <c r="C1009" s="136"/>
      <c r="D1009" s="136"/>
      <c r="E1009" s="136"/>
      <c r="F1009" s="136"/>
      <c r="G1009" s="136"/>
      <c r="H1009" s="136"/>
      <c r="I1009" s="136"/>
      <c r="J1009" s="133" t="b">
        <f t="shared" si="1"/>
        <v>0</v>
      </c>
      <c r="K1009" s="133"/>
      <c r="L1009" s="136"/>
      <c r="M1009" s="136"/>
      <c r="N1009" s="134"/>
      <c r="O1009" s="136"/>
      <c r="P1009" s="136"/>
      <c r="Q1009" s="136"/>
      <c r="R1009" s="140"/>
      <c r="S1009" s="136"/>
      <c r="T1009" s="133"/>
      <c r="U1009" s="133"/>
    </row>
    <row r="1010">
      <c r="A1010" s="136"/>
      <c r="B1010" s="133" t="s">
        <v>2753</v>
      </c>
      <c r="C1010" s="136"/>
      <c r="D1010" s="136"/>
      <c r="E1010" s="136"/>
      <c r="F1010" s="136"/>
      <c r="G1010" s="136"/>
      <c r="H1010" s="136"/>
      <c r="I1010" s="136"/>
      <c r="J1010" s="133" t="b">
        <f t="shared" si="1"/>
        <v>0</v>
      </c>
      <c r="K1010" s="133"/>
      <c r="L1010" s="136"/>
      <c r="M1010" s="136"/>
      <c r="N1010" s="134"/>
      <c r="O1010" s="136"/>
      <c r="P1010" s="136"/>
      <c r="Q1010" s="136"/>
      <c r="R1010" s="140"/>
      <c r="S1010" s="136"/>
      <c r="T1010" s="133"/>
      <c r="U1010" s="133"/>
    </row>
    <row r="1011">
      <c r="A1011" s="136"/>
      <c r="B1011" s="133" t="s">
        <v>2754</v>
      </c>
      <c r="C1011" s="136"/>
      <c r="D1011" s="136"/>
      <c r="E1011" s="136"/>
      <c r="F1011" s="136"/>
      <c r="G1011" s="136"/>
      <c r="H1011" s="136"/>
      <c r="I1011" s="136"/>
      <c r="J1011" s="133" t="b">
        <f t="shared" si="1"/>
        <v>0</v>
      </c>
      <c r="K1011" s="133"/>
      <c r="L1011" s="136"/>
      <c r="M1011" s="136"/>
      <c r="N1011" s="134"/>
      <c r="O1011" s="136"/>
      <c r="P1011" s="136"/>
      <c r="Q1011" s="136"/>
      <c r="R1011" s="140"/>
      <c r="S1011" s="136"/>
      <c r="T1011" s="133"/>
      <c r="U1011" s="133"/>
    </row>
    <row r="1012">
      <c r="A1012" s="136"/>
      <c r="B1012" s="133" t="s">
        <v>2755</v>
      </c>
      <c r="C1012" s="136"/>
      <c r="D1012" s="136"/>
      <c r="E1012" s="136"/>
      <c r="F1012" s="136"/>
      <c r="G1012" s="136"/>
      <c r="H1012" s="136"/>
      <c r="I1012" s="136"/>
      <c r="J1012" s="133" t="b">
        <f t="shared" si="1"/>
        <v>0</v>
      </c>
      <c r="K1012" s="133"/>
      <c r="L1012" s="136"/>
      <c r="M1012" s="136"/>
      <c r="N1012" s="134"/>
      <c r="O1012" s="136"/>
      <c r="P1012" s="136"/>
      <c r="Q1012" s="136"/>
      <c r="R1012" s="140"/>
      <c r="S1012" s="136"/>
      <c r="T1012" s="133"/>
      <c r="U1012" s="133"/>
    </row>
    <row r="1013">
      <c r="A1013" s="136"/>
      <c r="B1013" s="133" t="s">
        <v>2756</v>
      </c>
      <c r="C1013" s="136"/>
      <c r="D1013" s="136"/>
      <c r="E1013" s="136"/>
      <c r="F1013" s="136"/>
      <c r="G1013" s="136"/>
      <c r="H1013" s="136"/>
      <c r="I1013" s="136"/>
      <c r="J1013" s="133" t="b">
        <f t="shared" si="1"/>
        <v>0</v>
      </c>
      <c r="K1013" s="133"/>
      <c r="L1013" s="136"/>
      <c r="M1013" s="136"/>
      <c r="N1013" s="134"/>
      <c r="O1013" s="136"/>
      <c r="P1013" s="136"/>
      <c r="Q1013" s="136"/>
      <c r="R1013" s="140"/>
      <c r="S1013" s="136"/>
      <c r="T1013" s="133"/>
      <c r="U1013" s="133"/>
    </row>
    <row r="1014">
      <c r="A1014" s="136"/>
      <c r="B1014" s="133" t="s">
        <v>2757</v>
      </c>
      <c r="C1014" s="136"/>
      <c r="D1014" s="136"/>
      <c r="E1014" s="136"/>
      <c r="F1014" s="136"/>
      <c r="G1014" s="136"/>
      <c r="H1014" s="136"/>
      <c r="I1014" s="136"/>
      <c r="J1014" s="133" t="b">
        <f t="shared" si="1"/>
        <v>0</v>
      </c>
      <c r="K1014" s="133"/>
      <c r="L1014" s="136"/>
      <c r="M1014" s="136"/>
      <c r="N1014" s="134"/>
      <c r="O1014" s="136"/>
      <c r="P1014" s="136"/>
      <c r="Q1014" s="136"/>
      <c r="R1014" s="140"/>
      <c r="S1014" s="136"/>
      <c r="T1014" s="133"/>
      <c r="U1014" s="133"/>
    </row>
    <row r="1015">
      <c r="A1015" s="136"/>
      <c r="B1015" s="133" t="s">
        <v>2758</v>
      </c>
      <c r="C1015" s="136"/>
      <c r="D1015" s="136"/>
      <c r="E1015" s="136"/>
      <c r="F1015" s="136"/>
      <c r="G1015" s="136"/>
      <c r="H1015" s="136"/>
      <c r="I1015" s="136"/>
      <c r="J1015" s="133" t="b">
        <f t="shared" si="1"/>
        <v>0</v>
      </c>
      <c r="K1015" s="133"/>
      <c r="L1015" s="136"/>
      <c r="M1015" s="136"/>
      <c r="N1015" s="134"/>
      <c r="O1015" s="136"/>
      <c r="P1015" s="136"/>
      <c r="Q1015" s="136"/>
      <c r="R1015" s="140"/>
      <c r="S1015" s="136"/>
      <c r="T1015" s="133"/>
      <c r="U1015" s="133"/>
    </row>
    <row r="1016">
      <c r="A1016" s="136"/>
      <c r="B1016" s="133" t="s">
        <v>2759</v>
      </c>
      <c r="C1016" s="136"/>
      <c r="D1016" s="136"/>
      <c r="E1016" s="136"/>
      <c r="F1016" s="136"/>
      <c r="G1016" s="136"/>
      <c r="H1016" s="136"/>
      <c r="I1016" s="136"/>
      <c r="J1016" s="133" t="b">
        <f t="shared" si="1"/>
        <v>0</v>
      </c>
      <c r="K1016" s="133"/>
      <c r="L1016" s="136"/>
      <c r="M1016" s="136"/>
      <c r="N1016" s="134"/>
      <c r="O1016" s="136"/>
      <c r="P1016" s="136"/>
      <c r="Q1016" s="136"/>
      <c r="R1016" s="140"/>
      <c r="S1016" s="136"/>
      <c r="T1016" s="133"/>
      <c r="U1016" s="133"/>
    </row>
    <row r="1017">
      <c r="A1017" s="136"/>
      <c r="B1017" s="133" t="s">
        <v>2760</v>
      </c>
      <c r="C1017" s="136"/>
      <c r="D1017" s="136"/>
      <c r="E1017" s="136"/>
      <c r="F1017" s="136"/>
      <c r="G1017" s="136"/>
      <c r="H1017" s="136"/>
      <c r="I1017" s="136"/>
      <c r="J1017" s="133" t="b">
        <f t="shared" si="1"/>
        <v>0</v>
      </c>
      <c r="K1017" s="133"/>
      <c r="L1017" s="136"/>
      <c r="M1017" s="136"/>
      <c r="N1017" s="134"/>
      <c r="O1017" s="136"/>
      <c r="P1017" s="136"/>
      <c r="Q1017" s="136"/>
      <c r="R1017" s="140"/>
      <c r="S1017" s="136"/>
      <c r="T1017" s="133"/>
      <c r="U1017" s="133"/>
    </row>
    <row r="1018">
      <c r="A1018" s="136"/>
      <c r="B1018" s="133" t="s">
        <v>2761</v>
      </c>
      <c r="C1018" s="136"/>
      <c r="D1018" s="136"/>
      <c r="E1018" s="136"/>
      <c r="F1018" s="136"/>
      <c r="G1018" s="136"/>
      <c r="H1018" s="136"/>
      <c r="I1018" s="136"/>
      <c r="J1018" s="133" t="b">
        <f t="shared" si="1"/>
        <v>0</v>
      </c>
      <c r="K1018" s="133"/>
      <c r="L1018" s="136"/>
      <c r="M1018" s="136"/>
      <c r="N1018" s="134"/>
      <c r="O1018" s="136"/>
      <c r="P1018" s="136"/>
      <c r="Q1018" s="136"/>
      <c r="R1018" s="140"/>
      <c r="S1018" s="136"/>
      <c r="T1018" s="133"/>
      <c r="U1018" s="133"/>
    </row>
    <row r="1019">
      <c r="A1019" s="136"/>
      <c r="B1019" s="133" t="s">
        <v>2762</v>
      </c>
      <c r="C1019" s="136"/>
      <c r="D1019" s="136"/>
      <c r="E1019" s="136"/>
      <c r="F1019" s="136"/>
      <c r="G1019" s="136"/>
      <c r="H1019" s="136"/>
      <c r="I1019" s="136"/>
      <c r="J1019" s="133" t="b">
        <f t="shared" si="1"/>
        <v>0</v>
      </c>
      <c r="K1019" s="133"/>
      <c r="L1019" s="136"/>
      <c r="M1019" s="136"/>
      <c r="N1019" s="134"/>
      <c r="O1019" s="136"/>
      <c r="P1019" s="136"/>
      <c r="Q1019" s="136"/>
      <c r="R1019" s="140"/>
      <c r="S1019" s="136"/>
      <c r="T1019" s="133"/>
      <c r="U1019" s="133"/>
    </row>
    <row r="1020">
      <c r="A1020" s="136"/>
      <c r="B1020" s="133" t="s">
        <v>2763</v>
      </c>
      <c r="C1020" s="136"/>
      <c r="D1020" s="136"/>
      <c r="E1020" s="136"/>
      <c r="F1020" s="136"/>
      <c r="G1020" s="136"/>
      <c r="H1020" s="136"/>
      <c r="I1020" s="136"/>
      <c r="J1020" s="133" t="b">
        <f t="shared" si="1"/>
        <v>0</v>
      </c>
      <c r="K1020" s="133"/>
      <c r="L1020" s="136"/>
      <c r="M1020" s="136"/>
      <c r="N1020" s="134"/>
      <c r="O1020" s="136"/>
      <c r="P1020" s="136"/>
      <c r="Q1020" s="136"/>
      <c r="R1020" s="140"/>
      <c r="S1020" s="136"/>
      <c r="T1020" s="133"/>
      <c r="U1020" s="133"/>
    </row>
    <row r="1021">
      <c r="A1021" s="136"/>
      <c r="B1021" s="133" t="s">
        <v>2764</v>
      </c>
      <c r="C1021" s="136"/>
      <c r="D1021" s="136"/>
      <c r="E1021" s="136"/>
      <c r="F1021" s="136"/>
      <c r="G1021" s="136"/>
      <c r="H1021" s="136"/>
      <c r="I1021" s="136"/>
      <c r="J1021" s="133" t="b">
        <f t="shared" si="1"/>
        <v>0</v>
      </c>
      <c r="K1021" s="133"/>
      <c r="L1021" s="136"/>
      <c r="M1021" s="136"/>
      <c r="N1021" s="134"/>
      <c r="O1021" s="136"/>
      <c r="P1021" s="136"/>
      <c r="Q1021" s="136"/>
      <c r="R1021" s="140"/>
      <c r="S1021" s="136"/>
      <c r="T1021" s="133"/>
      <c r="U1021" s="133"/>
    </row>
    <row r="1022">
      <c r="A1022" s="136"/>
      <c r="B1022" s="133" t="s">
        <v>2765</v>
      </c>
      <c r="C1022" s="136"/>
      <c r="D1022" s="136"/>
      <c r="E1022" s="136"/>
      <c r="F1022" s="136"/>
      <c r="G1022" s="136"/>
      <c r="H1022" s="136"/>
      <c r="I1022" s="136"/>
      <c r="J1022" s="133" t="b">
        <f t="shared" si="1"/>
        <v>0</v>
      </c>
      <c r="K1022" s="133"/>
      <c r="L1022" s="136"/>
      <c r="M1022" s="136"/>
      <c r="N1022" s="134"/>
      <c r="O1022" s="136"/>
      <c r="P1022" s="136"/>
      <c r="Q1022" s="136"/>
      <c r="R1022" s="140"/>
      <c r="S1022" s="136"/>
      <c r="T1022" s="133"/>
      <c r="U1022" s="133"/>
    </row>
    <row r="1023">
      <c r="A1023" s="136"/>
      <c r="B1023" s="133" t="s">
        <v>2766</v>
      </c>
      <c r="C1023" s="136"/>
      <c r="D1023" s="136"/>
      <c r="E1023" s="136"/>
      <c r="F1023" s="136"/>
      <c r="G1023" s="136"/>
      <c r="H1023" s="136"/>
      <c r="I1023" s="136"/>
      <c r="J1023" s="133" t="b">
        <f t="shared" si="1"/>
        <v>0</v>
      </c>
      <c r="K1023" s="133"/>
      <c r="L1023" s="136"/>
      <c r="M1023" s="136"/>
      <c r="N1023" s="134"/>
      <c r="O1023" s="136"/>
      <c r="P1023" s="136"/>
      <c r="Q1023" s="136"/>
      <c r="R1023" s="140"/>
      <c r="S1023" s="136"/>
      <c r="T1023" s="133"/>
      <c r="U1023" s="133"/>
    </row>
    <row r="1024">
      <c r="A1024" s="136"/>
      <c r="B1024" s="133" t="s">
        <v>2767</v>
      </c>
      <c r="C1024" s="136"/>
      <c r="D1024" s="136"/>
      <c r="E1024" s="136"/>
      <c r="F1024" s="136"/>
      <c r="G1024" s="136"/>
      <c r="H1024" s="136"/>
      <c r="I1024" s="136"/>
      <c r="J1024" s="133" t="b">
        <f t="shared" si="1"/>
        <v>0</v>
      </c>
      <c r="K1024" s="133"/>
      <c r="L1024" s="136"/>
      <c r="M1024" s="136"/>
      <c r="N1024" s="134"/>
      <c r="O1024" s="136"/>
      <c r="P1024" s="136"/>
      <c r="Q1024" s="136"/>
      <c r="R1024" s="140"/>
      <c r="S1024" s="136"/>
      <c r="T1024" s="133"/>
      <c r="U1024" s="133"/>
    </row>
    <row r="1025">
      <c r="A1025" s="136"/>
      <c r="B1025" s="133" t="s">
        <v>2768</v>
      </c>
      <c r="C1025" s="136"/>
      <c r="D1025" s="136"/>
      <c r="E1025" s="136"/>
      <c r="F1025" s="136"/>
      <c r="G1025" s="136"/>
      <c r="H1025" s="136"/>
      <c r="I1025" s="136"/>
      <c r="J1025" s="133" t="b">
        <f t="shared" si="1"/>
        <v>0</v>
      </c>
      <c r="K1025" s="133"/>
      <c r="L1025" s="136"/>
      <c r="M1025" s="136"/>
      <c r="N1025" s="134"/>
      <c r="O1025" s="136"/>
      <c r="P1025" s="136"/>
      <c r="Q1025" s="136"/>
      <c r="R1025" s="140"/>
      <c r="S1025" s="136"/>
      <c r="T1025" s="133"/>
      <c r="U1025" s="133"/>
    </row>
    <row r="1026">
      <c r="A1026" s="136"/>
      <c r="B1026" s="133" t="s">
        <v>2769</v>
      </c>
      <c r="C1026" s="136"/>
      <c r="D1026" s="136"/>
      <c r="E1026" s="136"/>
      <c r="F1026" s="136"/>
      <c r="G1026" s="136"/>
      <c r="H1026" s="136"/>
      <c r="I1026" s="136"/>
      <c r="J1026" s="133" t="b">
        <f t="shared" si="1"/>
        <v>0</v>
      </c>
      <c r="K1026" s="133"/>
      <c r="L1026" s="136"/>
      <c r="M1026" s="136"/>
      <c r="N1026" s="134"/>
      <c r="O1026" s="136"/>
      <c r="P1026" s="136"/>
      <c r="Q1026" s="136"/>
      <c r="R1026" s="140"/>
      <c r="S1026" s="136"/>
      <c r="T1026" s="133"/>
      <c r="U1026" s="133"/>
    </row>
    <row r="1027">
      <c r="A1027" s="136"/>
      <c r="B1027" s="133" t="s">
        <v>2770</v>
      </c>
      <c r="C1027" s="136"/>
      <c r="D1027" s="136"/>
      <c r="E1027" s="136"/>
      <c r="F1027" s="136"/>
      <c r="G1027" s="136"/>
      <c r="H1027" s="136"/>
      <c r="I1027" s="136"/>
      <c r="J1027" s="133" t="b">
        <f t="shared" si="1"/>
        <v>0</v>
      </c>
      <c r="K1027" s="133"/>
      <c r="L1027" s="136"/>
      <c r="M1027" s="136"/>
      <c r="N1027" s="134"/>
      <c r="O1027" s="136"/>
      <c r="P1027" s="136"/>
      <c r="Q1027" s="136"/>
      <c r="R1027" s="140"/>
      <c r="S1027" s="136"/>
      <c r="T1027" s="133"/>
      <c r="U1027" s="133"/>
    </row>
    <row r="1028">
      <c r="A1028" s="136"/>
      <c r="B1028" s="133" t="s">
        <v>2771</v>
      </c>
      <c r="C1028" s="136"/>
      <c r="D1028" s="136"/>
      <c r="E1028" s="136"/>
      <c r="F1028" s="136"/>
      <c r="G1028" s="136"/>
      <c r="H1028" s="136"/>
      <c r="I1028" s="136"/>
      <c r="J1028" s="133" t="b">
        <f t="shared" si="1"/>
        <v>0</v>
      </c>
      <c r="K1028" s="133"/>
      <c r="L1028" s="136"/>
      <c r="M1028" s="136"/>
      <c r="N1028" s="134"/>
      <c r="O1028" s="136"/>
      <c r="P1028" s="136"/>
      <c r="Q1028" s="136"/>
      <c r="R1028" s="140"/>
      <c r="S1028" s="136"/>
      <c r="T1028" s="133"/>
      <c r="U1028" s="133"/>
    </row>
    <row r="1029">
      <c r="A1029" s="136"/>
      <c r="B1029" s="133" t="s">
        <v>2772</v>
      </c>
      <c r="C1029" s="136"/>
      <c r="D1029" s="136"/>
      <c r="E1029" s="136"/>
      <c r="F1029" s="136"/>
      <c r="G1029" s="136"/>
      <c r="H1029" s="136"/>
      <c r="I1029" s="136"/>
      <c r="J1029" s="133" t="b">
        <f t="shared" si="1"/>
        <v>0</v>
      </c>
      <c r="K1029" s="133"/>
      <c r="L1029" s="136"/>
      <c r="M1029" s="136"/>
      <c r="N1029" s="134"/>
      <c r="O1029" s="136"/>
      <c r="P1029" s="136"/>
      <c r="Q1029" s="136"/>
      <c r="R1029" s="140"/>
      <c r="S1029" s="136"/>
      <c r="T1029" s="133"/>
      <c r="U1029" s="133"/>
    </row>
    <row r="1030">
      <c r="A1030" s="136"/>
      <c r="B1030" s="133" t="s">
        <v>2773</v>
      </c>
      <c r="C1030" s="136"/>
      <c r="D1030" s="136"/>
      <c r="E1030" s="136"/>
      <c r="F1030" s="136"/>
      <c r="G1030" s="136"/>
      <c r="H1030" s="136"/>
      <c r="I1030" s="136"/>
      <c r="J1030" s="133" t="b">
        <f t="shared" si="1"/>
        <v>0</v>
      </c>
      <c r="K1030" s="133"/>
      <c r="L1030" s="136"/>
      <c r="M1030" s="136"/>
      <c r="N1030" s="134"/>
      <c r="O1030" s="136"/>
      <c r="P1030" s="136"/>
      <c r="Q1030" s="136"/>
      <c r="R1030" s="140"/>
      <c r="S1030" s="136"/>
      <c r="T1030" s="133"/>
      <c r="U1030" s="133"/>
    </row>
    <row r="1031">
      <c r="A1031" s="136"/>
      <c r="B1031" s="133" t="s">
        <v>2774</v>
      </c>
      <c r="C1031" s="136"/>
      <c r="D1031" s="136"/>
      <c r="E1031" s="136"/>
      <c r="F1031" s="136"/>
      <c r="G1031" s="136"/>
      <c r="H1031" s="136"/>
      <c r="I1031" s="136"/>
      <c r="J1031" s="133" t="b">
        <f t="shared" si="1"/>
        <v>0</v>
      </c>
      <c r="K1031" s="133"/>
      <c r="L1031" s="136"/>
      <c r="M1031" s="136"/>
      <c r="N1031" s="134"/>
      <c r="O1031" s="136"/>
      <c r="P1031" s="136"/>
      <c r="Q1031" s="136"/>
      <c r="R1031" s="140"/>
      <c r="S1031" s="136"/>
      <c r="T1031" s="133"/>
      <c r="U1031" s="133"/>
    </row>
    <row r="1032">
      <c r="A1032" s="136"/>
      <c r="B1032" s="133" t="s">
        <v>2775</v>
      </c>
      <c r="C1032" s="136"/>
      <c r="D1032" s="136"/>
      <c r="E1032" s="136"/>
      <c r="F1032" s="136"/>
      <c r="G1032" s="136"/>
      <c r="H1032" s="136"/>
      <c r="I1032" s="136"/>
      <c r="J1032" s="133" t="b">
        <f t="shared" si="1"/>
        <v>0</v>
      </c>
      <c r="K1032" s="133"/>
      <c r="L1032" s="136"/>
      <c r="M1032" s="136"/>
      <c r="N1032" s="134"/>
      <c r="O1032" s="136"/>
      <c r="P1032" s="136"/>
      <c r="Q1032" s="136"/>
      <c r="R1032" s="140"/>
      <c r="S1032" s="136"/>
      <c r="T1032" s="133"/>
      <c r="U1032" s="133"/>
    </row>
    <row r="1033">
      <c r="A1033" s="136"/>
      <c r="B1033" s="133" t="s">
        <v>2776</v>
      </c>
      <c r="C1033" s="136"/>
      <c r="D1033" s="136"/>
      <c r="E1033" s="136"/>
      <c r="F1033" s="136"/>
      <c r="G1033" s="136"/>
      <c r="H1033" s="136"/>
      <c r="I1033" s="136"/>
      <c r="J1033" s="133" t="b">
        <f t="shared" si="1"/>
        <v>0</v>
      </c>
      <c r="K1033" s="133"/>
      <c r="L1033" s="136"/>
      <c r="M1033" s="136"/>
      <c r="N1033" s="134"/>
      <c r="O1033" s="136"/>
      <c r="P1033" s="136"/>
      <c r="Q1033" s="136"/>
      <c r="R1033" s="140"/>
      <c r="S1033" s="136"/>
      <c r="T1033" s="133"/>
      <c r="U1033" s="133"/>
    </row>
    <row r="1034">
      <c r="A1034" s="136"/>
      <c r="B1034" s="133" t="s">
        <v>2777</v>
      </c>
      <c r="C1034" s="136"/>
      <c r="D1034" s="136"/>
      <c r="E1034" s="136"/>
      <c r="F1034" s="136"/>
      <c r="G1034" s="136"/>
      <c r="H1034" s="136"/>
      <c r="I1034" s="136"/>
      <c r="J1034" s="133" t="b">
        <f t="shared" si="1"/>
        <v>0</v>
      </c>
      <c r="K1034" s="133"/>
      <c r="L1034" s="136"/>
      <c r="M1034" s="136"/>
      <c r="N1034" s="134"/>
      <c r="O1034" s="136"/>
      <c r="P1034" s="136"/>
      <c r="Q1034" s="136"/>
      <c r="R1034" s="140"/>
      <c r="S1034" s="136"/>
      <c r="T1034" s="133"/>
      <c r="U1034" s="133"/>
    </row>
    <row r="1035">
      <c r="A1035" s="136"/>
      <c r="B1035" s="133" t="s">
        <v>2778</v>
      </c>
      <c r="C1035" s="136"/>
      <c r="D1035" s="136"/>
      <c r="E1035" s="136"/>
      <c r="F1035" s="136"/>
      <c r="G1035" s="136"/>
      <c r="H1035" s="136"/>
      <c r="I1035" s="136"/>
      <c r="J1035" s="133" t="b">
        <f t="shared" si="1"/>
        <v>0</v>
      </c>
      <c r="K1035" s="133"/>
      <c r="L1035" s="136"/>
      <c r="M1035" s="136"/>
      <c r="N1035" s="134"/>
      <c r="O1035" s="136"/>
      <c r="P1035" s="136"/>
      <c r="Q1035" s="136"/>
      <c r="R1035" s="140"/>
      <c r="S1035" s="136"/>
      <c r="T1035" s="133"/>
      <c r="U1035" s="133"/>
    </row>
    <row r="1036">
      <c r="A1036" s="136"/>
      <c r="B1036" s="133" t="s">
        <v>2779</v>
      </c>
      <c r="C1036" s="136"/>
      <c r="D1036" s="136"/>
      <c r="E1036" s="136"/>
      <c r="F1036" s="136"/>
      <c r="G1036" s="136"/>
      <c r="H1036" s="136"/>
      <c r="I1036" s="136"/>
      <c r="J1036" s="133" t="b">
        <f t="shared" si="1"/>
        <v>0</v>
      </c>
      <c r="K1036" s="133"/>
      <c r="L1036" s="136"/>
      <c r="M1036" s="136"/>
      <c r="N1036" s="134"/>
      <c r="O1036" s="136"/>
      <c r="P1036" s="136"/>
      <c r="Q1036" s="136"/>
      <c r="R1036" s="140"/>
      <c r="S1036" s="136"/>
      <c r="T1036" s="133"/>
      <c r="U1036" s="133"/>
    </row>
    <row r="1037">
      <c r="A1037" s="136"/>
      <c r="B1037" s="133" t="s">
        <v>2780</v>
      </c>
      <c r="C1037" s="136"/>
      <c r="D1037" s="136"/>
      <c r="E1037" s="136"/>
      <c r="F1037" s="136"/>
      <c r="G1037" s="136"/>
      <c r="H1037" s="136"/>
      <c r="I1037" s="136"/>
      <c r="J1037" s="133" t="b">
        <f t="shared" si="1"/>
        <v>0</v>
      </c>
      <c r="K1037" s="133"/>
      <c r="L1037" s="136"/>
      <c r="M1037" s="136"/>
      <c r="N1037" s="134"/>
      <c r="O1037" s="136"/>
      <c r="P1037" s="136"/>
      <c r="Q1037" s="136"/>
      <c r="R1037" s="140"/>
      <c r="S1037" s="136"/>
      <c r="T1037" s="133"/>
      <c r="U1037" s="133"/>
    </row>
    <row r="1038">
      <c r="A1038" s="136"/>
      <c r="B1038" s="133" t="s">
        <v>2781</v>
      </c>
      <c r="C1038" s="136"/>
      <c r="D1038" s="136"/>
      <c r="E1038" s="136"/>
      <c r="F1038" s="136"/>
      <c r="G1038" s="136"/>
      <c r="H1038" s="136"/>
      <c r="I1038" s="136"/>
      <c r="J1038" s="133" t="b">
        <f t="shared" si="1"/>
        <v>0</v>
      </c>
      <c r="K1038" s="133"/>
      <c r="L1038" s="136"/>
      <c r="M1038" s="136"/>
      <c r="N1038" s="134"/>
      <c r="O1038" s="136"/>
      <c r="P1038" s="136"/>
      <c r="Q1038" s="136"/>
      <c r="R1038" s="140"/>
      <c r="S1038" s="136"/>
      <c r="T1038" s="133"/>
      <c r="U1038" s="133"/>
    </row>
    <row r="1039">
      <c r="A1039" s="136"/>
      <c r="B1039" s="133" t="s">
        <v>2782</v>
      </c>
      <c r="C1039" s="136"/>
      <c r="D1039" s="136"/>
      <c r="E1039" s="136"/>
      <c r="F1039" s="136"/>
      <c r="G1039" s="136"/>
      <c r="H1039" s="136"/>
      <c r="I1039" s="136"/>
      <c r="J1039" s="133" t="b">
        <f t="shared" si="1"/>
        <v>0</v>
      </c>
      <c r="K1039" s="133"/>
      <c r="L1039" s="136"/>
      <c r="M1039" s="136"/>
      <c r="N1039" s="134"/>
      <c r="O1039" s="136"/>
      <c r="P1039" s="136"/>
      <c r="Q1039" s="136"/>
      <c r="R1039" s="140"/>
      <c r="S1039" s="136"/>
      <c r="T1039" s="133"/>
      <c r="U1039" s="133"/>
    </row>
    <row r="1040">
      <c r="A1040" s="136"/>
      <c r="B1040" s="133" t="s">
        <v>2783</v>
      </c>
      <c r="C1040" s="136"/>
      <c r="D1040" s="136"/>
      <c r="E1040" s="136"/>
      <c r="F1040" s="136"/>
      <c r="G1040" s="136"/>
      <c r="H1040" s="136"/>
      <c r="I1040" s="136"/>
      <c r="J1040" s="133" t="b">
        <f t="shared" si="1"/>
        <v>0</v>
      </c>
      <c r="K1040" s="133"/>
      <c r="L1040" s="136"/>
      <c r="M1040" s="136"/>
      <c r="N1040" s="134"/>
      <c r="O1040" s="136"/>
      <c r="P1040" s="136"/>
      <c r="Q1040" s="136"/>
      <c r="R1040" s="140"/>
      <c r="S1040" s="136"/>
      <c r="T1040" s="133"/>
      <c r="U1040" s="133"/>
    </row>
    <row r="1041">
      <c r="A1041" s="136"/>
      <c r="B1041" s="133" t="s">
        <v>2784</v>
      </c>
      <c r="C1041" s="136"/>
      <c r="D1041" s="136"/>
      <c r="E1041" s="136"/>
      <c r="F1041" s="136"/>
      <c r="G1041" s="136"/>
      <c r="H1041" s="136"/>
      <c r="I1041" s="136"/>
      <c r="J1041" s="133" t="b">
        <f t="shared" si="1"/>
        <v>0</v>
      </c>
      <c r="K1041" s="133"/>
      <c r="L1041" s="136"/>
      <c r="M1041" s="136"/>
      <c r="N1041" s="134"/>
      <c r="O1041" s="136"/>
      <c r="P1041" s="136"/>
      <c r="Q1041" s="136"/>
      <c r="R1041" s="140"/>
      <c r="S1041" s="136"/>
      <c r="T1041" s="133"/>
      <c r="U1041" s="133"/>
    </row>
    <row r="1042">
      <c r="A1042" s="136"/>
      <c r="B1042" s="133" t="s">
        <v>2785</v>
      </c>
      <c r="C1042" s="136"/>
      <c r="D1042" s="136"/>
      <c r="E1042" s="136"/>
      <c r="F1042" s="136"/>
      <c r="G1042" s="136"/>
      <c r="H1042" s="136"/>
      <c r="I1042" s="136"/>
      <c r="J1042" s="133" t="b">
        <f t="shared" si="1"/>
        <v>0</v>
      </c>
      <c r="K1042" s="133"/>
      <c r="L1042" s="136"/>
      <c r="M1042" s="136"/>
      <c r="N1042" s="134"/>
      <c r="O1042" s="136"/>
      <c r="P1042" s="136"/>
      <c r="Q1042" s="136"/>
      <c r="R1042" s="140"/>
      <c r="S1042" s="136"/>
      <c r="T1042" s="133"/>
      <c r="U1042" s="133"/>
    </row>
    <row r="1043">
      <c r="A1043" s="136"/>
      <c r="B1043" s="133" t="s">
        <v>2786</v>
      </c>
      <c r="C1043" s="136"/>
      <c r="D1043" s="136"/>
      <c r="E1043" s="136"/>
      <c r="F1043" s="136"/>
      <c r="G1043" s="136"/>
      <c r="H1043" s="136"/>
      <c r="I1043" s="136"/>
      <c r="J1043" s="133" t="b">
        <f t="shared" si="1"/>
        <v>0</v>
      </c>
      <c r="K1043" s="133"/>
      <c r="L1043" s="136"/>
      <c r="M1043" s="136"/>
      <c r="N1043" s="134"/>
      <c r="O1043" s="136"/>
      <c r="P1043" s="136"/>
      <c r="Q1043" s="136"/>
      <c r="R1043" s="140"/>
      <c r="S1043" s="136"/>
      <c r="T1043" s="133"/>
      <c r="U1043" s="133"/>
    </row>
    <row r="1044">
      <c r="A1044" s="136"/>
      <c r="B1044" s="133" t="s">
        <v>2787</v>
      </c>
      <c r="C1044" s="136"/>
      <c r="D1044" s="136"/>
      <c r="E1044" s="136"/>
      <c r="F1044" s="136"/>
      <c r="G1044" s="136"/>
      <c r="H1044" s="136"/>
      <c r="I1044" s="136"/>
      <c r="J1044" s="133" t="b">
        <f t="shared" si="1"/>
        <v>0</v>
      </c>
      <c r="K1044" s="133"/>
      <c r="L1044" s="136"/>
      <c r="M1044" s="136"/>
      <c r="N1044" s="134"/>
      <c r="O1044" s="136"/>
      <c r="P1044" s="136"/>
      <c r="Q1044" s="136"/>
      <c r="R1044" s="140"/>
      <c r="S1044" s="136"/>
      <c r="T1044" s="133"/>
      <c r="U1044" s="133"/>
    </row>
    <row r="1045">
      <c r="A1045" s="136"/>
      <c r="B1045" s="133" t="s">
        <v>2788</v>
      </c>
      <c r="C1045" s="136"/>
      <c r="D1045" s="136"/>
      <c r="E1045" s="136"/>
      <c r="F1045" s="136"/>
      <c r="G1045" s="136"/>
      <c r="H1045" s="136"/>
      <c r="I1045" s="136"/>
      <c r="J1045" s="133" t="b">
        <f t="shared" si="1"/>
        <v>0</v>
      </c>
      <c r="K1045" s="133"/>
      <c r="L1045" s="136"/>
      <c r="M1045" s="136"/>
      <c r="N1045" s="134"/>
      <c r="O1045" s="136"/>
      <c r="P1045" s="136"/>
      <c r="Q1045" s="136"/>
      <c r="R1045" s="140"/>
      <c r="S1045" s="136"/>
      <c r="T1045" s="133"/>
      <c r="U1045" s="133"/>
    </row>
    <row r="1046">
      <c r="A1046" s="136"/>
      <c r="B1046" s="133" t="s">
        <v>2789</v>
      </c>
      <c r="C1046" s="136"/>
      <c r="D1046" s="136"/>
      <c r="E1046" s="136"/>
      <c r="F1046" s="136"/>
      <c r="G1046" s="136"/>
      <c r="H1046" s="136"/>
      <c r="I1046" s="136"/>
      <c r="J1046" s="133" t="b">
        <f t="shared" si="1"/>
        <v>0</v>
      </c>
      <c r="K1046" s="133"/>
      <c r="L1046" s="136"/>
      <c r="M1046" s="136"/>
      <c r="N1046" s="134"/>
      <c r="O1046" s="136"/>
      <c r="P1046" s="136"/>
      <c r="Q1046" s="136"/>
      <c r="R1046" s="140"/>
      <c r="S1046" s="136"/>
      <c r="T1046" s="133"/>
      <c r="U1046" s="133"/>
    </row>
    <row r="1047">
      <c r="A1047" s="136"/>
      <c r="B1047" s="133" t="s">
        <v>2790</v>
      </c>
      <c r="C1047" s="136"/>
      <c r="D1047" s="136"/>
      <c r="E1047" s="136"/>
      <c r="F1047" s="136"/>
      <c r="G1047" s="136"/>
      <c r="H1047" s="136"/>
      <c r="I1047" s="136"/>
      <c r="J1047" s="133" t="b">
        <f t="shared" si="1"/>
        <v>0</v>
      </c>
      <c r="K1047" s="133"/>
      <c r="L1047" s="136"/>
      <c r="M1047" s="136"/>
      <c r="N1047" s="134"/>
      <c r="O1047" s="136"/>
      <c r="P1047" s="136"/>
      <c r="Q1047" s="136"/>
      <c r="R1047" s="140"/>
      <c r="S1047" s="136"/>
      <c r="T1047" s="133"/>
      <c r="U1047" s="133"/>
    </row>
    <row r="1048">
      <c r="A1048" s="136"/>
      <c r="B1048" s="133" t="s">
        <v>2791</v>
      </c>
      <c r="C1048" s="136"/>
      <c r="D1048" s="136"/>
      <c r="E1048" s="136"/>
      <c r="F1048" s="136"/>
      <c r="G1048" s="136"/>
      <c r="H1048" s="136"/>
      <c r="I1048" s="136"/>
      <c r="J1048" s="133" t="b">
        <f t="shared" si="1"/>
        <v>0</v>
      </c>
      <c r="K1048" s="133"/>
      <c r="L1048" s="136"/>
      <c r="M1048" s="136"/>
      <c r="N1048" s="134"/>
      <c r="O1048" s="136"/>
      <c r="P1048" s="136"/>
      <c r="Q1048" s="136"/>
      <c r="R1048" s="140"/>
      <c r="S1048" s="136"/>
      <c r="T1048" s="133"/>
      <c r="U1048" s="133"/>
    </row>
    <row r="1049">
      <c r="A1049" s="136"/>
      <c r="B1049" s="133" t="s">
        <v>2792</v>
      </c>
      <c r="C1049" s="136"/>
      <c r="D1049" s="136"/>
      <c r="E1049" s="136"/>
      <c r="F1049" s="136"/>
      <c r="G1049" s="136"/>
      <c r="H1049" s="136"/>
      <c r="I1049" s="136"/>
      <c r="J1049" s="133" t="b">
        <f t="shared" si="1"/>
        <v>0</v>
      </c>
      <c r="K1049" s="133"/>
      <c r="L1049" s="136"/>
      <c r="M1049" s="136"/>
      <c r="N1049" s="134"/>
      <c r="O1049" s="136"/>
      <c r="P1049" s="136"/>
      <c r="Q1049" s="136"/>
      <c r="R1049" s="140"/>
      <c r="S1049" s="136"/>
      <c r="T1049" s="133"/>
      <c r="U1049" s="133"/>
    </row>
    <row r="1050">
      <c r="A1050" s="136"/>
      <c r="B1050" s="133" t="s">
        <v>2793</v>
      </c>
      <c r="C1050" s="136"/>
      <c r="D1050" s="136"/>
      <c r="E1050" s="136"/>
      <c r="F1050" s="136"/>
      <c r="G1050" s="136"/>
      <c r="H1050" s="136"/>
      <c r="I1050" s="136"/>
      <c r="J1050" s="133" t="b">
        <f t="shared" si="1"/>
        <v>0</v>
      </c>
      <c r="K1050" s="133"/>
      <c r="L1050" s="136"/>
      <c r="M1050" s="136"/>
      <c r="N1050" s="134"/>
      <c r="O1050" s="136"/>
      <c r="P1050" s="136"/>
      <c r="Q1050" s="136"/>
      <c r="R1050" s="140"/>
      <c r="S1050" s="136"/>
      <c r="T1050" s="133"/>
      <c r="U1050" s="133"/>
    </row>
    <row r="1051">
      <c r="A1051" s="136"/>
      <c r="B1051" s="133" t="s">
        <v>2794</v>
      </c>
      <c r="C1051" s="136"/>
      <c r="D1051" s="136"/>
      <c r="E1051" s="136"/>
      <c r="F1051" s="136"/>
      <c r="G1051" s="136"/>
      <c r="H1051" s="136"/>
      <c r="I1051" s="136"/>
      <c r="J1051" s="133" t="b">
        <f t="shared" si="1"/>
        <v>0</v>
      </c>
      <c r="K1051" s="133"/>
      <c r="L1051" s="136"/>
      <c r="M1051" s="136"/>
      <c r="N1051" s="134"/>
      <c r="O1051" s="136"/>
      <c r="P1051" s="136"/>
      <c r="Q1051" s="136"/>
      <c r="R1051" s="140"/>
      <c r="S1051" s="136"/>
      <c r="T1051" s="133"/>
      <c r="U1051" s="133"/>
    </row>
    <row r="1052">
      <c r="A1052" s="136"/>
      <c r="B1052" s="133" t="s">
        <v>2795</v>
      </c>
      <c r="C1052" s="136"/>
      <c r="D1052" s="136"/>
      <c r="E1052" s="136"/>
      <c r="F1052" s="136"/>
      <c r="G1052" s="136"/>
      <c r="H1052" s="136"/>
      <c r="I1052" s="136"/>
      <c r="J1052" s="133" t="b">
        <f t="shared" si="1"/>
        <v>0</v>
      </c>
      <c r="K1052" s="133"/>
      <c r="L1052" s="136"/>
      <c r="M1052" s="136"/>
      <c r="N1052" s="134"/>
      <c r="O1052" s="136"/>
      <c r="P1052" s="136"/>
      <c r="Q1052" s="136"/>
      <c r="R1052" s="140"/>
      <c r="S1052" s="136"/>
      <c r="T1052" s="133"/>
      <c r="U1052" s="133"/>
    </row>
    <row r="1053">
      <c r="A1053" s="136"/>
      <c r="B1053" s="133" t="s">
        <v>2796</v>
      </c>
      <c r="C1053" s="136"/>
      <c r="D1053" s="136"/>
      <c r="E1053" s="136"/>
      <c r="F1053" s="136"/>
      <c r="G1053" s="136"/>
      <c r="H1053" s="136"/>
      <c r="I1053" s="136"/>
      <c r="J1053" s="133" t="b">
        <f t="shared" si="1"/>
        <v>0</v>
      </c>
      <c r="K1053" s="133"/>
      <c r="L1053" s="136"/>
      <c r="M1053" s="136"/>
      <c r="N1053" s="134"/>
      <c r="O1053" s="136"/>
      <c r="P1053" s="136"/>
      <c r="Q1053" s="136"/>
      <c r="R1053" s="140"/>
      <c r="S1053" s="136"/>
      <c r="T1053" s="133"/>
      <c r="U1053" s="133"/>
    </row>
    <row r="1054">
      <c r="A1054" s="136"/>
      <c r="B1054" s="133" t="s">
        <v>2797</v>
      </c>
      <c r="C1054" s="136"/>
      <c r="D1054" s="136"/>
      <c r="E1054" s="136"/>
      <c r="F1054" s="136"/>
      <c r="G1054" s="136"/>
      <c r="H1054" s="136"/>
      <c r="I1054" s="136"/>
      <c r="J1054" s="133" t="b">
        <f t="shared" si="1"/>
        <v>0</v>
      </c>
      <c r="K1054" s="133"/>
      <c r="L1054" s="136"/>
      <c r="M1054" s="136"/>
      <c r="N1054" s="134"/>
      <c r="O1054" s="136"/>
      <c r="P1054" s="136"/>
      <c r="Q1054" s="136"/>
      <c r="R1054" s="140"/>
      <c r="S1054" s="136"/>
      <c r="T1054" s="133"/>
      <c r="U1054" s="133"/>
    </row>
    <row r="1055">
      <c r="A1055" s="136"/>
      <c r="B1055" s="133" t="s">
        <v>2798</v>
      </c>
      <c r="C1055" s="136"/>
      <c r="D1055" s="136"/>
      <c r="E1055" s="136"/>
      <c r="F1055" s="136"/>
      <c r="G1055" s="136"/>
      <c r="H1055" s="136"/>
      <c r="I1055" s="136"/>
      <c r="J1055" s="133" t="b">
        <f t="shared" si="1"/>
        <v>0</v>
      </c>
      <c r="K1055" s="133"/>
      <c r="L1055" s="136"/>
      <c r="M1055" s="136"/>
      <c r="N1055" s="134"/>
      <c r="O1055" s="136"/>
      <c r="P1055" s="136"/>
      <c r="Q1055" s="136"/>
      <c r="R1055" s="140"/>
      <c r="S1055" s="136"/>
      <c r="T1055" s="133"/>
      <c r="U1055" s="133"/>
    </row>
    <row r="1056">
      <c r="A1056" s="136"/>
      <c r="B1056" s="133" t="s">
        <v>2799</v>
      </c>
      <c r="C1056" s="136"/>
      <c r="D1056" s="136"/>
      <c r="E1056" s="136"/>
      <c r="F1056" s="136"/>
      <c r="G1056" s="136"/>
      <c r="H1056" s="136"/>
      <c r="I1056" s="136"/>
      <c r="J1056" s="133" t="b">
        <f t="shared" si="1"/>
        <v>0</v>
      </c>
      <c r="K1056" s="133"/>
      <c r="L1056" s="136"/>
      <c r="M1056" s="136"/>
      <c r="N1056" s="134"/>
      <c r="O1056" s="136"/>
      <c r="P1056" s="136"/>
      <c r="Q1056" s="136"/>
      <c r="R1056" s="140"/>
      <c r="S1056" s="136"/>
      <c r="T1056" s="133"/>
      <c r="U1056" s="133"/>
    </row>
    <row r="1057">
      <c r="A1057" s="136"/>
      <c r="B1057" s="133" t="s">
        <v>2800</v>
      </c>
      <c r="C1057" s="136"/>
      <c r="D1057" s="136"/>
      <c r="E1057" s="136"/>
      <c r="F1057" s="136"/>
      <c r="G1057" s="136"/>
      <c r="H1057" s="136"/>
      <c r="I1057" s="136"/>
      <c r="J1057" s="133" t="b">
        <f t="shared" si="1"/>
        <v>0</v>
      </c>
      <c r="K1057" s="133"/>
      <c r="L1057" s="136"/>
      <c r="M1057" s="136"/>
      <c r="N1057" s="134"/>
      <c r="O1057" s="136"/>
      <c r="P1057" s="136"/>
      <c r="Q1057" s="136"/>
      <c r="R1057" s="140"/>
      <c r="S1057" s="136"/>
      <c r="T1057" s="133"/>
      <c r="U1057" s="133"/>
    </row>
    <row r="1058">
      <c r="A1058" s="136"/>
      <c r="B1058" s="133" t="s">
        <v>2801</v>
      </c>
      <c r="C1058" s="136"/>
      <c r="D1058" s="136"/>
      <c r="E1058" s="136"/>
      <c r="F1058" s="136"/>
      <c r="G1058" s="136"/>
      <c r="H1058" s="136"/>
      <c r="I1058" s="136"/>
      <c r="J1058" s="133" t="b">
        <f t="shared" si="1"/>
        <v>0</v>
      </c>
      <c r="K1058" s="133"/>
      <c r="L1058" s="136"/>
      <c r="M1058" s="136"/>
      <c r="N1058" s="134"/>
      <c r="O1058" s="136"/>
      <c r="P1058" s="136"/>
      <c r="Q1058" s="136"/>
      <c r="R1058" s="140"/>
      <c r="S1058" s="136"/>
      <c r="T1058" s="133"/>
      <c r="U1058" s="133"/>
    </row>
    <row r="1059">
      <c r="A1059" s="136"/>
      <c r="B1059" s="133" t="s">
        <v>2802</v>
      </c>
      <c r="C1059" s="136"/>
      <c r="D1059" s="136"/>
      <c r="E1059" s="136"/>
      <c r="F1059" s="136"/>
      <c r="G1059" s="136"/>
      <c r="H1059" s="136"/>
      <c r="I1059" s="136"/>
      <c r="J1059" s="133" t="b">
        <f t="shared" si="1"/>
        <v>0</v>
      </c>
      <c r="K1059" s="133"/>
      <c r="L1059" s="136"/>
      <c r="M1059" s="136"/>
      <c r="N1059" s="134"/>
      <c r="O1059" s="136"/>
      <c r="P1059" s="136"/>
      <c r="Q1059" s="136"/>
      <c r="R1059" s="140"/>
      <c r="S1059" s="136"/>
      <c r="T1059" s="133"/>
      <c r="U1059" s="133"/>
    </row>
    <row r="1060">
      <c r="A1060" s="136"/>
      <c r="B1060" s="133" t="s">
        <v>2803</v>
      </c>
      <c r="C1060" s="136"/>
      <c r="D1060" s="136"/>
      <c r="E1060" s="136"/>
      <c r="F1060" s="136"/>
      <c r="G1060" s="136"/>
      <c r="H1060" s="136"/>
      <c r="I1060" s="136"/>
      <c r="J1060" s="133" t="b">
        <f t="shared" si="1"/>
        <v>0</v>
      </c>
      <c r="K1060" s="133"/>
      <c r="L1060" s="136"/>
      <c r="M1060" s="136"/>
      <c r="N1060" s="134"/>
      <c r="O1060" s="136"/>
      <c r="P1060" s="136"/>
      <c r="Q1060" s="136"/>
      <c r="R1060" s="140"/>
      <c r="S1060" s="136"/>
      <c r="T1060" s="133"/>
      <c r="U1060" s="133"/>
    </row>
    <row r="1061">
      <c r="A1061" s="136"/>
      <c r="B1061" s="133" t="s">
        <v>2804</v>
      </c>
      <c r="C1061" s="136"/>
      <c r="D1061" s="136"/>
      <c r="E1061" s="136"/>
      <c r="F1061" s="136"/>
      <c r="G1061" s="136"/>
      <c r="H1061" s="136"/>
      <c r="I1061" s="136"/>
      <c r="J1061" s="133" t="b">
        <f t="shared" si="1"/>
        <v>0</v>
      </c>
      <c r="K1061" s="133"/>
      <c r="L1061" s="136"/>
      <c r="M1061" s="136"/>
      <c r="N1061" s="134"/>
      <c r="O1061" s="136"/>
      <c r="P1061" s="136"/>
      <c r="Q1061" s="136"/>
      <c r="R1061" s="140"/>
      <c r="S1061" s="136"/>
      <c r="T1061" s="133"/>
      <c r="U1061" s="133"/>
    </row>
    <row r="1062">
      <c r="A1062" s="136"/>
      <c r="B1062" s="133" t="s">
        <v>2805</v>
      </c>
      <c r="C1062" s="136"/>
      <c r="D1062" s="136"/>
      <c r="E1062" s="136"/>
      <c r="F1062" s="136"/>
      <c r="G1062" s="136"/>
      <c r="H1062" s="136"/>
      <c r="I1062" s="136"/>
      <c r="J1062" s="133" t="b">
        <f t="shared" si="1"/>
        <v>0</v>
      </c>
      <c r="K1062" s="133"/>
      <c r="L1062" s="136"/>
      <c r="M1062" s="136"/>
      <c r="N1062" s="134"/>
      <c r="O1062" s="136"/>
      <c r="P1062" s="136"/>
      <c r="Q1062" s="136"/>
      <c r="R1062" s="140"/>
      <c r="S1062" s="136"/>
      <c r="T1062" s="133"/>
      <c r="U1062" s="133"/>
    </row>
    <row r="1063">
      <c r="A1063" s="136"/>
      <c r="B1063" s="133" t="s">
        <v>2806</v>
      </c>
      <c r="C1063" s="136"/>
      <c r="D1063" s="136"/>
      <c r="E1063" s="136"/>
      <c r="F1063" s="136"/>
      <c r="G1063" s="136"/>
      <c r="H1063" s="136"/>
      <c r="I1063" s="136"/>
      <c r="J1063" s="133" t="b">
        <f t="shared" si="1"/>
        <v>0</v>
      </c>
      <c r="K1063" s="133"/>
      <c r="L1063" s="136"/>
      <c r="M1063" s="136"/>
      <c r="N1063" s="134"/>
      <c r="O1063" s="136"/>
      <c r="P1063" s="136"/>
      <c r="Q1063" s="136"/>
      <c r="R1063" s="140"/>
      <c r="S1063" s="136"/>
      <c r="T1063" s="133"/>
      <c r="U1063" s="133"/>
    </row>
    <row r="1064">
      <c r="A1064" s="136"/>
      <c r="B1064" s="133" t="s">
        <v>2807</v>
      </c>
      <c r="C1064" s="136"/>
      <c r="D1064" s="136"/>
      <c r="E1064" s="136"/>
      <c r="F1064" s="136"/>
      <c r="G1064" s="136"/>
      <c r="H1064" s="136"/>
      <c r="I1064" s="136"/>
      <c r="J1064" s="133" t="b">
        <f t="shared" si="1"/>
        <v>0</v>
      </c>
      <c r="K1064" s="133"/>
      <c r="L1064" s="136"/>
      <c r="M1064" s="136"/>
      <c r="N1064" s="134"/>
      <c r="O1064" s="136"/>
      <c r="P1064" s="136"/>
      <c r="Q1064" s="136"/>
      <c r="R1064" s="140"/>
      <c r="S1064" s="136"/>
      <c r="T1064" s="133"/>
      <c r="U1064" s="133"/>
    </row>
    <row r="1065">
      <c r="A1065" s="136"/>
      <c r="B1065" s="133" t="s">
        <v>2808</v>
      </c>
      <c r="C1065" s="136"/>
      <c r="D1065" s="136"/>
      <c r="E1065" s="136"/>
      <c r="F1065" s="136"/>
      <c r="G1065" s="136"/>
      <c r="H1065" s="136"/>
      <c r="I1065" s="136"/>
      <c r="J1065" s="133" t="b">
        <f t="shared" si="1"/>
        <v>0</v>
      </c>
      <c r="K1065" s="133"/>
      <c r="L1065" s="136"/>
      <c r="M1065" s="136"/>
      <c r="N1065" s="134"/>
      <c r="O1065" s="136"/>
      <c r="P1065" s="136"/>
      <c r="Q1065" s="136"/>
      <c r="R1065" s="140"/>
      <c r="S1065" s="136"/>
      <c r="T1065" s="133"/>
      <c r="U1065" s="133"/>
    </row>
    <row r="1066">
      <c r="A1066" s="136"/>
      <c r="B1066" s="133" t="s">
        <v>2809</v>
      </c>
      <c r="C1066" s="136"/>
      <c r="D1066" s="136"/>
      <c r="E1066" s="136"/>
      <c r="F1066" s="136"/>
      <c r="G1066" s="136"/>
      <c r="H1066" s="136"/>
      <c r="I1066" s="136"/>
      <c r="J1066" s="133" t="b">
        <f t="shared" si="1"/>
        <v>0</v>
      </c>
      <c r="K1066" s="133"/>
      <c r="L1066" s="136"/>
      <c r="M1066" s="136"/>
      <c r="N1066" s="134"/>
      <c r="O1066" s="136"/>
      <c r="P1066" s="136"/>
      <c r="Q1066" s="136"/>
      <c r="R1066" s="140"/>
      <c r="S1066" s="136"/>
      <c r="T1066" s="133"/>
      <c r="U1066" s="133"/>
    </row>
    <row r="1067">
      <c r="A1067" s="136"/>
      <c r="B1067" s="133" t="s">
        <v>2810</v>
      </c>
      <c r="C1067" s="136"/>
      <c r="D1067" s="136"/>
      <c r="E1067" s="136"/>
      <c r="F1067" s="136"/>
      <c r="G1067" s="136"/>
      <c r="H1067" s="136"/>
      <c r="I1067" s="136"/>
      <c r="J1067" s="133" t="b">
        <f t="shared" si="1"/>
        <v>0</v>
      </c>
      <c r="K1067" s="133"/>
      <c r="L1067" s="136"/>
      <c r="M1067" s="136"/>
      <c r="N1067" s="134"/>
      <c r="O1067" s="136"/>
      <c r="P1067" s="136"/>
      <c r="Q1067" s="136"/>
      <c r="R1067" s="140"/>
      <c r="S1067" s="136"/>
      <c r="T1067" s="133"/>
      <c r="U1067" s="133"/>
    </row>
    <row r="1068">
      <c r="A1068" s="136"/>
      <c r="B1068" s="133" t="s">
        <v>2811</v>
      </c>
      <c r="C1068" s="136"/>
      <c r="D1068" s="136"/>
      <c r="E1068" s="136"/>
      <c r="F1068" s="136"/>
      <c r="G1068" s="136"/>
      <c r="H1068" s="136"/>
      <c r="I1068" s="136"/>
      <c r="J1068" s="133" t="b">
        <f t="shared" si="1"/>
        <v>0</v>
      </c>
      <c r="K1068" s="133"/>
      <c r="L1068" s="136"/>
      <c r="M1068" s="136"/>
      <c r="N1068" s="134"/>
      <c r="O1068" s="136"/>
      <c r="P1068" s="136"/>
      <c r="Q1068" s="136"/>
      <c r="R1068" s="140"/>
      <c r="S1068" s="136"/>
      <c r="T1068" s="133"/>
      <c r="U1068" s="133"/>
    </row>
    <row r="1069">
      <c r="A1069" s="136"/>
      <c r="B1069" s="133" t="s">
        <v>2812</v>
      </c>
      <c r="C1069" s="136"/>
      <c r="D1069" s="136"/>
      <c r="E1069" s="136"/>
      <c r="F1069" s="136"/>
      <c r="G1069" s="136"/>
      <c r="H1069" s="136"/>
      <c r="I1069" s="136"/>
      <c r="J1069" s="133" t="b">
        <f t="shared" si="1"/>
        <v>0</v>
      </c>
      <c r="K1069" s="133"/>
      <c r="L1069" s="136"/>
      <c r="M1069" s="136"/>
      <c r="N1069" s="134"/>
      <c r="O1069" s="136"/>
      <c r="P1069" s="136"/>
      <c r="Q1069" s="136"/>
      <c r="R1069" s="140"/>
      <c r="S1069" s="136"/>
      <c r="T1069" s="133"/>
      <c r="U1069" s="133"/>
    </row>
    <row r="1070">
      <c r="A1070" s="136"/>
      <c r="B1070" s="133" t="s">
        <v>2813</v>
      </c>
      <c r="C1070" s="136"/>
      <c r="D1070" s="136"/>
      <c r="E1070" s="136"/>
      <c r="F1070" s="136"/>
      <c r="G1070" s="136"/>
      <c r="H1070" s="136"/>
      <c r="I1070" s="136"/>
      <c r="J1070" s="133" t="b">
        <f t="shared" si="1"/>
        <v>0</v>
      </c>
      <c r="K1070" s="133"/>
      <c r="L1070" s="136"/>
      <c r="M1070" s="136"/>
      <c r="N1070" s="134"/>
      <c r="O1070" s="136"/>
      <c r="P1070" s="136"/>
      <c r="Q1070" s="136"/>
      <c r="R1070" s="140"/>
      <c r="S1070" s="136"/>
      <c r="T1070" s="133"/>
      <c r="U1070" s="133"/>
    </row>
    <row r="1071">
      <c r="A1071" s="136"/>
      <c r="B1071" s="133" t="s">
        <v>2814</v>
      </c>
      <c r="C1071" s="136"/>
      <c r="D1071" s="136"/>
      <c r="E1071" s="136"/>
      <c r="F1071" s="136"/>
      <c r="G1071" s="136"/>
      <c r="H1071" s="136"/>
      <c r="I1071" s="136"/>
      <c r="J1071" s="133" t="b">
        <f t="shared" si="1"/>
        <v>0</v>
      </c>
      <c r="K1071" s="133"/>
      <c r="L1071" s="136"/>
      <c r="M1071" s="136"/>
      <c r="N1071" s="134"/>
      <c r="O1071" s="136"/>
      <c r="P1071" s="136"/>
      <c r="Q1071" s="136"/>
      <c r="R1071" s="140"/>
      <c r="S1071" s="136"/>
      <c r="T1071" s="133"/>
      <c r="U1071" s="133"/>
    </row>
    <row r="1072">
      <c r="A1072" s="136"/>
      <c r="B1072" s="133" t="s">
        <v>2815</v>
      </c>
      <c r="C1072" s="136"/>
      <c r="D1072" s="136"/>
      <c r="E1072" s="136"/>
      <c r="F1072" s="136"/>
      <c r="G1072" s="136"/>
      <c r="H1072" s="136"/>
      <c r="I1072" s="136"/>
      <c r="J1072" s="133" t="b">
        <f t="shared" si="1"/>
        <v>0</v>
      </c>
      <c r="K1072" s="133"/>
      <c r="L1072" s="136"/>
      <c r="M1072" s="136"/>
      <c r="N1072" s="134"/>
      <c r="O1072" s="136"/>
      <c r="P1072" s="136"/>
      <c r="Q1072" s="136"/>
      <c r="R1072" s="140"/>
      <c r="S1072" s="136"/>
      <c r="T1072" s="133"/>
      <c r="U1072" s="133"/>
    </row>
    <row r="1073">
      <c r="A1073" s="136"/>
      <c r="B1073" s="133" t="s">
        <v>2816</v>
      </c>
      <c r="C1073" s="136"/>
      <c r="D1073" s="136"/>
      <c r="E1073" s="136"/>
      <c r="F1073" s="136"/>
      <c r="G1073" s="136"/>
      <c r="H1073" s="136"/>
      <c r="I1073" s="136"/>
      <c r="J1073" s="133" t="b">
        <f t="shared" si="1"/>
        <v>0</v>
      </c>
      <c r="K1073" s="133"/>
      <c r="L1073" s="136"/>
      <c r="M1073" s="136"/>
      <c r="N1073" s="134"/>
      <c r="O1073" s="136"/>
      <c r="P1073" s="136"/>
      <c r="Q1073" s="136"/>
      <c r="R1073" s="140"/>
      <c r="S1073" s="136"/>
      <c r="T1073" s="133"/>
      <c r="U1073" s="133"/>
    </row>
    <row r="1074">
      <c r="A1074" s="136"/>
      <c r="B1074" s="133" t="s">
        <v>2817</v>
      </c>
      <c r="C1074" s="136"/>
      <c r="D1074" s="136"/>
      <c r="E1074" s="136"/>
      <c r="F1074" s="136"/>
      <c r="G1074" s="136"/>
      <c r="H1074" s="136"/>
      <c r="I1074" s="136"/>
      <c r="J1074" s="133" t="b">
        <f t="shared" si="1"/>
        <v>0</v>
      </c>
      <c r="K1074" s="133"/>
      <c r="L1074" s="136"/>
      <c r="M1074" s="136"/>
      <c r="N1074" s="134"/>
      <c r="O1074" s="136"/>
      <c r="P1074" s="136"/>
      <c r="Q1074" s="136"/>
      <c r="R1074" s="140"/>
      <c r="S1074" s="136"/>
      <c r="T1074" s="133"/>
      <c r="U1074" s="133"/>
    </row>
    <row r="1075">
      <c r="A1075" s="136"/>
      <c r="B1075" s="133" t="s">
        <v>2818</v>
      </c>
      <c r="C1075" s="136"/>
      <c r="D1075" s="136"/>
      <c r="E1075" s="136"/>
      <c r="F1075" s="136"/>
      <c r="G1075" s="136"/>
      <c r="H1075" s="136"/>
      <c r="I1075" s="136"/>
      <c r="J1075" s="133" t="b">
        <f t="shared" si="1"/>
        <v>0</v>
      </c>
      <c r="K1075" s="133"/>
      <c r="L1075" s="136"/>
      <c r="M1075" s="136"/>
      <c r="N1075" s="134"/>
      <c r="O1075" s="136"/>
      <c r="P1075" s="136"/>
      <c r="Q1075" s="136"/>
      <c r="R1075" s="140"/>
      <c r="S1075" s="136"/>
      <c r="T1075" s="133"/>
      <c r="U1075" s="133"/>
    </row>
    <row r="1076">
      <c r="A1076" s="136"/>
      <c r="B1076" s="133" t="s">
        <v>2819</v>
      </c>
      <c r="C1076" s="136"/>
      <c r="D1076" s="136"/>
      <c r="E1076" s="136"/>
      <c r="F1076" s="136"/>
      <c r="G1076" s="136"/>
      <c r="H1076" s="136"/>
      <c r="I1076" s="136"/>
      <c r="J1076" s="133" t="b">
        <f t="shared" si="1"/>
        <v>0</v>
      </c>
      <c r="K1076" s="133"/>
      <c r="L1076" s="136"/>
      <c r="M1076" s="136"/>
      <c r="N1076" s="134"/>
      <c r="O1076" s="136"/>
      <c r="P1076" s="136"/>
      <c r="Q1076" s="136"/>
      <c r="R1076" s="140"/>
      <c r="S1076" s="136"/>
      <c r="T1076" s="133"/>
      <c r="U1076" s="133"/>
    </row>
    <row r="1077">
      <c r="A1077" s="136"/>
      <c r="B1077" s="133" t="s">
        <v>2820</v>
      </c>
      <c r="C1077" s="136"/>
      <c r="D1077" s="136"/>
      <c r="E1077" s="136"/>
      <c r="F1077" s="136"/>
      <c r="G1077" s="136"/>
      <c r="H1077" s="136"/>
      <c r="I1077" s="136"/>
      <c r="J1077" s="133" t="b">
        <f t="shared" si="1"/>
        <v>0</v>
      </c>
      <c r="K1077" s="133"/>
      <c r="L1077" s="136"/>
      <c r="M1077" s="136"/>
      <c r="N1077" s="134"/>
      <c r="O1077" s="136"/>
      <c r="P1077" s="136"/>
      <c r="Q1077" s="136"/>
      <c r="R1077" s="140"/>
      <c r="S1077" s="136"/>
      <c r="T1077" s="133"/>
      <c r="U1077" s="133"/>
    </row>
    <row r="1078">
      <c r="A1078" s="136"/>
      <c r="B1078" s="133" t="s">
        <v>2821</v>
      </c>
      <c r="C1078" s="136"/>
      <c r="D1078" s="136"/>
      <c r="E1078" s="136"/>
      <c r="F1078" s="136"/>
      <c r="G1078" s="136"/>
      <c r="H1078" s="136"/>
      <c r="I1078" s="136"/>
      <c r="J1078" s="133" t="b">
        <f t="shared" si="1"/>
        <v>0</v>
      </c>
      <c r="K1078" s="133"/>
      <c r="L1078" s="136"/>
      <c r="M1078" s="136"/>
      <c r="N1078" s="134"/>
      <c r="O1078" s="136"/>
      <c r="P1078" s="136"/>
      <c r="Q1078" s="136"/>
      <c r="R1078" s="140"/>
      <c r="S1078" s="136"/>
      <c r="T1078" s="133"/>
      <c r="U1078" s="133"/>
    </row>
    <row r="1079">
      <c r="A1079" s="136"/>
      <c r="B1079" s="133" t="s">
        <v>2822</v>
      </c>
      <c r="C1079" s="136"/>
      <c r="D1079" s="136"/>
      <c r="E1079" s="136"/>
      <c r="F1079" s="136"/>
      <c r="G1079" s="136"/>
      <c r="H1079" s="136"/>
      <c r="I1079" s="136"/>
      <c r="J1079" s="133" t="b">
        <f t="shared" si="1"/>
        <v>0</v>
      </c>
      <c r="K1079" s="133"/>
      <c r="L1079" s="136"/>
      <c r="M1079" s="136"/>
      <c r="N1079" s="134"/>
      <c r="O1079" s="136"/>
      <c r="P1079" s="136"/>
      <c r="Q1079" s="136"/>
      <c r="R1079" s="140"/>
      <c r="S1079" s="136"/>
      <c r="T1079" s="133"/>
      <c r="U1079" s="133"/>
    </row>
    <row r="1080">
      <c r="A1080" s="136"/>
      <c r="B1080" s="133" t="s">
        <v>2823</v>
      </c>
      <c r="C1080" s="136"/>
      <c r="D1080" s="136"/>
      <c r="E1080" s="136"/>
      <c r="F1080" s="136"/>
      <c r="G1080" s="136"/>
      <c r="H1080" s="136"/>
      <c r="I1080" s="136"/>
      <c r="J1080" s="133" t="b">
        <f t="shared" si="1"/>
        <v>0</v>
      </c>
      <c r="K1080" s="133"/>
      <c r="L1080" s="136"/>
      <c r="M1080" s="136"/>
      <c r="N1080" s="134"/>
      <c r="O1080" s="136"/>
      <c r="P1080" s="136"/>
      <c r="Q1080" s="136"/>
      <c r="R1080" s="140"/>
      <c r="S1080" s="136"/>
      <c r="T1080" s="133"/>
      <c r="U1080" s="133"/>
    </row>
    <row r="1081">
      <c r="A1081" s="136"/>
      <c r="B1081" s="133" t="s">
        <v>2824</v>
      </c>
      <c r="C1081" s="136"/>
      <c r="D1081" s="136"/>
      <c r="E1081" s="136"/>
      <c r="F1081" s="136"/>
      <c r="G1081" s="136"/>
      <c r="H1081" s="136"/>
      <c r="I1081" s="136"/>
      <c r="J1081" s="133" t="b">
        <f t="shared" si="1"/>
        <v>0</v>
      </c>
      <c r="K1081" s="133"/>
      <c r="L1081" s="136"/>
      <c r="M1081" s="136"/>
      <c r="N1081" s="134"/>
      <c r="O1081" s="136"/>
      <c r="P1081" s="136"/>
      <c r="Q1081" s="136"/>
      <c r="R1081" s="140"/>
      <c r="S1081" s="136"/>
      <c r="T1081" s="133"/>
      <c r="U1081" s="133"/>
    </row>
    <row r="1082">
      <c r="A1082" s="136"/>
      <c r="B1082" s="133" t="s">
        <v>2825</v>
      </c>
      <c r="C1082" s="136"/>
      <c r="D1082" s="136"/>
      <c r="E1082" s="136"/>
      <c r="F1082" s="136"/>
      <c r="G1082" s="136"/>
      <c r="H1082" s="136"/>
      <c r="I1082" s="136"/>
      <c r="J1082" s="133" t="b">
        <f t="shared" si="1"/>
        <v>0</v>
      </c>
      <c r="K1082" s="133"/>
      <c r="L1082" s="136"/>
      <c r="M1082" s="136"/>
      <c r="N1082" s="134"/>
      <c r="O1082" s="136"/>
      <c r="P1082" s="136"/>
      <c r="Q1082" s="136"/>
      <c r="R1082" s="140"/>
      <c r="S1082" s="136"/>
      <c r="T1082" s="133"/>
      <c r="U1082" s="133"/>
    </row>
    <row r="1083">
      <c r="A1083" s="136"/>
      <c r="B1083" s="133" t="s">
        <v>2826</v>
      </c>
      <c r="C1083" s="136"/>
      <c r="D1083" s="136"/>
      <c r="E1083" s="136"/>
      <c r="F1083" s="136"/>
      <c r="G1083" s="136"/>
      <c r="H1083" s="136"/>
      <c r="I1083" s="136"/>
      <c r="J1083" s="133" t="b">
        <f t="shared" si="1"/>
        <v>0</v>
      </c>
      <c r="K1083" s="133"/>
      <c r="L1083" s="136"/>
      <c r="M1083" s="136"/>
      <c r="N1083" s="134"/>
      <c r="O1083" s="136"/>
      <c r="P1083" s="136"/>
      <c r="Q1083" s="136"/>
      <c r="R1083" s="140"/>
      <c r="S1083" s="136"/>
      <c r="T1083" s="133"/>
      <c r="U1083" s="133"/>
    </row>
    <row r="1084">
      <c r="A1084" s="136"/>
      <c r="B1084" s="133" t="s">
        <v>2827</v>
      </c>
      <c r="C1084" s="136"/>
      <c r="D1084" s="136"/>
      <c r="E1084" s="136"/>
      <c r="F1084" s="136"/>
      <c r="G1084" s="136"/>
      <c r="H1084" s="136"/>
      <c r="I1084" s="136"/>
      <c r="J1084" s="133" t="b">
        <f t="shared" si="1"/>
        <v>0</v>
      </c>
      <c r="K1084" s="133"/>
      <c r="L1084" s="136"/>
      <c r="M1084" s="136"/>
      <c r="N1084" s="134"/>
      <c r="O1084" s="136"/>
      <c r="P1084" s="136"/>
      <c r="Q1084" s="136"/>
      <c r="R1084" s="140"/>
      <c r="S1084" s="136"/>
      <c r="T1084" s="133"/>
      <c r="U1084" s="133"/>
    </row>
    <row r="1085">
      <c r="A1085" s="136"/>
      <c r="B1085" s="133" t="s">
        <v>2828</v>
      </c>
      <c r="C1085" s="136"/>
      <c r="D1085" s="136"/>
      <c r="E1085" s="136"/>
      <c r="F1085" s="136"/>
      <c r="G1085" s="136"/>
      <c r="H1085" s="136"/>
      <c r="I1085" s="136"/>
      <c r="J1085" s="133" t="b">
        <f t="shared" si="1"/>
        <v>0</v>
      </c>
      <c r="K1085" s="133"/>
      <c r="L1085" s="136"/>
      <c r="M1085" s="136"/>
      <c r="N1085" s="134"/>
      <c r="O1085" s="136"/>
      <c r="P1085" s="136"/>
      <c r="Q1085" s="136"/>
      <c r="R1085" s="140"/>
      <c r="S1085" s="136"/>
      <c r="T1085" s="133"/>
      <c r="U1085" s="133"/>
    </row>
    <row r="1086">
      <c r="A1086" s="136"/>
      <c r="B1086" s="133" t="s">
        <v>2829</v>
      </c>
      <c r="C1086" s="136"/>
      <c r="D1086" s="136"/>
      <c r="E1086" s="136"/>
      <c r="F1086" s="136"/>
      <c r="G1086" s="136"/>
      <c r="H1086" s="136"/>
      <c r="I1086" s="136"/>
      <c r="J1086" s="133" t="b">
        <f t="shared" si="1"/>
        <v>0</v>
      </c>
      <c r="K1086" s="133"/>
      <c r="L1086" s="136"/>
      <c r="M1086" s="136"/>
      <c r="N1086" s="134"/>
      <c r="O1086" s="136"/>
      <c r="P1086" s="136"/>
      <c r="Q1086" s="136"/>
      <c r="R1086" s="140"/>
      <c r="S1086" s="136"/>
      <c r="T1086" s="133"/>
      <c r="U1086" s="133"/>
    </row>
    <row r="1087">
      <c r="A1087" s="136"/>
      <c r="B1087" s="133" t="s">
        <v>2830</v>
      </c>
      <c r="C1087" s="136"/>
      <c r="D1087" s="136"/>
      <c r="E1087" s="136"/>
      <c r="F1087" s="136"/>
      <c r="G1087" s="136"/>
      <c r="H1087" s="136"/>
      <c r="I1087" s="136"/>
      <c r="J1087" s="133" t="b">
        <f t="shared" si="1"/>
        <v>0</v>
      </c>
      <c r="K1087" s="133"/>
      <c r="L1087" s="136"/>
      <c r="M1087" s="136"/>
      <c r="N1087" s="134"/>
      <c r="O1087" s="136"/>
      <c r="P1087" s="136"/>
      <c r="Q1087" s="136"/>
      <c r="R1087" s="140"/>
      <c r="S1087" s="136"/>
      <c r="T1087" s="133"/>
      <c r="U1087" s="133"/>
    </row>
    <row r="1088">
      <c r="A1088" s="136"/>
      <c r="B1088" s="133" t="s">
        <v>2831</v>
      </c>
      <c r="C1088" s="136"/>
      <c r="D1088" s="136"/>
      <c r="E1088" s="136"/>
      <c r="F1088" s="136"/>
      <c r="G1088" s="136"/>
      <c r="H1088" s="136"/>
      <c r="I1088" s="136"/>
      <c r="J1088" s="133" t="b">
        <f t="shared" si="1"/>
        <v>0</v>
      </c>
      <c r="K1088" s="133"/>
      <c r="L1088" s="136"/>
      <c r="M1088" s="136"/>
      <c r="N1088" s="134"/>
      <c r="O1088" s="136"/>
      <c r="P1088" s="136"/>
      <c r="Q1088" s="136"/>
      <c r="R1088" s="140"/>
      <c r="S1088" s="136"/>
      <c r="T1088" s="133"/>
      <c r="U1088" s="133"/>
    </row>
    <row r="1089">
      <c r="A1089" s="136"/>
      <c r="B1089" s="133" t="s">
        <v>2832</v>
      </c>
      <c r="C1089" s="136"/>
      <c r="D1089" s="136"/>
      <c r="E1089" s="136"/>
      <c r="F1089" s="136"/>
      <c r="G1089" s="136"/>
      <c r="H1089" s="136"/>
      <c r="I1089" s="136"/>
      <c r="J1089" s="133" t="b">
        <f t="shared" si="1"/>
        <v>0</v>
      </c>
      <c r="K1089" s="133"/>
      <c r="L1089" s="136"/>
      <c r="M1089" s="136"/>
      <c r="N1089" s="134"/>
      <c r="O1089" s="136"/>
      <c r="P1089" s="136"/>
      <c r="Q1089" s="136"/>
      <c r="R1089" s="140"/>
      <c r="S1089" s="136"/>
      <c r="T1089" s="133"/>
      <c r="U1089" s="133"/>
    </row>
    <row r="1090">
      <c r="A1090" s="136"/>
      <c r="B1090" s="133" t="s">
        <v>2833</v>
      </c>
      <c r="C1090" s="136"/>
      <c r="D1090" s="136"/>
      <c r="E1090" s="136"/>
      <c r="F1090" s="136"/>
      <c r="G1090" s="136"/>
      <c r="H1090" s="136"/>
      <c r="I1090" s="136"/>
      <c r="J1090" s="133" t="b">
        <f t="shared" si="1"/>
        <v>0</v>
      </c>
      <c r="K1090" s="133"/>
      <c r="L1090" s="136"/>
      <c r="M1090" s="136"/>
      <c r="N1090" s="134"/>
      <c r="O1090" s="136"/>
      <c r="P1090" s="136"/>
      <c r="Q1090" s="136"/>
      <c r="R1090" s="140"/>
      <c r="S1090" s="136"/>
      <c r="T1090" s="133"/>
      <c r="U1090" s="133"/>
    </row>
    <row r="1091">
      <c r="A1091" s="136"/>
      <c r="B1091" s="133" t="s">
        <v>2834</v>
      </c>
      <c r="C1091" s="136"/>
      <c r="D1091" s="136"/>
      <c r="E1091" s="136"/>
      <c r="F1091" s="136"/>
      <c r="G1091" s="136"/>
      <c r="H1091" s="136"/>
      <c r="I1091" s="136"/>
      <c r="J1091" s="133" t="b">
        <f t="shared" si="1"/>
        <v>0</v>
      </c>
      <c r="K1091" s="133"/>
      <c r="L1091" s="136"/>
      <c r="M1091" s="136"/>
      <c r="N1091" s="134"/>
      <c r="O1091" s="136"/>
      <c r="P1091" s="136"/>
      <c r="Q1091" s="136"/>
      <c r="R1091" s="140"/>
      <c r="S1091" s="136"/>
      <c r="T1091" s="133"/>
      <c r="U1091" s="133"/>
    </row>
    <row r="1092">
      <c r="A1092" s="136"/>
      <c r="B1092" s="133" t="s">
        <v>2835</v>
      </c>
      <c r="C1092" s="136"/>
      <c r="D1092" s="136"/>
      <c r="E1092" s="136"/>
      <c r="F1092" s="136"/>
      <c r="G1092" s="136"/>
      <c r="H1092" s="136"/>
      <c r="I1092" s="136"/>
      <c r="J1092" s="133" t="b">
        <f t="shared" si="1"/>
        <v>0</v>
      </c>
      <c r="K1092" s="133"/>
      <c r="L1092" s="136"/>
      <c r="M1092" s="136"/>
      <c r="N1092" s="134"/>
      <c r="O1092" s="136"/>
      <c r="P1092" s="136"/>
      <c r="Q1092" s="136"/>
      <c r="R1092" s="140"/>
      <c r="S1092" s="136"/>
      <c r="T1092" s="133"/>
      <c r="U1092" s="133"/>
    </row>
    <row r="1093">
      <c r="A1093" s="136"/>
      <c r="B1093" s="133" t="s">
        <v>2836</v>
      </c>
      <c r="C1093" s="136"/>
      <c r="D1093" s="136"/>
      <c r="E1093" s="136"/>
      <c r="F1093" s="136"/>
      <c r="G1093" s="136"/>
      <c r="H1093" s="136"/>
      <c r="I1093" s="136"/>
      <c r="J1093" s="133" t="b">
        <f t="shared" si="1"/>
        <v>0</v>
      </c>
      <c r="K1093" s="133"/>
      <c r="L1093" s="136"/>
      <c r="M1093" s="136"/>
      <c r="N1093" s="134"/>
      <c r="O1093" s="136"/>
      <c r="P1093" s="136"/>
      <c r="Q1093" s="136"/>
      <c r="R1093" s="140"/>
      <c r="S1093" s="136"/>
      <c r="T1093" s="133"/>
      <c r="U1093" s="133"/>
    </row>
    <row r="1094">
      <c r="A1094" s="136"/>
      <c r="B1094" s="133" t="s">
        <v>2837</v>
      </c>
      <c r="C1094" s="136"/>
      <c r="D1094" s="136"/>
      <c r="E1094" s="136"/>
      <c r="F1094" s="136"/>
      <c r="G1094" s="136"/>
      <c r="H1094" s="136"/>
      <c r="I1094" s="136"/>
      <c r="J1094" s="133" t="b">
        <f t="shared" si="1"/>
        <v>0</v>
      </c>
      <c r="K1094" s="133"/>
      <c r="L1094" s="136"/>
      <c r="M1094" s="136"/>
      <c r="N1094" s="134"/>
      <c r="O1094" s="136"/>
      <c r="P1094" s="136"/>
      <c r="Q1094" s="136"/>
      <c r="R1094" s="140"/>
      <c r="S1094" s="136"/>
      <c r="T1094" s="133"/>
      <c r="U1094" s="133"/>
    </row>
    <row r="1095">
      <c r="A1095" s="136"/>
      <c r="B1095" s="133" t="s">
        <v>2838</v>
      </c>
      <c r="C1095" s="136"/>
      <c r="D1095" s="136"/>
      <c r="E1095" s="136"/>
      <c r="F1095" s="136"/>
      <c r="G1095" s="136"/>
      <c r="H1095" s="136"/>
      <c r="I1095" s="136"/>
      <c r="J1095" s="133" t="b">
        <f t="shared" si="1"/>
        <v>0</v>
      </c>
      <c r="K1095" s="133"/>
      <c r="L1095" s="136"/>
      <c r="M1095" s="136"/>
      <c r="N1095" s="134"/>
      <c r="O1095" s="136"/>
      <c r="P1095" s="136"/>
      <c r="Q1095" s="136"/>
      <c r="R1095" s="140"/>
      <c r="S1095" s="136"/>
      <c r="T1095" s="133"/>
      <c r="U1095" s="133"/>
    </row>
    <row r="1096">
      <c r="A1096" s="136"/>
      <c r="B1096" s="133" t="s">
        <v>2839</v>
      </c>
      <c r="C1096" s="136"/>
      <c r="D1096" s="136"/>
      <c r="E1096" s="136"/>
      <c r="F1096" s="136"/>
      <c r="G1096" s="136"/>
      <c r="H1096" s="136"/>
      <c r="I1096" s="136"/>
      <c r="J1096" s="133" t="b">
        <f t="shared" si="1"/>
        <v>0</v>
      </c>
      <c r="K1096" s="133"/>
      <c r="L1096" s="136"/>
      <c r="M1096" s="136"/>
      <c r="N1096" s="134"/>
      <c r="O1096" s="136"/>
      <c r="P1096" s="136"/>
      <c r="Q1096" s="136"/>
      <c r="R1096" s="140"/>
      <c r="S1096" s="136"/>
      <c r="T1096" s="133"/>
      <c r="U1096" s="133"/>
    </row>
    <row r="1097">
      <c r="A1097" s="136"/>
      <c r="B1097" s="133" t="s">
        <v>2840</v>
      </c>
      <c r="C1097" s="136"/>
      <c r="D1097" s="136"/>
      <c r="E1097" s="136"/>
      <c r="F1097" s="136"/>
      <c r="G1097" s="136"/>
      <c r="H1097" s="136"/>
      <c r="I1097" s="136"/>
      <c r="J1097" s="133" t="b">
        <f t="shared" si="1"/>
        <v>0</v>
      </c>
      <c r="K1097" s="133"/>
      <c r="L1097" s="136"/>
      <c r="M1097" s="136"/>
      <c r="N1097" s="134"/>
      <c r="O1097" s="136"/>
      <c r="P1097" s="136"/>
      <c r="Q1097" s="136"/>
      <c r="R1097" s="140"/>
      <c r="S1097" s="136"/>
      <c r="T1097" s="133"/>
      <c r="U1097" s="133"/>
    </row>
    <row r="1098">
      <c r="A1098" s="136"/>
      <c r="B1098" s="133" t="s">
        <v>2841</v>
      </c>
      <c r="C1098" s="136"/>
      <c r="D1098" s="136"/>
      <c r="E1098" s="136"/>
      <c r="F1098" s="136"/>
      <c r="G1098" s="136"/>
      <c r="H1098" s="136"/>
      <c r="I1098" s="136"/>
      <c r="J1098" s="133" t="b">
        <f t="shared" si="1"/>
        <v>0</v>
      </c>
      <c r="K1098" s="133"/>
      <c r="L1098" s="136"/>
      <c r="M1098" s="136"/>
      <c r="N1098" s="134"/>
      <c r="O1098" s="136"/>
      <c r="P1098" s="136"/>
      <c r="Q1098" s="136"/>
      <c r="R1098" s="140"/>
      <c r="S1098" s="136"/>
      <c r="T1098" s="133"/>
      <c r="U1098" s="133"/>
    </row>
    <row r="1099">
      <c r="A1099" s="136"/>
      <c r="B1099" s="133" t="s">
        <v>2842</v>
      </c>
      <c r="C1099" s="136"/>
      <c r="D1099" s="136"/>
      <c r="E1099" s="136"/>
      <c r="F1099" s="136"/>
      <c r="G1099" s="136"/>
      <c r="H1099" s="136"/>
      <c r="I1099" s="136"/>
      <c r="J1099" s="133" t="b">
        <f t="shared" si="1"/>
        <v>0</v>
      </c>
      <c r="K1099" s="133"/>
      <c r="L1099" s="136"/>
      <c r="M1099" s="136"/>
      <c r="N1099" s="134"/>
      <c r="O1099" s="136"/>
      <c r="P1099" s="136"/>
      <c r="Q1099" s="136"/>
      <c r="R1099" s="140"/>
      <c r="S1099" s="136"/>
      <c r="T1099" s="133"/>
      <c r="U1099" s="133"/>
    </row>
    <row r="1100">
      <c r="A1100" s="136"/>
      <c r="B1100" s="133" t="s">
        <v>2843</v>
      </c>
      <c r="C1100" s="136"/>
      <c r="D1100" s="136"/>
      <c r="E1100" s="136"/>
      <c r="F1100" s="136"/>
      <c r="G1100" s="136"/>
      <c r="H1100" s="136"/>
      <c r="I1100" s="136"/>
      <c r="J1100" s="133" t="b">
        <f t="shared" si="1"/>
        <v>0</v>
      </c>
      <c r="K1100" s="133"/>
      <c r="L1100" s="136"/>
      <c r="M1100" s="136"/>
      <c r="N1100" s="134"/>
      <c r="O1100" s="136"/>
      <c r="P1100" s="136"/>
      <c r="Q1100" s="136"/>
      <c r="R1100" s="140"/>
      <c r="S1100" s="136"/>
      <c r="T1100" s="133"/>
      <c r="U1100" s="133"/>
    </row>
    <row r="1101">
      <c r="A1101" s="136"/>
      <c r="B1101" s="133" t="s">
        <v>2844</v>
      </c>
      <c r="C1101" s="136"/>
      <c r="D1101" s="136"/>
      <c r="E1101" s="136"/>
      <c r="F1101" s="136"/>
      <c r="G1101" s="136"/>
      <c r="H1101" s="136"/>
      <c r="I1101" s="136"/>
      <c r="J1101" s="133" t="b">
        <f t="shared" si="1"/>
        <v>0</v>
      </c>
      <c r="K1101" s="133"/>
      <c r="L1101" s="136"/>
      <c r="M1101" s="136"/>
      <c r="N1101" s="134"/>
      <c r="O1101" s="136"/>
      <c r="P1101" s="136"/>
      <c r="Q1101" s="136"/>
      <c r="R1101" s="140"/>
      <c r="S1101" s="136"/>
      <c r="T1101" s="133"/>
      <c r="U1101" s="133"/>
    </row>
    <row r="1102">
      <c r="A1102" s="136"/>
      <c r="B1102" s="133" t="s">
        <v>2845</v>
      </c>
      <c r="C1102" s="136"/>
      <c r="D1102" s="136"/>
      <c r="E1102" s="136"/>
      <c r="F1102" s="136"/>
      <c r="G1102" s="136"/>
      <c r="H1102" s="136"/>
      <c r="I1102" s="136"/>
      <c r="J1102" s="133" t="b">
        <f t="shared" si="1"/>
        <v>0</v>
      </c>
      <c r="K1102" s="133"/>
      <c r="L1102" s="136"/>
      <c r="M1102" s="136"/>
      <c r="N1102" s="134"/>
      <c r="O1102" s="136"/>
      <c r="P1102" s="136"/>
      <c r="Q1102" s="136"/>
      <c r="R1102" s="140"/>
      <c r="S1102" s="136"/>
      <c r="T1102" s="133"/>
      <c r="U1102" s="133"/>
    </row>
    <row r="1103">
      <c r="A1103" s="136"/>
      <c r="B1103" s="133" t="s">
        <v>2846</v>
      </c>
      <c r="C1103" s="136"/>
      <c r="D1103" s="136"/>
      <c r="E1103" s="136"/>
      <c r="F1103" s="136"/>
      <c r="G1103" s="136"/>
      <c r="H1103" s="136"/>
      <c r="I1103" s="136"/>
      <c r="J1103" s="133" t="b">
        <f t="shared" si="1"/>
        <v>0</v>
      </c>
      <c r="K1103" s="133"/>
      <c r="L1103" s="136"/>
      <c r="M1103" s="136"/>
      <c r="N1103" s="134"/>
      <c r="O1103" s="136"/>
      <c r="P1103" s="136"/>
      <c r="Q1103" s="136"/>
      <c r="R1103" s="140"/>
      <c r="S1103" s="136"/>
      <c r="T1103" s="133"/>
      <c r="U1103" s="133"/>
    </row>
    <row r="1104">
      <c r="A1104" s="136"/>
      <c r="B1104" s="133" t="s">
        <v>2847</v>
      </c>
      <c r="C1104" s="136"/>
      <c r="D1104" s="136"/>
      <c r="E1104" s="136"/>
      <c r="F1104" s="136"/>
      <c r="G1104" s="136"/>
      <c r="H1104" s="136"/>
      <c r="I1104" s="136"/>
      <c r="J1104" s="133" t="b">
        <f t="shared" si="1"/>
        <v>0</v>
      </c>
      <c r="K1104" s="133"/>
      <c r="L1104" s="136"/>
      <c r="M1104" s="136"/>
      <c r="N1104" s="134"/>
      <c r="O1104" s="136"/>
      <c r="P1104" s="136"/>
      <c r="Q1104" s="136"/>
      <c r="R1104" s="140"/>
      <c r="S1104" s="136"/>
      <c r="T1104" s="133"/>
      <c r="U1104" s="133"/>
    </row>
    <row r="1105">
      <c r="A1105" s="136"/>
      <c r="B1105" s="133" t="s">
        <v>2848</v>
      </c>
      <c r="C1105" s="136"/>
      <c r="D1105" s="136"/>
      <c r="E1105" s="136"/>
      <c r="F1105" s="136"/>
      <c r="G1105" s="136"/>
      <c r="H1105" s="136"/>
      <c r="I1105" s="136"/>
      <c r="J1105" s="133" t="b">
        <f t="shared" si="1"/>
        <v>0</v>
      </c>
      <c r="K1105" s="133"/>
      <c r="L1105" s="136"/>
      <c r="M1105" s="136"/>
      <c r="N1105" s="134"/>
      <c r="O1105" s="136"/>
      <c r="P1105" s="136"/>
      <c r="Q1105" s="136"/>
      <c r="R1105" s="140"/>
      <c r="S1105" s="136"/>
      <c r="T1105" s="133"/>
      <c r="U1105" s="133"/>
    </row>
    <row r="1106">
      <c r="A1106" s="136"/>
      <c r="B1106" s="133" t="s">
        <v>2849</v>
      </c>
      <c r="C1106" s="136"/>
      <c r="D1106" s="136"/>
      <c r="E1106" s="136"/>
      <c r="F1106" s="136"/>
      <c r="G1106" s="136"/>
      <c r="H1106" s="136"/>
      <c r="I1106" s="136"/>
      <c r="J1106" s="133" t="b">
        <f t="shared" si="1"/>
        <v>0</v>
      </c>
      <c r="K1106" s="133"/>
      <c r="L1106" s="136"/>
      <c r="M1106" s="136"/>
      <c r="N1106" s="134"/>
      <c r="O1106" s="136"/>
      <c r="P1106" s="136"/>
      <c r="Q1106" s="136"/>
      <c r="R1106" s="140"/>
      <c r="S1106" s="136"/>
      <c r="T1106" s="133"/>
      <c r="U1106" s="133"/>
    </row>
    <row r="1107">
      <c r="A1107" s="136"/>
      <c r="B1107" s="133" t="s">
        <v>2850</v>
      </c>
      <c r="C1107" s="136"/>
      <c r="D1107" s="136"/>
      <c r="E1107" s="136"/>
      <c r="F1107" s="136"/>
      <c r="G1107" s="136"/>
      <c r="H1107" s="136"/>
      <c r="I1107" s="136"/>
      <c r="J1107" s="133" t="b">
        <f t="shared" si="1"/>
        <v>0</v>
      </c>
      <c r="K1107" s="133"/>
      <c r="L1107" s="136"/>
      <c r="M1107" s="136"/>
      <c r="N1107" s="134"/>
      <c r="O1107" s="136"/>
      <c r="P1107" s="136"/>
      <c r="Q1107" s="136"/>
      <c r="R1107" s="140"/>
      <c r="S1107" s="136"/>
      <c r="T1107" s="133"/>
      <c r="U1107" s="133"/>
    </row>
    <row r="1108">
      <c r="A1108" s="136"/>
      <c r="B1108" s="133" t="s">
        <v>2851</v>
      </c>
      <c r="C1108" s="136"/>
      <c r="D1108" s="136"/>
      <c r="E1108" s="136"/>
      <c r="F1108" s="136"/>
      <c r="G1108" s="136"/>
      <c r="H1108" s="136"/>
      <c r="I1108" s="136"/>
      <c r="J1108" s="133" t="b">
        <f t="shared" si="1"/>
        <v>0</v>
      </c>
      <c r="K1108" s="133"/>
      <c r="L1108" s="136"/>
      <c r="M1108" s="136"/>
      <c r="N1108" s="134"/>
      <c r="O1108" s="136"/>
      <c r="P1108" s="136"/>
      <c r="Q1108" s="136"/>
      <c r="R1108" s="140"/>
      <c r="S1108" s="136"/>
      <c r="T1108" s="133"/>
      <c r="U1108" s="133"/>
    </row>
    <row r="1109">
      <c r="A1109" s="136"/>
      <c r="B1109" s="133" t="s">
        <v>2852</v>
      </c>
      <c r="C1109" s="136"/>
      <c r="D1109" s="136"/>
      <c r="E1109" s="136"/>
      <c r="F1109" s="136"/>
      <c r="G1109" s="136"/>
      <c r="H1109" s="136"/>
      <c r="I1109" s="136"/>
      <c r="J1109" s="133" t="b">
        <f t="shared" si="1"/>
        <v>0</v>
      </c>
      <c r="K1109" s="133"/>
      <c r="L1109" s="136"/>
      <c r="M1109" s="136"/>
      <c r="N1109" s="134"/>
      <c r="O1109" s="136"/>
      <c r="P1109" s="136"/>
      <c r="Q1109" s="136"/>
      <c r="R1109" s="140"/>
      <c r="S1109" s="136"/>
      <c r="T1109" s="133"/>
      <c r="U1109" s="133"/>
    </row>
    <row r="1110">
      <c r="A1110" s="136"/>
      <c r="B1110" s="133" t="s">
        <v>2853</v>
      </c>
      <c r="C1110" s="136"/>
      <c r="D1110" s="136"/>
      <c r="E1110" s="136"/>
      <c r="F1110" s="136"/>
      <c r="G1110" s="136"/>
      <c r="H1110" s="136"/>
      <c r="I1110" s="136"/>
      <c r="J1110" s="133" t="b">
        <f t="shared" si="1"/>
        <v>0</v>
      </c>
      <c r="K1110" s="133"/>
      <c r="L1110" s="136"/>
      <c r="M1110" s="136"/>
      <c r="N1110" s="134"/>
      <c r="O1110" s="136"/>
      <c r="P1110" s="136"/>
      <c r="Q1110" s="136"/>
      <c r="R1110" s="140"/>
      <c r="S1110" s="136"/>
      <c r="T1110" s="133"/>
      <c r="U1110" s="133"/>
    </row>
    <row r="1111">
      <c r="A1111" s="136"/>
      <c r="B1111" s="133" t="s">
        <v>2854</v>
      </c>
      <c r="C1111" s="136"/>
      <c r="D1111" s="136"/>
      <c r="E1111" s="136"/>
      <c r="F1111" s="136"/>
      <c r="G1111" s="136"/>
      <c r="H1111" s="136"/>
      <c r="I1111" s="136"/>
      <c r="J1111" s="133" t="b">
        <f t="shared" si="1"/>
        <v>0</v>
      </c>
      <c r="K1111" s="133"/>
      <c r="L1111" s="136"/>
      <c r="M1111" s="136"/>
      <c r="N1111" s="134"/>
      <c r="O1111" s="136"/>
      <c r="P1111" s="136"/>
      <c r="Q1111" s="136"/>
      <c r="R1111" s="140"/>
      <c r="S1111" s="136"/>
      <c r="T1111" s="133"/>
      <c r="U1111" s="133"/>
    </row>
    <row r="1112">
      <c r="A1112" s="136"/>
      <c r="B1112" s="133" t="s">
        <v>2855</v>
      </c>
      <c r="C1112" s="136"/>
      <c r="D1112" s="136"/>
      <c r="E1112" s="136"/>
      <c r="F1112" s="136"/>
      <c r="G1112" s="136"/>
      <c r="H1112" s="136"/>
      <c r="I1112" s="136"/>
      <c r="J1112" s="133" t="b">
        <f t="shared" si="1"/>
        <v>0</v>
      </c>
      <c r="K1112" s="133"/>
      <c r="L1112" s="136"/>
      <c r="M1112" s="136"/>
      <c r="N1112" s="134"/>
      <c r="O1112" s="136"/>
      <c r="P1112" s="136"/>
      <c r="Q1112" s="136"/>
      <c r="R1112" s="140"/>
      <c r="S1112" s="136"/>
      <c r="T1112" s="133"/>
      <c r="U1112" s="133"/>
    </row>
    <row r="1113">
      <c r="A1113" s="136"/>
      <c r="B1113" s="133" t="s">
        <v>2856</v>
      </c>
      <c r="C1113" s="136"/>
      <c r="D1113" s="136"/>
      <c r="E1113" s="136"/>
      <c r="F1113" s="136"/>
      <c r="G1113" s="136"/>
      <c r="H1113" s="136"/>
      <c r="I1113" s="136"/>
      <c r="J1113" s="133" t="b">
        <f t="shared" si="1"/>
        <v>0</v>
      </c>
      <c r="K1113" s="133"/>
      <c r="L1113" s="136"/>
      <c r="M1113" s="136"/>
      <c r="N1113" s="134"/>
      <c r="O1113" s="136"/>
      <c r="P1113" s="136"/>
      <c r="Q1113" s="136"/>
      <c r="R1113" s="140"/>
      <c r="S1113" s="136"/>
      <c r="T1113" s="133"/>
      <c r="U1113" s="133"/>
    </row>
    <row r="1114">
      <c r="A1114" s="136"/>
      <c r="B1114" s="133" t="s">
        <v>2857</v>
      </c>
      <c r="C1114" s="136"/>
      <c r="D1114" s="136"/>
      <c r="E1114" s="136"/>
      <c r="F1114" s="136"/>
      <c r="G1114" s="136"/>
      <c r="H1114" s="136"/>
      <c r="I1114" s="136"/>
      <c r="J1114" s="133" t="b">
        <f t="shared" si="1"/>
        <v>0</v>
      </c>
      <c r="K1114" s="133"/>
      <c r="L1114" s="136"/>
      <c r="M1114" s="136"/>
      <c r="N1114" s="134"/>
      <c r="O1114" s="136"/>
      <c r="P1114" s="136"/>
      <c r="Q1114" s="136"/>
      <c r="R1114" s="140"/>
      <c r="S1114" s="136"/>
      <c r="T1114" s="133"/>
      <c r="U1114" s="133"/>
    </row>
    <row r="1115">
      <c r="A1115" s="136"/>
      <c r="B1115" s="133" t="s">
        <v>2858</v>
      </c>
      <c r="C1115" s="136"/>
      <c r="D1115" s="136"/>
      <c r="E1115" s="136"/>
      <c r="F1115" s="136"/>
      <c r="G1115" s="136"/>
      <c r="H1115" s="136"/>
      <c r="I1115" s="136"/>
      <c r="J1115" s="133" t="b">
        <f t="shared" si="1"/>
        <v>0</v>
      </c>
      <c r="K1115" s="133"/>
      <c r="L1115" s="136"/>
      <c r="M1115" s="136"/>
      <c r="N1115" s="134"/>
      <c r="O1115" s="136"/>
      <c r="P1115" s="136"/>
      <c r="Q1115" s="136"/>
      <c r="R1115" s="140"/>
      <c r="S1115" s="136"/>
      <c r="T1115" s="133"/>
      <c r="U1115" s="133"/>
    </row>
    <row r="1116">
      <c r="A1116" s="136"/>
      <c r="B1116" s="133" t="s">
        <v>2859</v>
      </c>
      <c r="C1116" s="136"/>
      <c r="D1116" s="136"/>
      <c r="E1116" s="136"/>
      <c r="F1116" s="136"/>
      <c r="G1116" s="136"/>
      <c r="H1116" s="136"/>
      <c r="I1116" s="136"/>
      <c r="J1116" s="133" t="b">
        <f t="shared" si="1"/>
        <v>0</v>
      </c>
      <c r="K1116" s="133"/>
      <c r="L1116" s="136"/>
      <c r="M1116" s="136"/>
      <c r="N1116" s="134"/>
      <c r="O1116" s="136"/>
      <c r="P1116" s="136"/>
      <c r="Q1116" s="136"/>
      <c r="R1116" s="140"/>
      <c r="S1116" s="136"/>
      <c r="T1116" s="133"/>
      <c r="U1116" s="133"/>
    </row>
    <row r="1117">
      <c r="A1117" s="136"/>
      <c r="B1117" s="133" t="s">
        <v>2860</v>
      </c>
      <c r="C1117" s="136"/>
      <c r="D1117" s="136"/>
      <c r="E1117" s="136"/>
      <c r="F1117" s="136"/>
      <c r="G1117" s="136"/>
      <c r="H1117" s="136"/>
      <c r="I1117" s="136"/>
      <c r="J1117" s="133" t="b">
        <f t="shared" si="1"/>
        <v>0</v>
      </c>
      <c r="K1117" s="133"/>
      <c r="L1117" s="136"/>
      <c r="M1117" s="136"/>
      <c r="N1117" s="134"/>
      <c r="O1117" s="136"/>
      <c r="P1117" s="136"/>
      <c r="Q1117" s="136"/>
      <c r="R1117" s="140"/>
      <c r="S1117" s="136"/>
      <c r="T1117" s="133"/>
      <c r="U1117" s="133"/>
    </row>
    <row r="1118">
      <c r="A1118" s="136"/>
      <c r="B1118" s="133" t="s">
        <v>2861</v>
      </c>
      <c r="C1118" s="136"/>
      <c r="D1118" s="136"/>
      <c r="E1118" s="136"/>
      <c r="F1118" s="136"/>
      <c r="G1118" s="136"/>
      <c r="H1118" s="136"/>
      <c r="I1118" s="136"/>
      <c r="J1118" s="133" t="b">
        <f t="shared" si="1"/>
        <v>0</v>
      </c>
      <c r="K1118" s="133"/>
      <c r="L1118" s="136"/>
      <c r="M1118" s="136"/>
      <c r="N1118" s="134"/>
      <c r="O1118" s="136"/>
      <c r="P1118" s="136"/>
      <c r="Q1118" s="136"/>
      <c r="R1118" s="140"/>
      <c r="S1118" s="136"/>
      <c r="T1118" s="133"/>
      <c r="U1118" s="133"/>
    </row>
    <row r="1119">
      <c r="A1119" s="136"/>
      <c r="B1119" s="133" t="s">
        <v>2862</v>
      </c>
      <c r="C1119" s="136"/>
      <c r="D1119" s="136"/>
      <c r="E1119" s="136"/>
      <c r="F1119" s="136"/>
      <c r="G1119" s="136"/>
      <c r="H1119" s="136"/>
      <c r="I1119" s="136"/>
      <c r="J1119" s="133" t="b">
        <f t="shared" si="1"/>
        <v>0</v>
      </c>
      <c r="K1119" s="133"/>
      <c r="L1119" s="136"/>
      <c r="M1119" s="136"/>
      <c r="N1119" s="134"/>
      <c r="O1119" s="136"/>
      <c r="P1119" s="136"/>
      <c r="Q1119" s="136"/>
      <c r="R1119" s="140"/>
      <c r="S1119" s="136"/>
      <c r="T1119" s="133"/>
      <c r="U1119" s="133"/>
    </row>
    <row r="1120">
      <c r="A1120" s="136"/>
      <c r="B1120" s="133" t="s">
        <v>2863</v>
      </c>
      <c r="C1120" s="136"/>
      <c r="D1120" s="136"/>
      <c r="E1120" s="136"/>
      <c r="F1120" s="136"/>
      <c r="G1120" s="136"/>
      <c r="H1120" s="136"/>
      <c r="I1120" s="136"/>
      <c r="J1120" s="133" t="b">
        <f t="shared" si="1"/>
        <v>0</v>
      </c>
      <c r="K1120" s="133"/>
      <c r="L1120" s="136"/>
      <c r="M1120" s="136"/>
      <c r="N1120" s="134"/>
      <c r="O1120" s="136"/>
      <c r="P1120" s="136"/>
      <c r="Q1120" s="136"/>
      <c r="R1120" s="140"/>
      <c r="S1120" s="136"/>
      <c r="T1120" s="133"/>
      <c r="U1120" s="133"/>
    </row>
    <row r="1121">
      <c r="A1121" s="136"/>
      <c r="B1121" s="133" t="s">
        <v>2864</v>
      </c>
      <c r="C1121" s="136"/>
      <c r="D1121" s="136"/>
      <c r="E1121" s="136"/>
      <c r="F1121" s="136"/>
      <c r="G1121" s="136"/>
      <c r="H1121" s="136"/>
      <c r="I1121" s="136"/>
      <c r="J1121" s="133" t="b">
        <f t="shared" si="1"/>
        <v>0</v>
      </c>
      <c r="K1121" s="133"/>
      <c r="L1121" s="136"/>
      <c r="M1121" s="136"/>
      <c r="N1121" s="134"/>
      <c r="O1121" s="136"/>
      <c r="P1121" s="136"/>
      <c r="Q1121" s="136"/>
      <c r="R1121" s="140"/>
      <c r="S1121" s="136"/>
      <c r="T1121" s="133"/>
      <c r="U1121" s="133"/>
    </row>
    <row r="1122">
      <c r="A1122" s="136"/>
      <c r="B1122" s="133" t="s">
        <v>2865</v>
      </c>
      <c r="C1122" s="136"/>
      <c r="D1122" s="136"/>
      <c r="E1122" s="136"/>
      <c r="F1122" s="136"/>
      <c r="G1122" s="136"/>
      <c r="H1122" s="136"/>
      <c r="I1122" s="136"/>
      <c r="J1122" s="133" t="b">
        <f t="shared" si="1"/>
        <v>0</v>
      </c>
      <c r="K1122" s="133"/>
      <c r="L1122" s="136"/>
      <c r="M1122" s="136"/>
      <c r="N1122" s="134"/>
      <c r="O1122" s="136"/>
      <c r="P1122" s="136"/>
      <c r="Q1122" s="136"/>
      <c r="R1122" s="140"/>
      <c r="S1122" s="136"/>
      <c r="T1122" s="133"/>
      <c r="U1122" s="133"/>
    </row>
    <row r="1123">
      <c r="A1123" s="136"/>
      <c r="B1123" s="133" t="s">
        <v>2866</v>
      </c>
      <c r="C1123" s="136"/>
      <c r="D1123" s="136"/>
      <c r="E1123" s="136"/>
      <c r="F1123" s="136"/>
      <c r="G1123" s="136"/>
      <c r="H1123" s="136"/>
      <c r="I1123" s="136"/>
      <c r="J1123" s="133" t="b">
        <f t="shared" si="1"/>
        <v>0</v>
      </c>
      <c r="K1123" s="133"/>
      <c r="L1123" s="136"/>
      <c r="M1123" s="136"/>
      <c r="N1123" s="134"/>
      <c r="O1123" s="136"/>
      <c r="P1123" s="136"/>
      <c r="Q1123" s="136"/>
      <c r="R1123" s="140"/>
      <c r="S1123" s="136"/>
      <c r="T1123" s="133"/>
      <c r="U1123" s="133"/>
    </row>
    <row r="1124">
      <c r="A1124" s="136"/>
      <c r="B1124" s="133" t="s">
        <v>2867</v>
      </c>
      <c r="C1124" s="136"/>
      <c r="D1124" s="136"/>
      <c r="E1124" s="136"/>
      <c r="F1124" s="136"/>
      <c r="G1124" s="136"/>
      <c r="H1124" s="136"/>
      <c r="I1124" s="136"/>
      <c r="J1124" s="133" t="b">
        <f t="shared" si="1"/>
        <v>0</v>
      </c>
      <c r="K1124" s="133"/>
      <c r="L1124" s="136"/>
      <c r="M1124" s="136"/>
      <c r="N1124" s="134"/>
      <c r="O1124" s="136"/>
      <c r="P1124" s="136"/>
      <c r="Q1124" s="136"/>
      <c r="R1124" s="140"/>
      <c r="S1124" s="136"/>
      <c r="T1124" s="133"/>
      <c r="U1124" s="133"/>
    </row>
    <row r="1125">
      <c r="A1125" s="136"/>
      <c r="B1125" s="133" t="s">
        <v>2868</v>
      </c>
      <c r="C1125" s="136"/>
      <c r="D1125" s="136"/>
      <c r="E1125" s="136"/>
      <c r="F1125" s="136"/>
      <c r="G1125" s="136"/>
      <c r="H1125" s="136"/>
      <c r="I1125" s="136"/>
      <c r="J1125" s="133" t="b">
        <f t="shared" si="1"/>
        <v>0</v>
      </c>
      <c r="K1125" s="133"/>
      <c r="L1125" s="136"/>
      <c r="M1125" s="136"/>
      <c r="N1125" s="134"/>
      <c r="O1125" s="136"/>
      <c r="P1125" s="136"/>
      <c r="Q1125" s="136"/>
      <c r="R1125" s="140"/>
      <c r="S1125" s="136"/>
      <c r="T1125" s="133"/>
      <c r="U1125" s="133"/>
    </row>
    <row r="1126">
      <c r="A1126" s="136"/>
      <c r="B1126" s="133" t="s">
        <v>2869</v>
      </c>
      <c r="C1126" s="136"/>
      <c r="D1126" s="136"/>
      <c r="E1126" s="136"/>
      <c r="F1126" s="136"/>
      <c r="G1126" s="136"/>
      <c r="H1126" s="136"/>
      <c r="I1126" s="136"/>
      <c r="J1126" s="133" t="b">
        <f t="shared" si="1"/>
        <v>0</v>
      </c>
      <c r="K1126" s="133"/>
      <c r="L1126" s="136"/>
      <c r="M1126" s="136"/>
      <c r="N1126" s="134"/>
      <c r="O1126" s="136"/>
      <c r="P1126" s="136"/>
      <c r="Q1126" s="136"/>
      <c r="R1126" s="140"/>
      <c r="S1126" s="136"/>
      <c r="T1126" s="133"/>
      <c r="U1126" s="133"/>
    </row>
    <row r="1127">
      <c r="A1127" s="136"/>
      <c r="B1127" s="133" t="s">
        <v>2870</v>
      </c>
      <c r="C1127" s="136"/>
      <c r="D1127" s="136"/>
      <c r="E1127" s="136"/>
      <c r="F1127" s="136"/>
      <c r="G1127" s="136"/>
      <c r="H1127" s="136"/>
      <c r="I1127" s="136"/>
      <c r="J1127" s="133" t="b">
        <f t="shared" si="1"/>
        <v>0</v>
      </c>
      <c r="K1127" s="133"/>
      <c r="L1127" s="136"/>
      <c r="M1127" s="136"/>
      <c r="N1127" s="134"/>
      <c r="O1127" s="136"/>
      <c r="P1127" s="136"/>
      <c r="Q1127" s="136"/>
      <c r="R1127" s="140"/>
      <c r="S1127" s="136"/>
      <c r="T1127" s="133"/>
      <c r="U1127" s="133"/>
    </row>
    <row r="1128">
      <c r="A1128" s="136"/>
      <c r="B1128" s="133" t="s">
        <v>2871</v>
      </c>
      <c r="C1128" s="136"/>
      <c r="D1128" s="136"/>
      <c r="E1128" s="136"/>
      <c r="F1128" s="136"/>
      <c r="G1128" s="136"/>
      <c r="H1128" s="136"/>
      <c r="I1128" s="136"/>
      <c r="J1128" s="133" t="b">
        <f t="shared" si="1"/>
        <v>0</v>
      </c>
      <c r="K1128" s="133"/>
      <c r="L1128" s="136"/>
      <c r="M1128" s="136"/>
      <c r="N1128" s="134"/>
      <c r="O1128" s="136"/>
      <c r="P1128" s="136"/>
      <c r="Q1128" s="136"/>
      <c r="R1128" s="140"/>
      <c r="S1128" s="136"/>
      <c r="T1128" s="133"/>
      <c r="U1128" s="133"/>
    </row>
    <row r="1129">
      <c r="A1129" s="136"/>
      <c r="B1129" s="133" t="s">
        <v>2872</v>
      </c>
      <c r="C1129" s="136"/>
      <c r="D1129" s="136"/>
      <c r="E1129" s="136"/>
      <c r="F1129" s="136"/>
      <c r="G1129" s="136"/>
      <c r="H1129" s="136"/>
      <c r="I1129" s="136"/>
      <c r="J1129" s="133" t="b">
        <f t="shared" si="1"/>
        <v>0</v>
      </c>
      <c r="K1129" s="133"/>
      <c r="L1129" s="136"/>
      <c r="M1129" s="136"/>
      <c r="N1129" s="134"/>
      <c r="O1129" s="136"/>
      <c r="P1129" s="136"/>
      <c r="Q1129" s="136"/>
      <c r="R1129" s="140"/>
      <c r="S1129" s="136"/>
      <c r="T1129" s="133"/>
      <c r="U1129" s="133"/>
    </row>
    <row r="1130">
      <c r="A1130" s="136"/>
      <c r="B1130" s="133" t="s">
        <v>2873</v>
      </c>
      <c r="C1130" s="136"/>
      <c r="D1130" s="136"/>
      <c r="E1130" s="136"/>
      <c r="F1130" s="136"/>
      <c r="G1130" s="136"/>
      <c r="H1130" s="136"/>
      <c r="I1130" s="136"/>
      <c r="J1130" s="133" t="b">
        <f t="shared" si="1"/>
        <v>0</v>
      </c>
      <c r="K1130" s="133"/>
      <c r="L1130" s="136"/>
      <c r="M1130" s="136"/>
      <c r="N1130" s="134"/>
      <c r="O1130" s="136"/>
      <c r="P1130" s="136"/>
      <c r="Q1130" s="136"/>
      <c r="R1130" s="140"/>
      <c r="S1130" s="136"/>
      <c r="T1130" s="133"/>
      <c r="U1130" s="133"/>
    </row>
    <row r="1131">
      <c r="A1131" s="136"/>
      <c r="B1131" s="133" t="s">
        <v>2874</v>
      </c>
      <c r="C1131" s="136"/>
      <c r="D1131" s="136"/>
      <c r="E1131" s="136"/>
      <c r="F1131" s="136"/>
      <c r="G1131" s="136"/>
      <c r="H1131" s="136"/>
      <c r="I1131" s="136"/>
      <c r="J1131" s="133" t="b">
        <f t="shared" si="1"/>
        <v>0</v>
      </c>
      <c r="K1131" s="133"/>
      <c r="L1131" s="136"/>
      <c r="M1131" s="136"/>
      <c r="N1131" s="134"/>
      <c r="O1131" s="136"/>
      <c r="P1131" s="136"/>
      <c r="Q1131" s="136"/>
      <c r="R1131" s="140"/>
      <c r="S1131" s="136"/>
      <c r="T1131" s="133"/>
      <c r="U1131" s="133"/>
    </row>
    <row r="1132">
      <c r="A1132" s="136"/>
      <c r="B1132" s="133" t="s">
        <v>2875</v>
      </c>
      <c r="C1132" s="136"/>
      <c r="D1132" s="136"/>
      <c r="E1132" s="136"/>
      <c r="F1132" s="136"/>
      <c r="G1132" s="136"/>
      <c r="H1132" s="136"/>
      <c r="I1132" s="136"/>
      <c r="J1132" s="133" t="b">
        <f t="shared" si="1"/>
        <v>0</v>
      </c>
      <c r="K1132" s="133"/>
      <c r="L1132" s="136"/>
      <c r="M1132" s="136"/>
      <c r="N1132" s="134"/>
      <c r="O1132" s="136"/>
      <c r="P1132" s="136"/>
      <c r="Q1132" s="136"/>
      <c r="R1132" s="140"/>
      <c r="S1132" s="136"/>
      <c r="T1132" s="133"/>
      <c r="U1132" s="133"/>
    </row>
    <row r="1133">
      <c r="A1133" s="136"/>
      <c r="B1133" s="133" t="s">
        <v>2876</v>
      </c>
      <c r="C1133" s="136"/>
      <c r="D1133" s="136"/>
      <c r="E1133" s="136"/>
      <c r="F1133" s="136"/>
      <c r="G1133" s="136"/>
      <c r="H1133" s="136"/>
      <c r="I1133" s="136"/>
      <c r="J1133" s="133" t="b">
        <f t="shared" si="1"/>
        <v>0</v>
      </c>
      <c r="K1133" s="133"/>
      <c r="L1133" s="136"/>
      <c r="M1133" s="136"/>
      <c r="N1133" s="134"/>
      <c r="O1133" s="136"/>
      <c r="P1133" s="136"/>
      <c r="Q1133" s="136"/>
      <c r="R1133" s="140"/>
      <c r="S1133" s="136"/>
      <c r="T1133" s="133"/>
      <c r="U1133" s="133"/>
    </row>
    <row r="1134">
      <c r="A1134" s="136"/>
      <c r="B1134" s="133" t="s">
        <v>2877</v>
      </c>
      <c r="C1134" s="136"/>
      <c r="D1134" s="136"/>
      <c r="E1134" s="136"/>
      <c r="F1134" s="136"/>
      <c r="G1134" s="136"/>
      <c r="H1134" s="136"/>
      <c r="I1134" s="136"/>
      <c r="J1134" s="133" t="b">
        <f t="shared" si="1"/>
        <v>0</v>
      </c>
      <c r="K1134" s="133"/>
      <c r="L1134" s="136"/>
      <c r="M1134" s="136"/>
      <c r="N1134" s="134"/>
      <c r="O1134" s="136"/>
      <c r="P1134" s="136"/>
      <c r="Q1134" s="136"/>
      <c r="R1134" s="140"/>
      <c r="S1134" s="136"/>
      <c r="T1134" s="133"/>
      <c r="U1134" s="133"/>
    </row>
    <row r="1135">
      <c r="A1135" s="136"/>
      <c r="B1135" s="133" t="s">
        <v>2878</v>
      </c>
      <c r="C1135" s="136"/>
      <c r="D1135" s="136"/>
      <c r="E1135" s="136"/>
      <c r="F1135" s="136"/>
      <c r="G1135" s="136"/>
      <c r="H1135" s="136"/>
      <c r="I1135" s="136"/>
      <c r="J1135" s="133" t="b">
        <f t="shared" si="1"/>
        <v>0</v>
      </c>
      <c r="K1135" s="133"/>
      <c r="L1135" s="136"/>
      <c r="M1135" s="136"/>
      <c r="N1135" s="134"/>
      <c r="O1135" s="136"/>
      <c r="P1135" s="136"/>
      <c r="Q1135" s="136"/>
      <c r="R1135" s="140"/>
      <c r="S1135" s="136"/>
      <c r="T1135" s="133"/>
      <c r="U1135" s="133"/>
    </row>
    <row r="1136">
      <c r="A1136" s="136"/>
      <c r="B1136" s="133" t="s">
        <v>2879</v>
      </c>
      <c r="C1136" s="136"/>
      <c r="D1136" s="136"/>
      <c r="E1136" s="136"/>
      <c r="F1136" s="136"/>
      <c r="G1136" s="136"/>
      <c r="H1136" s="136"/>
      <c r="I1136" s="136"/>
      <c r="J1136" s="133" t="b">
        <f t="shared" si="1"/>
        <v>0</v>
      </c>
      <c r="K1136" s="133"/>
      <c r="L1136" s="136"/>
      <c r="M1136" s="136"/>
      <c r="N1136" s="134"/>
      <c r="O1136" s="136"/>
      <c r="P1136" s="136"/>
      <c r="Q1136" s="136"/>
      <c r="R1136" s="140"/>
      <c r="S1136" s="136"/>
      <c r="T1136" s="133"/>
      <c r="U1136" s="133"/>
    </row>
    <row r="1137">
      <c r="A1137" s="136"/>
      <c r="B1137" s="133" t="s">
        <v>2880</v>
      </c>
      <c r="C1137" s="136"/>
      <c r="D1137" s="136"/>
      <c r="E1137" s="136"/>
      <c r="F1137" s="136"/>
      <c r="G1137" s="136"/>
      <c r="H1137" s="136"/>
      <c r="I1137" s="136"/>
      <c r="J1137" s="133" t="b">
        <f t="shared" si="1"/>
        <v>0</v>
      </c>
      <c r="K1137" s="133"/>
      <c r="L1137" s="136"/>
      <c r="M1137" s="136"/>
      <c r="N1137" s="134"/>
      <c r="O1137" s="136"/>
      <c r="P1137" s="136"/>
      <c r="Q1137" s="136"/>
      <c r="R1137" s="140"/>
      <c r="S1137" s="136"/>
      <c r="T1137" s="133"/>
      <c r="U1137" s="133"/>
    </row>
    <row r="1138">
      <c r="A1138" s="136"/>
      <c r="B1138" s="133" t="s">
        <v>2881</v>
      </c>
      <c r="C1138" s="136"/>
      <c r="D1138" s="136"/>
      <c r="E1138" s="136"/>
      <c r="F1138" s="136"/>
      <c r="G1138" s="136"/>
      <c r="H1138" s="136"/>
      <c r="I1138" s="136"/>
      <c r="J1138" s="133" t="b">
        <f t="shared" si="1"/>
        <v>0</v>
      </c>
      <c r="K1138" s="133"/>
      <c r="L1138" s="136"/>
      <c r="M1138" s="136"/>
      <c r="N1138" s="134"/>
      <c r="O1138" s="136"/>
      <c r="P1138" s="136"/>
      <c r="Q1138" s="136"/>
      <c r="R1138" s="140"/>
      <c r="S1138" s="136"/>
      <c r="T1138" s="133"/>
      <c r="U1138" s="133"/>
    </row>
    <row r="1139">
      <c r="A1139" s="136"/>
      <c r="B1139" s="133" t="s">
        <v>2882</v>
      </c>
      <c r="C1139" s="136"/>
      <c r="D1139" s="136"/>
      <c r="E1139" s="136"/>
      <c r="F1139" s="136"/>
      <c r="G1139" s="136"/>
      <c r="H1139" s="136"/>
      <c r="I1139" s="136"/>
      <c r="J1139" s="133" t="b">
        <f t="shared" si="1"/>
        <v>0</v>
      </c>
      <c r="K1139" s="133"/>
      <c r="L1139" s="136"/>
      <c r="M1139" s="136"/>
      <c r="N1139" s="134"/>
      <c r="O1139" s="136"/>
      <c r="P1139" s="136"/>
      <c r="Q1139" s="136"/>
      <c r="R1139" s="140"/>
      <c r="S1139" s="136"/>
      <c r="T1139" s="133"/>
      <c r="U1139" s="133"/>
    </row>
    <row r="1140">
      <c r="A1140" s="136"/>
      <c r="B1140" s="133" t="s">
        <v>2883</v>
      </c>
      <c r="C1140" s="136"/>
      <c r="D1140" s="136"/>
      <c r="E1140" s="136"/>
      <c r="F1140" s="136"/>
      <c r="G1140" s="136"/>
      <c r="H1140" s="136"/>
      <c r="I1140" s="136"/>
      <c r="J1140" s="133" t="b">
        <f t="shared" si="1"/>
        <v>0</v>
      </c>
      <c r="K1140" s="133"/>
      <c r="L1140" s="136"/>
      <c r="M1140" s="136"/>
      <c r="N1140" s="134"/>
      <c r="O1140" s="136"/>
      <c r="P1140" s="136"/>
      <c r="Q1140" s="136"/>
      <c r="R1140" s="140"/>
      <c r="S1140" s="136"/>
      <c r="T1140" s="133"/>
      <c r="U1140" s="133"/>
    </row>
    <row r="1141">
      <c r="A1141" s="136"/>
      <c r="B1141" s="133" t="s">
        <v>2884</v>
      </c>
      <c r="C1141" s="136"/>
      <c r="D1141" s="136"/>
      <c r="E1141" s="136"/>
      <c r="F1141" s="136"/>
      <c r="G1141" s="136"/>
      <c r="H1141" s="136"/>
      <c r="I1141" s="136"/>
      <c r="J1141" s="133" t="b">
        <f t="shared" si="1"/>
        <v>0</v>
      </c>
      <c r="K1141" s="133"/>
      <c r="L1141" s="136"/>
      <c r="M1141" s="136"/>
      <c r="N1141" s="134"/>
      <c r="O1141" s="136"/>
      <c r="P1141" s="136"/>
      <c r="Q1141" s="136"/>
      <c r="R1141" s="140"/>
      <c r="S1141" s="136"/>
      <c r="T1141" s="133"/>
      <c r="U1141" s="133"/>
    </row>
    <row r="1142">
      <c r="A1142" s="136"/>
      <c r="B1142" s="133" t="s">
        <v>2885</v>
      </c>
      <c r="C1142" s="136"/>
      <c r="D1142" s="136"/>
      <c r="E1142" s="136"/>
      <c r="F1142" s="136"/>
      <c r="G1142" s="136"/>
      <c r="H1142" s="136"/>
      <c r="I1142" s="136"/>
      <c r="J1142" s="133" t="b">
        <f t="shared" si="1"/>
        <v>0</v>
      </c>
      <c r="K1142" s="133"/>
      <c r="L1142" s="136"/>
      <c r="M1142" s="136"/>
      <c r="N1142" s="134"/>
      <c r="O1142" s="136"/>
      <c r="P1142" s="136"/>
      <c r="Q1142" s="136"/>
      <c r="R1142" s="140"/>
      <c r="S1142" s="136"/>
      <c r="T1142" s="133"/>
      <c r="U1142" s="133"/>
    </row>
    <row r="1143">
      <c r="A1143" s="136"/>
      <c r="B1143" s="133" t="s">
        <v>2886</v>
      </c>
      <c r="C1143" s="136"/>
      <c r="D1143" s="136"/>
      <c r="E1143" s="136"/>
      <c r="F1143" s="136"/>
      <c r="G1143" s="136"/>
      <c r="H1143" s="136"/>
      <c r="I1143" s="136"/>
      <c r="J1143" s="133" t="b">
        <f t="shared" si="1"/>
        <v>0</v>
      </c>
      <c r="K1143" s="133"/>
      <c r="L1143" s="136"/>
      <c r="M1143" s="136"/>
      <c r="N1143" s="134"/>
      <c r="O1143" s="136"/>
      <c r="P1143" s="136"/>
      <c r="Q1143" s="136"/>
      <c r="R1143" s="140"/>
      <c r="S1143" s="136"/>
      <c r="T1143" s="133"/>
      <c r="U1143" s="133"/>
    </row>
    <row r="1144">
      <c r="A1144" s="136"/>
      <c r="B1144" s="133" t="s">
        <v>2887</v>
      </c>
      <c r="C1144" s="136"/>
      <c r="D1144" s="136"/>
      <c r="E1144" s="136"/>
      <c r="F1144" s="136"/>
      <c r="G1144" s="136"/>
      <c r="H1144" s="136"/>
      <c r="I1144" s="136"/>
      <c r="J1144" s="133" t="b">
        <f t="shared" si="1"/>
        <v>0</v>
      </c>
      <c r="K1144" s="133"/>
      <c r="L1144" s="136"/>
      <c r="M1144" s="136"/>
      <c r="N1144" s="134"/>
      <c r="O1144" s="136"/>
      <c r="P1144" s="136"/>
      <c r="Q1144" s="136"/>
      <c r="R1144" s="140"/>
      <c r="S1144" s="136"/>
      <c r="T1144" s="133"/>
      <c r="U1144" s="133"/>
    </row>
    <row r="1145">
      <c r="A1145" s="136"/>
      <c r="B1145" s="133" t="s">
        <v>2888</v>
      </c>
      <c r="C1145" s="136"/>
      <c r="D1145" s="136"/>
      <c r="E1145" s="136"/>
      <c r="F1145" s="136"/>
      <c r="G1145" s="136"/>
      <c r="H1145" s="136"/>
      <c r="I1145" s="136"/>
      <c r="J1145" s="133" t="b">
        <f t="shared" si="1"/>
        <v>0</v>
      </c>
      <c r="K1145" s="133"/>
      <c r="L1145" s="136"/>
      <c r="M1145" s="136"/>
      <c r="N1145" s="134"/>
      <c r="O1145" s="136"/>
      <c r="P1145" s="136"/>
      <c r="Q1145" s="136"/>
      <c r="R1145" s="140"/>
      <c r="S1145" s="136"/>
      <c r="T1145" s="133"/>
      <c r="U1145" s="133"/>
    </row>
    <row r="1146">
      <c r="A1146" s="136"/>
      <c r="B1146" s="133" t="s">
        <v>2889</v>
      </c>
      <c r="C1146" s="136"/>
      <c r="D1146" s="136"/>
      <c r="E1146" s="136"/>
      <c r="F1146" s="136"/>
      <c r="G1146" s="136"/>
      <c r="H1146" s="136"/>
      <c r="I1146" s="136"/>
      <c r="J1146" s="133" t="b">
        <f t="shared" si="1"/>
        <v>0</v>
      </c>
      <c r="K1146" s="133"/>
      <c r="L1146" s="136"/>
      <c r="M1146" s="136"/>
      <c r="N1146" s="134"/>
      <c r="O1146" s="136"/>
      <c r="P1146" s="136"/>
      <c r="Q1146" s="136"/>
      <c r="R1146" s="140"/>
      <c r="S1146" s="136"/>
      <c r="T1146" s="133"/>
      <c r="U1146" s="133"/>
    </row>
    <row r="1147">
      <c r="A1147" s="136"/>
      <c r="B1147" s="133" t="s">
        <v>2890</v>
      </c>
      <c r="C1147" s="136"/>
      <c r="D1147" s="136"/>
      <c r="E1147" s="136"/>
      <c r="F1147" s="136"/>
      <c r="G1147" s="136"/>
      <c r="H1147" s="136"/>
      <c r="I1147" s="136"/>
      <c r="J1147" s="133" t="b">
        <f t="shared" si="1"/>
        <v>0</v>
      </c>
      <c r="K1147" s="133"/>
      <c r="L1147" s="136"/>
      <c r="M1147" s="136"/>
      <c r="N1147" s="134"/>
      <c r="O1147" s="136"/>
      <c r="P1147" s="136"/>
      <c r="Q1147" s="136"/>
      <c r="R1147" s="140"/>
      <c r="S1147" s="136"/>
      <c r="T1147" s="133"/>
      <c r="U1147" s="133"/>
    </row>
    <row r="1148">
      <c r="A1148" s="136"/>
      <c r="B1148" s="133" t="s">
        <v>2891</v>
      </c>
      <c r="C1148" s="136"/>
      <c r="D1148" s="136"/>
      <c r="E1148" s="136"/>
      <c r="F1148" s="136"/>
      <c r="G1148" s="136"/>
      <c r="H1148" s="136"/>
      <c r="I1148" s="136"/>
      <c r="J1148" s="133" t="b">
        <f t="shared" si="1"/>
        <v>0</v>
      </c>
      <c r="K1148" s="133"/>
      <c r="L1148" s="136"/>
      <c r="M1148" s="136"/>
      <c r="N1148" s="134"/>
      <c r="O1148" s="136"/>
      <c r="P1148" s="136"/>
      <c r="Q1148" s="136"/>
      <c r="R1148" s="140"/>
      <c r="S1148" s="136"/>
      <c r="T1148" s="133"/>
      <c r="U1148" s="133"/>
    </row>
    <row r="1149">
      <c r="A1149" s="136"/>
      <c r="B1149" s="133" t="s">
        <v>2892</v>
      </c>
      <c r="C1149" s="136"/>
      <c r="D1149" s="136"/>
      <c r="E1149" s="136"/>
      <c r="F1149" s="136"/>
      <c r="G1149" s="136"/>
      <c r="H1149" s="136"/>
      <c r="I1149" s="136"/>
      <c r="J1149" s="133" t="b">
        <f t="shared" si="1"/>
        <v>0</v>
      </c>
      <c r="K1149" s="133"/>
      <c r="L1149" s="136"/>
      <c r="M1149" s="136"/>
      <c r="N1149" s="134"/>
      <c r="O1149" s="136"/>
      <c r="P1149" s="136"/>
      <c r="Q1149" s="136"/>
      <c r="R1149" s="140"/>
      <c r="S1149" s="136"/>
      <c r="T1149" s="133"/>
      <c r="U1149" s="133"/>
    </row>
    <row r="1150">
      <c r="A1150" s="136"/>
      <c r="B1150" s="133" t="s">
        <v>2893</v>
      </c>
      <c r="C1150" s="136"/>
      <c r="D1150" s="136"/>
      <c r="E1150" s="136"/>
      <c r="F1150" s="136"/>
      <c r="G1150" s="136"/>
      <c r="H1150" s="136"/>
      <c r="I1150" s="136"/>
      <c r="J1150" s="133" t="b">
        <f t="shared" si="1"/>
        <v>0</v>
      </c>
      <c r="K1150" s="133"/>
      <c r="L1150" s="136"/>
      <c r="M1150" s="136"/>
      <c r="N1150" s="134"/>
      <c r="O1150" s="136"/>
      <c r="P1150" s="136"/>
      <c r="Q1150" s="136"/>
      <c r="R1150" s="140"/>
      <c r="S1150" s="136"/>
      <c r="T1150" s="133"/>
      <c r="U1150" s="133"/>
    </row>
    <row r="1151">
      <c r="A1151" s="136"/>
      <c r="B1151" s="133" t="s">
        <v>2894</v>
      </c>
      <c r="C1151" s="136"/>
      <c r="D1151" s="136"/>
      <c r="E1151" s="136"/>
      <c r="F1151" s="136"/>
      <c r="G1151" s="136"/>
      <c r="H1151" s="136"/>
      <c r="I1151" s="136"/>
      <c r="J1151" s="133" t="b">
        <f t="shared" si="1"/>
        <v>0</v>
      </c>
      <c r="K1151" s="133"/>
      <c r="L1151" s="136"/>
      <c r="M1151" s="136"/>
      <c r="N1151" s="134"/>
      <c r="O1151" s="136"/>
      <c r="P1151" s="136"/>
      <c r="Q1151" s="136"/>
      <c r="R1151" s="140"/>
      <c r="S1151" s="136"/>
      <c r="T1151" s="133"/>
      <c r="U1151" s="133"/>
    </row>
    <row r="1152">
      <c r="A1152" s="136"/>
      <c r="B1152" s="133" t="s">
        <v>2895</v>
      </c>
      <c r="C1152" s="136"/>
      <c r="D1152" s="136"/>
      <c r="E1152" s="136"/>
      <c r="F1152" s="136"/>
      <c r="G1152" s="136"/>
      <c r="H1152" s="136"/>
      <c r="I1152" s="136"/>
      <c r="J1152" s="133" t="b">
        <f t="shared" si="1"/>
        <v>0</v>
      </c>
      <c r="K1152" s="133"/>
      <c r="L1152" s="136"/>
      <c r="M1152" s="136"/>
      <c r="N1152" s="134"/>
      <c r="O1152" s="136"/>
      <c r="P1152" s="136"/>
      <c r="Q1152" s="136"/>
      <c r="R1152" s="140"/>
      <c r="S1152" s="136"/>
      <c r="T1152" s="133"/>
      <c r="U1152" s="133"/>
    </row>
    <row r="1153">
      <c r="A1153" s="136"/>
      <c r="B1153" s="133" t="s">
        <v>2896</v>
      </c>
      <c r="C1153" s="136"/>
      <c r="D1153" s="136"/>
      <c r="E1153" s="136"/>
      <c r="F1153" s="136"/>
      <c r="G1153" s="136"/>
      <c r="H1153" s="136"/>
      <c r="I1153" s="136"/>
      <c r="J1153" s="133" t="b">
        <f t="shared" si="1"/>
        <v>0</v>
      </c>
      <c r="K1153" s="133"/>
      <c r="L1153" s="136"/>
      <c r="M1153" s="136"/>
      <c r="N1153" s="134"/>
      <c r="O1153" s="136"/>
      <c r="P1153" s="136"/>
      <c r="Q1153" s="136"/>
      <c r="R1153" s="140"/>
      <c r="S1153" s="136"/>
      <c r="T1153" s="133"/>
      <c r="U1153" s="133"/>
    </row>
    <row r="1154">
      <c r="A1154" s="136"/>
      <c r="B1154" s="133" t="s">
        <v>2897</v>
      </c>
      <c r="C1154" s="136"/>
      <c r="D1154" s="136"/>
      <c r="E1154" s="136"/>
      <c r="F1154" s="136"/>
      <c r="G1154" s="136"/>
      <c r="H1154" s="136"/>
      <c r="I1154" s="136"/>
      <c r="J1154" s="133" t="b">
        <f t="shared" si="1"/>
        <v>0</v>
      </c>
      <c r="K1154" s="133"/>
      <c r="L1154" s="136"/>
      <c r="M1154" s="136"/>
      <c r="N1154" s="134"/>
      <c r="O1154" s="136"/>
      <c r="P1154" s="136"/>
      <c r="Q1154" s="136"/>
      <c r="R1154" s="140"/>
      <c r="S1154" s="136"/>
      <c r="T1154" s="133"/>
      <c r="U1154" s="133"/>
    </row>
    <row r="1155">
      <c r="A1155" s="136"/>
      <c r="B1155" s="133" t="s">
        <v>2898</v>
      </c>
      <c r="C1155" s="136"/>
      <c r="D1155" s="136"/>
      <c r="E1155" s="136"/>
      <c r="F1155" s="136"/>
      <c r="G1155" s="136"/>
      <c r="H1155" s="136"/>
      <c r="I1155" s="136"/>
      <c r="J1155" s="133" t="b">
        <f t="shared" si="1"/>
        <v>0</v>
      </c>
      <c r="K1155" s="133"/>
      <c r="L1155" s="136"/>
      <c r="M1155" s="136"/>
      <c r="N1155" s="134"/>
      <c r="O1155" s="136"/>
      <c r="P1155" s="136"/>
      <c r="Q1155" s="136"/>
      <c r="R1155" s="140"/>
      <c r="S1155" s="136"/>
      <c r="T1155" s="133"/>
      <c r="U1155" s="133"/>
    </row>
    <row r="1156">
      <c r="A1156" s="136"/>
      <c r="B1156" s="133" t="s">
        <v>2899</v>
      </c>
      <c r="C1156" s="136"/>
      <c r="D1156" s="136"/>
      <c r="E1156" s="136"/>
      <c r="F1156" s="136"/>
      <c r="G1156" s="136"/>
      <c r="H1156" s="136"/>
      <c r="I1156" s="136"/>
      <c r="J1156" s="133" t="b">
        <f t="shared" si="1"/>
        <v>0</v>
      </c>
      <c r="K1156" s="133"/>
      <c r="L1156" s="136"/>
      <c r="M1156" s="136"/>
      <c r="N1156" s="134"/>
      <c r="O1156" s="136"/>
      <c r="P1156" s="136"/>
      <c r="Q1156" s="136"/>
      <c r="R1156" s="140"/>
      <c r="S1156" s="136"/>
      <c r="T1156" s="133"/>
      <c r="U1156" s="133"/>
    </row>
    <row r="1157">
      <c r="A1157" s="136"/>
      <c r="B1157" s="133" t="s">
        <v>2900</v>
      </c>
      <c r="C1157" s="136"/>
      <c r="D1157" s="136"/>
      <c r="E1157" s="136"/>
      <c r="F1157" s="136"/>
      <c r="G1157" s="136"/>
      <c r="H1157" s="136"/>
      <c r="I1157" s="136"/>
      <c r="J1157" s="133" t="b">
        <f t="shared" si="1"/>
        <v>0</v>
      </c>
      <c r="K1157" s="133"/>
      <c r="L1157" s="136"/>
      <c r="M1157" s="136"/>
      <c r="N1157" s="134"/>
      <c r="O1157" s="136"/>
      <c r="P1157" s="136"/>
      <c r="Q1157" s="136"/>
      <c r="R1157" s="140"/>
      <c r="S1157" s="136"/>
      <c r="T1157" s="133"/>
      <c r="U1157" s="133"/>
    </row>
    <row r="1158">
      <c r="A1158" s="136"/>
      <c r="B1158" s="133" t="s">
        <v>2901</v>
      </c>
      <c r="C1158" s="136"/>
      <c r="D1158" s="136"/>
      <c r="E1158" s="136"/>
      <c r="F1158" s="136"/>
      <c r="G1158" s="136"/>
      <c r="H1158" s="136"/>
      <c r="I1158" s="136"/>
      <c r="J1158" s="133" t="b">
        <f t="shared" si="1"/>
        <v>0</v>
      </c>
      <c r="K1158" s="133"/>
      <c r="L1158" s="136"/>
      <c r="M1158" s="136"/>
      <c r="N1158" s="134"/>
      <c r="O1158" s="136"/>
      <c r="P1158" s="136"/>
      <c r="Q1158" s="136"/>
      <c r="R1158" s="140"/>
      <c r="S1158" s="136"/>
      <c r="T1158" s="133"/>
      <c r="U1158" s="133"/>
    </row>
    <row r="1159">
      <c r="A1159" s="136"/>
      <c r="B1159" s="133" t="s">
        <v>2902</v>
      </c>
      <c r="C1159" s="136"/>
      <c r="D1159" s="136"/>
      <c r="E1159" s="136"/>
      <c r="F1159" s="136"/>
      <c r="G1159" s="136"/>
      <c r="H1159" s="136"/>
      <c r="I1159" s="136"/>
      <c r="J1159" s="133" t="b">
        <f t="shared" si="1"/>
        <v>0</v>
      </c>
      <c r="K1159" s="133"/>
      <c r="L1159" s="136"/>
      <c r="M1159" s="136"/>
      <c r="N1159" s="134"/>
      <c r="O1159" s="136"/>
      <c r="P1159" s="136"/>
      <c r="Q1159" s="136"/>
      <c r="R1159" s="140"/>
      <c r="S1159" s="136"/>
      <c r="T1159" s="133"/>
      <c r="U1159" s="133"/>
    </row>
    <row r="1160">
      <c r="A1160" s="136"/>
      <c r="B1160" s="133" t="s">
        <v>2903</v>
      </c>
      <c r="C1160" s="136"/>
      <c r="D1160" s="136"/>
      <c r="E1160" s="136"/>
      <c r="F1160" s="136"/>
      <c r="G1160" s="136"/>
      <c r="H1160" s="136"/>
      <c r="I1160" s="136"/>
      <c r="J1160" s="133" t="b">
        <f t="shared" si="1"/>
        <v>0</v>
      </c>
      <c r="K1160" s="133"/>
      <c r="L1160" s="136"/>
      <c r="M1160" s="136"/>
      <c r="N1160" s="134"/>
      <c r="O1160" s="136"/>
      <c r="P1160" s="136"/>
      <c r="Q1160" s="136"/>
      <c r="R1160" s="140"/>
      <c r="S1160" s="136"/>
      <c r="T1160" s="133"/>
      <c r="U1160" s="133"/>
    </row>
    <row r="1161">
      <c r="A1161" s="136"/>
      <c r="B1161" s="133" t="s">
        <v>2904</v>
      </c>
      <c r="C1161" s="136"/>
      <c r="D1161" s="136"/>
      <c r="E1161" s="136"/>
      <c r="F1161" s="136"/>
      <c r="G1161" s="136"/>
      <c r="H1161" s="136"/>
      <c r="I1161" s="136"/>
      <c r="J1161" s="133" t="b">
        <f t="shared" si="1"/>
        <v>0</v>
      </c>
      <c r="K1161" s="133"/>
      <c r="L1161" s="136"/>
      <c r="M1161" s="136"/>
      <c r="N1161" s="134"/>
      <c r="O1161" s="136"/>
      <c r="P1161" s="136"/>
      <c r="Q1161" s="136"/>
      <c r="R1161" s="140"/>
      <c r="S1161" s="136"/>
      <c r="T1161" s="133"/>
      <c r="U1161" s="133"/>
    </row>
    <row r="1162">
      <c r="A1162" s="136"/>
      <c r="B1162" s="133" t="s">
        <v>2905</v>
      </c>
      <c r="C1162" s="136"/>
      <c r="D1162" s="136"/>
      <c r="E1162" s="136"/>
      <c r="F1162" s="136"/>
      <c r="G1162" s="136"/>
      <c r="H1162" s="136"/>
      <c r="I1162" s="136"/>
      <c r="J1162" s="133" t="b">
        <f t="shared" si="1"/>
        <v>0</v>
      </c>
      <c r="K1162" s="133"/>
      <c r="L1162" s="136"/>
      <c r="M1162" s="136"/>
      <c r="N1162" s="134"/>
      <c r="O1162" s="136"/>
      <c r="P1162" s="136"/>
      <c r="Q1162" s="136"/>
      <c r="R1162" s="140"/>
      <c r="S1162" s="136"/>
      <c r="T1162" s="133"/>
      <c r="U1162" s="133"/>
    </row>
    <row r="1163">
      <c r="A1163" s="136"/>
      <c r="B1163" s="133" t="s">
        <v>2906</v>
      </c>
      <c r="C1163" s="136"/>
      <c r="D1163" s="136"/>
      <c r="E1163" s="136"/>
      <c r="F1163" s="136"/>
      <c r="G1163" s="136"/>
      <c r="H1163" s="136"/>
      <c r="I1163" s="136"/>
      <c r="J1163" s="133" t="b">
        <f t="shared" si="1"/>
        <v>0</v>
      </c>
      <c r="K1163" s="133"/>
      <c r="L1163" s="136"/>
      <c r="M1163" s="136"/>
      <c r="N1163" s="134"/>
      <c r="O1163" s="136"/>
      <c r="P1163" s="136"/>
      <c r="Q1163" s="136"/>
      <c r="R1163" s="140"/>
      <c r="S1163" s="136"/>
      <c r="T1163" s="133"/>
      <c r="U1163" s="133"/>
    </row>
    <row r="1164">
      <c r="A1164" s="136"/>
      <c r="B1164" s="133" t="s">
        <v>2907</v>
      </c>
      <c r="C1164" s="136"/>
      <c r="D1164" s="136"/>
      <c r="E1164" s="136"/>
      <c r="F1164" s="136"/>
      <c r="G1164" s="136"/>
      <c r="H1164" s="136"/>
      <c r="I1164" s="136"/>
      <c r="J1164" s="133" t="b">
        <f t="shared" si="1"/>
        <v>0</v>
      </c>
      <c r="K1164" s="133"/>
      <c r="L1164" s="136"/>
      <c r="M1164" s="136"/>
      <c r="N1164" s="134"/>
      <c r="O1164" s="136"/>
      <c r="P1164" s="136"/>
      <c r="Q1164" s="136"/>
      <c r="R1164" s="140"/>
      <c r="S1164" s="136"/>
      <c r="T1164" s="133"/>
      <c r="U1164" s="133"/>
    </row>
    <row r="1165">
      <c r="A1165" s="136"/>
      <c r="B1165" s="133" t="s">
        <v>2908</v>
      </c>
      <c r="C1165" s="136"/>
      <c r="D1165" s="136"/>
      <c r="E1165" s="136"/>
      <c r="F1165" s="136"/>
      <c r="G1165" s="136"/>
      <c r="H1165" s="136"/>
      <c r="I1165" s="136"/>
      <c r="J1165" s="133" t="b">
        <f t="shared" si="1"/>
        <v>0</v>
      </c>
      <c r="K1165" s="133"/>
      <c r="L1165" s="136"/>
      <c r="M1165" s="136"/>
      <c r="N1165" s="134"/>
      <c r="O1165" s="136"/>
      <c r="P1165" s="136"/>
      <c r="Q1165" s="136"/>
      <c r="R1165" s="140"/>
      <c r="S1165" s="136"/>
      <c r="T1165" s="133"/>
      <c r="U1165" s="133"/>
    </row>
    <row r="1166">
      <c r="A1166" s="136"/>
      <c r="B1166" s="133" t="s">
        <v>2909</v>
      </c>
      <c r="C1166" s="136"/>
      <c r="D1166" s="136"/>
      <c r="E1166" s="136"/>
      <c r="F1166" s="136"/>
      <c r="G1166" s="136"/>
      <c r="H1166" s="136"/>
      <c r="I1166" s="136"/>
      <c r="J1166" s="133" t="b">
        <f t="shared" si="1"/>
        <v>0</v>
      </c>
      <c r="K1166" s="133"/>
      <c r="L1166" s="136"/>
      <c r="M1166" s="136"/>
      <c r="N1166" s="134"/>
      <c r="O1166" s="136"/>
      <c r="P1166" s="136"/>
      <c r="Q1166" s="136"/>
      <c r="R1166" s="140"/>
      <c r="S1166" s="136"/>
      <c r="T1166" s="133"/>
      <c r="U1166" s="133"/>
    </row>
    <row r="1167">
      <c r="A1167" s="136"/>
      <c r="B1167" s="133" t="s">
        <v>2910</v>
      </c>
      <c r="C1167" s="136"/>
      <c r="D1167" s="136"/>
      <c r="E1167" s="136"/>
      <c r="F1167" s="136"/>
      <c r="G1167" s="136"/>
      <c r="H1167" s="136"/>
      <c r="I1167" s="136"/>
      <c r="J1167" s="133" t="b">
        <f t="shared" si="1"/>
        <v>0</v>
      </c>
      <c r="K1167" s="133"/>
      <c r="L1167" s="136"/>
      <c r="M1167" s="136"/>
      <c r="N1167" s="134"/>
      <c r="O1167" s="136"/>
      <c r="P1167" s="136"/>
      <c r="Q1167" s="136"/>
      <c r="R1167" s="140"/>
      <c r="S1167" s="136"/>
      <c r="T1167" s="133"/>
      <c r="U1167" s="133"/>
    </row>
    <row r="1168">
      <c r="A1168" s="136"/>
      <c r="B1168" s="133" t="s">
        <v>2911</v>
      </c>
      <c r="C1168" s="136"/>
      <c r="D1168" s="136"/>
      <c r="E1168" s="136"/>
      <c r="F1168" s="136"/>
      <c r="G1168" s="136"/>
      <c r="H1168" s="136"/>
      <c r="I1168" s="136"/>
      <c r="J1168" s="133" t="b">
        <f t="shared" si="1"/>
        <v>0</v>
      </c>
      <c r="K1168" s="133"/>
      <c r="L1168" s="136"/>
      <c r="M1168" s="136"/>
      <c r="N1168" s="134"/>
      <c r="O1168" s="136"/>
      <c r="P1168" s="136"/>
      <c r="Q1168" s="136"/>
      <c r="R1168" s="140"/>
      <c r="S1168" s="136"/>
      <c r="T1168" s="133"/>
      <c r="U1168" s="133"/>
    </row>
    <row r="1169">
      <c r="A1169" s="136"/>
      <c r="B1169" s="133" t="s">
        <v>2912</v>
      </c>
      <c r="C1169" s="136"/>
      <c r="D1169" s="136"/>
      <c r="E1169" s="136"/>
      <c r="F1169" s="136"/>
      <c r="G1169" s="136"/>
      <c r="H1169" s="136"/>
      <c r="I1169" s="136"/>
      <c r="J1169" s="133" t="b">
        <f t="shared" si="1"/>
        <v>0</v>
      </c>
      <c r="K1169" s="133"/>
      <c r="L1169" s="136"/>
      <c r="M1169" s="136"/>
      <c r="N1169" s="134"/>
      <c r="O1169" s="136"/>
      <c r="P1169" s="136"/>
      <c r="Q1169" s="136"/>
      <c r="R1169" s="140"/>
      <c r="S1169" s="136"/>
      <c r="T1169" s="133"/>
      <c r="U1169" s="133"/>
    </row>
    <row r="1170">
      <c r="A1170" s="136"/>
      <c r="B1170" s="133" t="s">
        <v>2913</v>
      </c>
      <c r="C1170" s="136"/>
      <c r="D1170" s="136"/>
      <c r="E1170" s="136"/>
      <c r="F1170" s="136"/>
      <c r="G1170" s="136"/>
      <c r="H1170" s="136"/>
      <c r="I1170" s="136"/>
      <c r="J1170" s="133" t="b">
        <f t="shared" si="1"/>
        <v>0</v>
      </c>
      <c r="K1170" s="133"/>
      <c r="L1170" s="136"/>
      <c r="M1170" s="136"/>
      <c r="N1170" s="134"/>
      <c r="O1170" s="136"/>
      <c r="P1170" s="136"/>
      <c r="Q1170" s="136"/>
      <c r="R1170" s="140"/>
      <c r="S1170" s="136"/>
      <c r="T1170" s="133"/>
      <c r="U1170" s="133"/>
    </row>
    <row r="1171">
      <c r="A1171" s="136"/>
      <c r="B1171" s="133" t="s">
        <v>2914</v>
      </c>
      <c r="C1171" s="136"/>
      <c r="D1171" s="136"/>
      <c r="E1171" s="136"/>
      <c r="F1171" s="136"/>
      <c r="G1171" s="136"/>
      <c r="H1171" s="136"/>
      <c r="I1171" s="136"/>
      <c r="J1171" s="133" t="b">
        <f t="shared" si="1"/>
        <v>0</v>
      </c>
      <c r="K1171" s="133"/>
      <c r="L1171" s="136"/>
      <c r="M1171" s="136"/>
      <c r="N1171" s="134"/>
      <c r="O1171" s="136"/>
      <c r="P1171" s="136"/>
      <c r="Q1171" s="136"/>
      <c r="R1171" s="140"/>
      <c r="S1171" s="136"/>
      <c r="T1171" s="133"/>
      <c r="U1171" s="133"/>
    </row>
    <row r="1172">
      <c r="A1172" s="136"/>
      <c r="B1172" s="133" t="s">
        <v>2915</v>
      </c>
      <c r="C1172" s="136"/>
      <c r="D1172" s="136"/>
      <c r="E1172" s="136"/>
      <c r="F1172" s="136"/>
      <c r="G1172" s="136"/>
      <c r="H1172" s="136"/>
      <c r="I1172" s="136"/>
      <c r="J1172" s="133" t="b">
        <f t="shared" si="1"/>
        <v>0</v>
      </c>
      <c r="K1172" s="133"/>
      <c r="L1172" s="136"/>
      <c r="M1172" s="136"/>
      <c r="N1172" s="134"/>
      <c r="O1172" s="136"/>
      <c r="P1172" s="136"/>
      <c r="Q1172" s="136"/>
      <c r="R1172" s="140"/>
      <c r="S1172" s="136"/>
      <c r="T1172" s="133"/>
      <c r="U1172" s="133"/>
    </row>
    <row r="1173">
      <c r="A1173" s="136"/>
      <c r="B1173" s="133" t="s">
        <v>2916</v>
      </c>
      <c r="C1173" s="136"/>
      <c r="D1173" s="136"/>
      <c r="E1173" s="136"/>
      <c r="F1173" s="136"/>
      <c r="G1173" s="136"/>
      <c r="H1173" s="136"/>
      <c r="I1173" s="136"/>
      <c r="J1173" s="133" t="b">
        <f t="shared" si="1"/>
        <v>0</v>
      </c>
      <c r="K1173" s="133"/>
      <c r="L1173" s="136"/>
      <c r="M1173" s="136"/>
      <c r="N1173" s="134"/>
      <c r="O1173" s="136"/>
      <c r="P1173" s="136"/>
      <c r="Q1173" s="136"/>
      <c r="R1173" s="140"/>
      <c r="S1173" s="136"/>
      <c r="T1173" s="133"/>
      <c r="U1173" s="133"/>
    </row>
    <row r="1174">
      <c r="A1174" s="136"/>
      <c r="B1174" s="133" t="s">
        <v>2917</v>
      </c>
      <c r="C1174" s="136"/>
      <c r="D1174" s="136"/>
      <c r="E1174" s="136"/>
      <c r="F1174" s="136"/>
      <c r="G1174" s="136"/>
      <c r="H1174" s="136"/>
      <c r="I1174" s="136"/>
      <c r="J1174" s="133" t="b">
        <f t="shared" si="1"/>
        <v>0</v>
      </c>
      <c r="K1174" s="133"/>
      <c r="L1174" s="136"/>
      <c r="M1174" s="136"/>
      <c r="N1174" s="134"/>
      <c r="O1174" s="136"/>
      <c r="P1174" s="136"/>
      <c r="Q1174" s="136"/>
      <c r="R1174" s="140"/>
      <c r="S1174" s="136"/>
      <c r="T1174" s="133"/>
      <c r="U1174" s="133"/>
    </row>
    <row r="1175">
      <c r="A1175" s="136"/>
      <c r="B1175" s="133" t="s">
        <v>2918</v>
      </c>
      <c r="C1175" s="136"/>
      <c r="D1175" s="136"/>
      <c r="E1175" s="136"/>
      <c r="F1175" s="136"/>
      <c r="G1175" s="136"/>
      <c r="H1175" s="136"/>
      <c r="I1175" s="136"/>
      <c r="J1175" s="133" t="b">
        <f t="shared" si="1"/>
        <v>0</v>
      </c>
      <c r="K1175" s="133"/>
      <c r="L1175" s="136"/>
      <c r="M1175" s="136"/>
      <c r="N1175" s="134"/>
      <c r="O1175" s="136"/>
      <c r="P1175" s="136"/>
      <c r="Q1175" s="136"/>
      <c r="R1175" s="140"/>
      <c r="S1175" s="136"/>
      <c r="T1175" s="133"/>
      <c r="U1175" s="133"/>
    </row>
    <row r="1176">
      <c r="A1176" s="136"/>
      <c r="B1176" s="133" t="s">
        <v>2919</v>
      </c>
      <c r="C1176" s="136"/>
      <c r="D1176" s="136"/>
      <c r="E1176" s="136"/>
      <c r="F1176" s="136"/>
      <c r="G1176" s="136"/>
      <c r="H1176" s="136"/>
      <c r="I1176" s="136"/>
      <c r="J1176" s="133" t="b">
        <f t="shared" si="1"/>
        <v>0</v>
      </c>
      <c r="K1176" s="133"/>
      <c r="L1176" s="136"/>
      <c r="M1176" s="136"/>
      <c r="N1176" s="134"/>
      <c r="O1176" s="136"/>
      <c r="P1176" s="136"/>
      <c r="Q1176" s="136"/>
      <c r="R1176" s="140"/>
      <c r="S1176" s="136"/>
      <c r="T1176" s="133"/>
      <c r="U1176" s="133"/>
    </row>
    <row r="1177">
      <c r="A1177" s="136"/>
      <c r="B1177" s="133" t="s">
        <v>2920</v>
      </c>
      <c r="C1177" s="136"/>
      <c r="D1177" s="136"/>
      <c r="E1177" s="136"/>
      <c r="F1177" s="136"/>
      <c r="G1177" s="136"/>
      <c r="H1177" s="136"/>
      <c r="I1177" s="136"/>
      <c r="J1177" s="133" t="b">
        <f t="shared" si="1"/>
        <v>0</v>
      </c>
      <c r="K1177" s="133"/>
      <c r="L1177" s="136"/>
      <c r="M1177" s="136"/>
      <c r="N1177" s="134"/>
      <c r="O1177" s="136"/>
      <c r="P1177" s="136"/>
      <c r="Q1177" s="136"/>
      <c r="R1177" s="140"/>
      <c r="S1177" s="136"/>
      <c r="T1177" s="133"/>
      <c r="U1177" s="133"/>
    </row>
    <row r="1178">
      <c r="A1178" s="136"/>
      <c r="B1178" s="133" t="s">
        <v>2921</v>
      </c>
      <c r="C1178" s="136"/>
      <c r="D1178" s="136"/>
      <c r="E1178" s="136"/>
      <c r="F1178" s="136"/>
      <c r="G1178" s="136"/>
      <c r="H1178" s="136"/>
      <c r="I1178" s="136"/>
      <c r="J1178" s="133" t="b">
        <f t="shared" si="1"/>
        <v>0</v>
      </c>
      <c r="K1178" s="133"/>
      <c r="L1178" s="136"/>
      <c r="M1178" s="136"/>
      <c r="N1178" s="134"/>
      <c r="O1178" s="136"/>
      <c r="P1178" s="136"/>
      <c r="Q1178" s="136"/>
      <c r="R1178" s="140"/>
      <c r="S1178" s="136"/>
      <c r="T1178" s="133"/>
      <c r="U1178" s="133"/>
    </row>
    <row r="1179">
      <c r="A1179" s="136"/>
      <c r="B1179" s="133" t="s">
        <v>2922</v>
      </c>
      <c r="C1179" s="136"/>
      <c r="D1179" s="136"/>
      <c r="E1179" s="136"/>
      <c r="F1179" s="136"/>
      <c r="G1179" s="136"/>
      <c r="H1179" s="136"/>
      <c r="I1179" s="136"/>
      <c r="J1179" s="133" t="b">
        <f t="shared" si="1"/>
        <v>0</v>
      </c>
      <c r="K1179" s="133"/>
      <c r="L1179" s="136"/>
      <c r="M1179" s="136"/>
      <c r="N1179" s="134"/>
      <c r="O1179" s="136"/>
      <c r="P1179" s="136"/>
      <c r="Q1179" s="136"/>
      <c r="R1179" s="140"/>
      <c r="S1179" s="136"/>
      <c r="T1179" s="133"/>
      <c r="U1179" s="133"/>
    </row>
    <row r="1180">
      <c r="A1180" s="136"/>
      <c r="B1180" s="133" t="s">
        <v>2923</v>
      </c>
      <c r="C1180" s="136"/>
      <c r="D1180" s="136"/>
      <c r="E1180" s="136"/>
      <c r="F1180" s="136"/>
      <c r="G1180" s="136"/>
      <c r="H1180" s="136"/>
      <c r="I1180" s="136"/>
      <c r="J1180" s="133" t="b">
        <f t="shared" si="1"/>
        <v>0</v>
      </c>
      <c r="K1180" s="133"/>
      <c r="L1180" s="136"/>
      <c r="M1180" s="136"/>
      <c r="N1180" s="134"/>
      <c r="O1180" s="136"/>
      <c r="P1180" s="136"/>
      <c r="Q1180" s="136"/>
      <c r="R1180" s="140"/>
      <c r="S1180" s="136"/>
      <c r="T1180" s="133"/>
      <c r="U1180" s="133"/>
    </row>
    <row r="1181">
      <c r="A1181" s="136"/>
      <c r="B1181" s="133" t="s">
        <v>2924</v>
      </c>
      <c r="C1181" s="136"/>
      <c r="D1181" s="136"/>
      <c r="E1181" s="136"/>
      <c r="F1181" s="136"/>
      <c r="G1181" s="136"/>
      <c r="H1181" s="136"/>
      <c r="I1181" s="136"/>
      <c r="J1181" s="133" t="b">
        <f t="shared" si="1"/>
        <v>0</v>
      </c>
      <c r="K1181" s="133"/>
      <c r="L1181" s="136"/>
      <c r="M1181" s="136"/>
      <c r="N1181" s="134"/>
      <c r="O1181" s="136"/>
      <c r="P1181" s="136"/>
      <c r="Q1181" s="136"/>
      <c r="R1181" s="140"/>
      <c r="S1181" s="136"/>
      <c r="T1181" s="133"/>
      <c r="U1181" s="133"/>
    </row>
    <row r="1182">
      <c r="A1182" s="136"/>
      <c r="B1182" s="133" t="s">
        <v>2925</v>
      </c>
      <c r="C1182" s="136"/>
      <c r="D1182" s="136"/>
      <c r="E1182" s="136"/>
      <c r="F1182" s="136"/>
      <c r="G1182" s="136"/>
      <c r="H1182" s="136"/>
      <c r="I1182" s="136"/>
      <c r="J1182" s="133" t="b">
        <f t="shared" si="1"/>
        <v>0</v>
      </c>
      <c r="K1182" s="133"/>
      <c r="L1182" s="136"/>
      <c r="M1182" s="136"/>
      <c r="N1182" s="134"/>
      <c r="O1182" s="136"/>
      <c r="P1182" s="136"/>
      <c r="Q1182" s="136"/>
      <c r="R1182" s="140"/>
      <c r="S1182" s="136"/>
      <c r="T1182" s="133"/>
      <c r="U1182" s="133"/>
    </row>
    <row r="1183">
      <c r="A1183" s="136"/>
      <c r="B1183" s="133" t="s">
        <v>2926</v>
      </c>
      <c r="C1183" s="136"/>
      <c r="D1183" s="136"/>
      <c r="E1183" s="136"/>
      <c r="F1183" s="136"/>
      <c r="G1183" s="136"/>
      <c r="H1183" s="136"/>
      <c r="I1183" s="136"/>
      <c r="J1183" s="133" t="b">
        <f t="shared" si="1"/>
        <v>0</v>
      </c>
      <c r="K1183" s="133"/>
      <c r="L1183" s="136"/>
      <c r="M1183" s="136"/>
      <c r="N1183" s="134"/>
      <c r="O1183" s="136"/>
      <c r="P1183" s="136"/>
      <c r="Q1183" s="136"/>
      <c r="R1183" s="140"/>
      <c r="S1183" s="136"/>
      <c r="T1183" s="133"/>
      <c r="U1183" s="133"/>
    </row>
    <row r="1184">
      <c r="A1184" s="136"/>
      <c r="B1184" s="133" t="s">
        <v>2927</v>
      </c>
      <c r="C1184" s="136"/>
      <c r="D1184" s="136"/>
      <c r="E1184" s="136"/>
      <c r="F1184" s="136"/>
      <c r="G1184" s="136"/>
      <c r="H1184" s="136"/>
      <c r="I1184" s="136"/>
      <c r="J1184" s="133" t="b">
        <f t="shared" si="1"/>
        <v>0</v>
      </c>
      <c r="K1184" s="133"/>
      <c r="L1184" s="136"/>
      <c r="M1184" s="136"/>
      <c r="N1184" s="134"/>
      <c r="O1184" s="136"/>
      <c r="P1184" s="136"/>
      <c r="Q1184" s="136"/>
      <c r="R1184" s="140"/>
      <c r="S1184" s="136"/>
      <c r="T1184" s="133"/>
      <c r="U1184" s="133"/>
    </row>
    <row r="1185">
      <c r="A1185" s="136"/>
      <c r="B1185" s="133" t="s">
        <v>2928</v>
      </c>
      <c r="C1185" s="136"/>
      <c r="D1185" s="136"/>
      <c r="E1185" s="136"/>
      <c r="F1185" s="136"/>
      <c r="G1185" s="136"/>
      <c r="H1185" s="136"/>
      <c r="I1185" s="136"/>
      <c r="J1185" s="133" t="b">
        <f t="shared" si="1"/>
        <v>0</v>
      </c>
      <c r="K1185" s="133"/>
      <c r="L1185" s="136"/>
      <c r="M1185" s="136"/>
      <c r="N1185" s="134"/>
      <c r="O1185" s="136"/>
      <c r="P1185" s="136"/>
      <c r="Q1185" s="136"/>
      <c r="R1185" s="140"/>
      <c r="S1185" s="136"/>
      <c r="T1185" s="133"/>
      <c r="U1185" s="133"/>
    </row>
    <row r="1186">
      <c r="A1186" s="136"/>
      <c r="B1186" s="133" t="s">
        <v>2929</v>
      </c>
      <c r="C1186" s="136"/>
      <c r="D1186" s="136"/>
      <c r="E1186" s="136"/>
      <c r="F1186" s="136"/>
      <c r="G1186" s="136"/>
      <c r="H1186" s="136"/>
      <c r="I1186" s="136"/>
      <c r="J1186" s="133" t="b">
        <f t="shared" si="1"/>
        <v>0</v>
      </c>
      <c r="K1186" s="133"/>
      <c r="L1186" s="136"/>
      <c r="M1186" s="136"/>
      <c r="N1186" s="134"/>
      <c r="O1186" s="136"/>
      <c r="P1186" s="136"/>
      <c r="Q1186" s="136"/>
      <c r="R1186" s="140"/>
      <c r="S1186" s="136"/>
      <c r="T1186" s="133"/>
      <c r="U1186" s="133"/>
    </row>
    <row r="1187">
      <c r="A1187" s="136"/>
      <c r="B1187" s="133" t="s">
        <v>2930</v>
      </c>
      <c r="C1187" s="136"/>
      <c r="D1187" s="136"/>
      <c r="E1187" s="136"/>
      <c r="F1187" s="136"/>
      <c r="G1187" s="136"/>
      <c r="H1187" s="136"/>
      <c r="I1187" s="136"/>
      <c r="J1187" s="133" t="b">
        <f t="shared" si="1"/>
        <v>0</v>
      </c>
      <c r="K1187" s="133"/>
      <c r="L1187" s="136"/>
      <c r="M1187" s="136"/>
      <c r="N1187" s="134"/>
      <c r="O1187" s="136"/>
      <c r="P1187" s="136"/>
      <c r="Q1187" s="136"/>
      <c r="R1187" s="140"/>
      <c r="S1187" s="136"/>
      <c r="T1187" s="133"/>
      <c r="U1187" s="133"/>
    </row>
    <row r="1188">
      <c r="A1188" s="136"/>
      <c r="B1188" s="133" t="s">
        <v>2931</v>
      </c>
      <c r="C1188" s="136"/>
      <c r="D1188" s="136"/>
      <c r="E1188" s="136"/>
      <c r="F1188" s="136"/>
      <c r="G1188" s="136"/>
      <c r="H1188" s="136"/>
      <c r="I1188" s="136"/>
      <c r="J1188" s="133" t="b">
        <f t="shared" si="1"/>
        <v>0</v>
      </c>
      <c r="K1188" s="133"/>
      <c r="L1188" s="136"/>
      <c r="M1188" s="136"/>
      <c r="N1188" s="134"/>
      <c r="O1188" s="136"/>
      <c r="P1188" s="136"/>
      <c r="Q1188" s="136"/>
      <c r="R1188" s="140"/>
      <c r="S1188" s="136"/>
      <c r="T1188" s="133"/>
      <c r="U1188" s="133"/>
    </row>
    <row r="1189">
      <c r="A1189" s="136"/>
      <c r="B1189" s="133" t="s">
        <v>2932</v>
      </c>
      <c r="C1189" s="136"/>
      <c r="D1189" s="136"/>
      <c r="E1189" s="136"/>
      <c r="F1189" s="136"/>
      <c r="G1189" s="136"/>
      <c r="H1189" s="136"/>
      <c r="I1189" s="136"/>
      <c r="J1189" s="133" t="b">
        <f t="shared" si="1"/>
        <v>0</v>
      </c>
      <c r="K1189" s="133"/>
      <c r="L1189" s="136"/>
      <c r="M1189" s="136"/>
      <c r="N1189" s="134"/>
      <c r="O1189" s="136"/>
      <c r="P1189" s="136"/>
      <c r="Q1189" s="136"/>
      <c r="R1189" s="140"/>
      <c r="S1189" s="136"/>
      <c r="T1189" s="133"/>
      <c r="U1189" s="133"/>
    </row>
    <row r="1190">
      <c r="A1190" s="136"/>
      <c r="B1190" s="133" t="s">
        <v>2933</v>
      </c>
      <c r="C1190" s="136"/>
      <c r="D1190" s="136"/>
      <c r="E1190" s="136"/>
      <c r="F1190" s="136"/>
      <c r="G1190" s="136"/>
      <c r="H1190" s="136"/>
      <c r="I1190" s="136"/>
      <c r="J1190" s="133" t="b">
        <f t="shared" si="1"/>
        <v>0</v>
      </c>
      <c r="K1190" s="133"/>
      <c r="L1190" s="136"/>
      <c r="M1190" s="136"/>
      <c r="N1190" s="134"/>
      <c r="O1190" s="136"/>
      <c r="P1190" s="136"/>
      <c r="Q1190" s="136"/>
      <c r="R1190" s="140"/>
      <c r="S1190" s="136"/>
      <c r="T1190" s="133"/>
      <c r="U1190" s="133"/>
    </row>
    <row r="1191">
      <c r="A1191" s="136"/>
      <c r="B1191" s="133" t="s">
        <v>2934</v>
      </c>
      <c r="C1191" s="136"/>
      <c r="D1191" s="136"/>
      <c r="E1191" s="136"/>
      <c r="F1191" s="136"/>
      <c r="G1191" s="136"/>
      <c r="H1191" s="136"/>
      <c r="I1191" s="136"/>
      <c r="J1191" s="133" t="b">
        <f t="shared" si="1"/>
        <v>0</v>
      </c>
      <c r="K1191" s="133"/>
      <c r="L1191" s="136"/>
      <c r="M1191" s="136"/>
      <c r="N1191" s="134"/>
      <c r="O1191" s="136"/>
      <c r="P1191" s="136"/>
      <c r="Q1191" s="136"/>
      <c r="R1191" s="140"/>
      <c r="S1191" s="136"/>
      <c r="T1191" s="133"/>
      <c r="U1191" s="133"/>
    </row>
    <row r="1192">
      <c r="A1192" s="136"/>
      <c r="B1192" s="133" t="s">
        <v>2935</v>
      </c>
      <c r="C1192" s="136"/>
      <c r="D1192" s="136"/>
      <c r="E1192" s="136"/>
      <c r="F1192" s="136"/>
      <c r="G1192" s="136"/>
      <c r="H1192" s="136"/>
      <c r="I1192" s="136"/>
      <c r="J1192" s="133" t="b">
        <f t="shared" si="1"/>
        <v>0</v>
      </c>
      <c r="K1192" s="133"/>
      <c r="L1192" s="136"/>
      <c r="M1192" s="136"/>
      <c r="N1192" s="134"/>
      <c r="O1192" s="136"/>
      <c r="P1192" s="136"/>
      <c r="Q1192" s="136"/>
      <c r="R1192" s="140"/>
      <c r="S1192" s="136"/>
      <c r="T1192" s="133"/>
      <c r="U1192" s="133"/>
    </row>
    <row r="1193">
      <c r="A1193" s="136"/>
      <c r="B1193" s="133" t="s">
        <v>2936</v>
      </c>
      <c r="C1193" s="136"/>
      <c r="D1193" s="136"/>
      <c r="E1193" s="136"/>
      <c r="F1193" s="136"/>
      <c r="G1193" s="136"/>
      <c r="H1193" s="136"/>
      <c r="I1193" s="136"/>
      <c r="J1193" s="133" t="b">
        <f t="shared" si="1"/>
        <v>0</v>
      </c>
      <c r="K1193" s="133"/>
      <c r="L1193" s="136"/>
      <c r="M1193" s="136"/>
      <c r="N1193" s="134"/>
      <c r="O1193" s="136"/>
      <c r="P1193" s="136"/>
      <c r="Q1193" s="136"/>
      <c r="R1193" s="140"/>
      <c r="S1193" s="136"/>
      <c r="T1193" s="133"/>
      <c r="U1193" s="133"/>
    </row>
    <row r="1194">
      <c r="A1194" s="136"/>
      <c r="B1194" s="133" t="s">
        <v>2937</v>
      </c>
      <c r="C1194" s="136"/>
      <c r="D1194" s="136"/>
      <c r="E1194" s="136"/>
      <c r="F1194" s="136"/>
      <c r="G1194" s="136"/>
      <c r="H1194" s="136"/>
      <c r="I1194" s="136"/>
      <c r="J1194" s="133" t="b">
        <f t="shared" si="1"/>
        <v>0</v>
      </c>
      <c r="K1194" s="133"/>
      <c r="L1194" s="136"/>
      <c r="M1194" s="136"/>
      <c r="N1194" s="134"/>
      <c r="O1194" s="136"/>
      <c r="P1194" s="136"/>
      <c r="Q1194" s="136"/>
      <c r="R1194" s="140"/>
      <c r="S1194" s="136"/>
      <c r="T1194" s="133"/>
      <c r="U1194" s="133"/>
    </row>
    <row r="1195">
      <c r="A1195" s="136"/>
      <c r="B1195" s="133" t="s">
        <v>2938</v>
      </c>
      <c r="C1195" s="136"/>
      <c r="D1195" s="136"/>
      <c r="E1195" s="136"/>
      <c r="F1195" s="136"/>
      <c r="G1195" s="136"/>
      <c r="H1195" s="136"/>
      <c r="I1195" s="136"/>
      <c r="J1195" s="133" t="b">
        <f t="shared" si="1"/>
        <v>0</v>
      </c>
      <c r="K1195" s="133"/>
      <c r="L1195" s="136"/>
      <c r="M1195" s="136"/>
      <c r="N1195" s="134"/>
      <c r="O1195" s="136"/>
      <c r="P1195" s="136"/>
      <c r="Q1195" s="136"/>
      <c r="R1195" s="140"/>
      <c r="S1195" s="136"/>
      <c r="T1195" s="133"/>
      <c r="U1195" s="133"/>
    </row>
    <row r="1196">
      <c r="A1196" s="136"/>
      <c r="B1196" s="133" t="s">
        <v>2939</v>
      </c>
      <c r="C1196" s="136"/>
      <c r="D1196" s="136"/>
      <c r="E1196" s="136"/>
      <c r="F1196" s="136"/>
      <c r="G1196" s="136"/>
      <c r="H1196" s="136"/>
      <c r="I1196" s="136"/>
      <c r="J1196" s="133" t="b">
        <f t="shared" si="1"/>
        <v>0</v>
      </c>
      <c r="K1196" s="133"/>
      <c r="L1196" s="136"/>
      <c r="M1196" s="136"/>
      <c r="N1196" s="134"/>
      <c r="O1196" s="136"/>
      <c r="P1196" s="136"/>
      <c r="Q1196" s="136"/>
      <c r="R1196" s="140"/>
      <c r="S1196" s="136"/>
      <c r="T1196" s="133"/>
      <c r="U1196" s="133"/>
    </row>
    <row r="1197">
      <c r="A1197" s="136"/>
      <c r="B1197" s="133" t="s">
        <v>2940</v>
      </c>
      <c r="C1197" s="136"/>
      <c r="D1197" s="136"/>
      <c r="E1197" s="136"/>
      <c r="F1197" s="136"/>
      <c r="G1197" s="136"/>
      <c r="H1197" s="136"/>
      <c r="I1197" s="136"/>
      <c r="J1197" s="133" t="b">
        <f t="shared" si="1"/>
        <v>0</v>
      </c>
      <c r="K1197" s="133"/>
      <c r="L1197" s="136"/>
      <c r="M1197" s="136"/>
      <c r="N1197" s="134"/>
      <c r="O1197" s="136"/>
      <c r="P1197" s="136"/>
      <c r="Q1197" s="136"/>
      <c r="R1197" s="140"/>
      <c r="S1197" s="136"/>
      <c r="T1197" s="133"/>
      <c r="U1197" s="133"/>
    </row>
    <row r="1198">
      <c r="A1198" s="136"/>
      <c r="B1198" s="133" t="s">
        <v>2941</v>
      </c>
      <c r="C1198" s="136"/>
      <c r="D1198" s="136"/>
      <c r="E1198" s="136"/>
      <c r="F1198" s="136"/>
      <c r="G1198" s="136"/>
      <c r="H1198" s="136"/>
      <c r="I1198" s="136"/>
      <c r="J1198" s="133" t="b">
        <f t="shared" si="1"/>
        <v>0</v>
      </c>
      <c r="K1198" s="133"/>
      <c r="L1198" s="136"/>
      <c r="M1198" s="136"/>
      <c r="N1198" s="134"/>
      <c r="O1198" s="136"/>
      <c r="P1198" s="136"/>
      <c r="Q1198" s="136"/>
      <c r="R1198" s="140"/>
      <c r="S1198" s="136"/>
      <c r="T1198" s="133"/>
      <c r="U1198" s="133"/>
    </row>
    <row r="1199">
      <c r="A1199" s="136"/>
      <c r="B1199" s="133" t="s">
        <v>2942</v>
      </c>
      <c r="C1199" s="136"/>
      <c r="D1199" s="136"/>
      <c r="E1199" s="136"/>
      <c r="F1199" s="136"/>
      <c r="G1199" s="136"/>
      <c r="H1199" s="136"/>
      <c r="I1199" s="136"/>
      <c r="J1199" s="133" t="b">
        <f t="shared" si="1"/>
        <v>0</v>
      </c>
      <c r="K1199" s="133"/>
      <c r="L1199" s="133">
        <v>2.0</v>
      </c>
      <c r="M1199" s="136"/>
      <c r="N1199" s="134"/>
      <c r="O1199" s="136"/>
      <c r="P1199" s="136"/>
      <c r="Q1199" s="136"/>
      <c r="R1199" s="140"/>
      <c r="S1199" s="136"/>
      <c r="T1199" s="133"/>
      <c r="U1199" s="133"/>
    </row>
    <row r="1200">
      <c r="A1200" s="136"/>
      <c r="B1200" s="133" t="s">
        <v>2943</v>
      </c>
      <c r="C1200" s="136"/>
      <c r="D1200" s="136"/>
      <c r="E1200" s="136"/>
      <c r="F1200" s="136"/>
      <c r="G1200" s="136"/>
      <c r="H1200" s="136"/>
      <c r="I1200" s="136"/>
      <c r="J1200" s="133" t="b">
        <f t="shared" si="1"/>
        <v>0</v>
      </c>
      <c r="K1200" s="133"/>
      <c r="L1200" s="136"/>
      <c r="M1200" s="136"/>
      <c r="N1200" s="134"/>
      <c r="O1200" s="136"/>
      <c r="P1200" s="136"/>
      <c r="Q1200" s="136"/>
      <c r="R1200" s="140"/>
      <c r="S1200" s="136"/>
      <c r="T1200" s="133"/>
      <c r="U1200" s="133"/>
    </row>
    <row r="1201">
      <c r="A1201" s="136"/>
      <c r="B1201" s="133" t="s">
        <v>2944</v>
      </c>
      <c r="C1201" s="136"/>
      <c r="D1201" s="136"/>
      <c r="E1201" s="136"/>
      <c r="F1201" s="136"/>
      <c r="G1201" s="136"/>
      <c r="H1201" s="136"/>
      <c r="I1201" s="136"/>
      <c r="J1201" s="133" t="b">
        <f t="shared" si="1"/>
        <v>0</v>
      </c>
      <c r="K1201" s="133"/>
      <c r="L1201" s="136"/>
      <c r="M1201" s="136"/>
      <c r="N1201" s="134"/>
      <c r="O1201" s="136"/>
      <c r="P1201" s="136"/>
      <c r="Q1201" s="136"/>
      <c r="R1201" s="140"/>
      <c r="S1201" s="136"/>
      <c r="T1201" s="133"/>
      <c r="U1201" s="133"/>
    </row>
    <row r="1202">
      <c r="A1202" s="136"/>
      <c r="B1202" s="133" t="s">
        <v>2945</v>
      </c>
      <c r="C1202" s="136"/>
      <c r="D1202" s="136"/>
      <c r="E1202" s="136"/>
      <c r="F1202" s="136"/>
      <c r="G1202" s="136"/>
      <c r="H1202" s="136"/>
      <c r="I1202" s="136"/>
      <c r="J1202" s="133" t="b">
        <f t="shared" si="1"/>
        <v>0</v>
      </c>
      <c r="K1202" s="133"/>
      <c r="L1202" s="136"/>
      <c r="M1202" s="136"/>
      <c r="N1202" s="134"/>
      <c r="O1202" s="136"/>
      <c r="P1202" s="136"/>
      <c r="Q1202" s="136"/>
      <c r="R1202" s="140"/>
      <c r="S1202" s="136"/>
      <c r="T1202" s="133"/>
      <c r="U1202" s="133"/>
    </row>
    <row r="1203">
      <c r="A1203" s="136"/>
      <c r="B1203" s="133" t="s">
        <v>2946</v>
      </c>
      <c r="C1203" s="136"/>
      <c r="D1203" s="136"/>
      <c r="E1203" s="136"/>
      <c r="F1203" s="136"/>
      <c r="G1203" s="136"/>
      <c r="H1203" s="136"/>
      <c r="I1203" s="136"/>
      <c r="J1203" s="133" t="b">
        <f t="shared" si="1"/>
        <v>0</v>
      </c>
      <c r="K1203" s="133"/>
      <c r="L1203" s="136"/>
      <c r="M1203" s="136"/>
      <c r="N1203" s="134"/>
      <c r="O1203" s="136"/>
      <c r="P1203" s="136"/>
      <c r="Q1203" s="136"/>
      <c r="R1203" s="140"/>
      <c r="S1203" s="136"/>
      <c r="T1203" s="133"/>
      <c r="U1203" s="133"/>
    </row>
    <row r="1204">
      <c r="A1204" s="136"/>
      <c r="B1204" s="133" t="s">
        <v>2947</v>
      </c>
      <c r="C1204" s="136"/>
      <c r="D1204" s="136"/>
      <c r="E1204" s="136"/>
      <c r="F1204" s="136"/>
      <c r="G1204" s="136"/>
      <c r="H1204" s="136"/>
      <c r="I1204" s="136"/>
      <c r="J1204" s="133" t="b">
        <f t="shared" si="1"/>
        <v>0</v>
      </c>
      <c r="K1204" s="133"/>
      <c r="L1204" s="136"/>
      <c r="M1204" s="136"/>
      <c r="N1204" s="134"/>
      <c r="O1204" s="136"/>
      <c r="P1204" s="136"/>
      <c r="Q1204" s="136"/>
      <c r="R1204" s="140"/>
      <c r="S1204" s="136"/>
      <c r="T1204" s="133"/>
      <c r="U1204" s="133"/>
    </row>
    <row r="1205">
      <c r="A1205" s="136"/>
      <c r="B1205" s="133" t="s">
        <v>2948</v>
      </c>
      <c r="C1205" s="136"/>
      <c r="D1205" s="136"/>
      <c r="E1205" s="136"/>
      <c r="F1205" s="136"/>
      <c r="G1205" s="136"/>
      <c r="H1205" s="136"/>
      <c r="I1205" s="136"/>
      <c r="J1205" s="133" t="b">
        <f t="shared" si="1"/>
        <v>0</v>
      </c>
      <c r="K1205" s="133"/>
      <c r="L1205" s="136"/>
      <c r="M1205" s="136"/>
      <c r="N1205" s="134"/>
      <c r="O1205" s="136"/>
      <c r="P1205" s="136"/>
      <c r="Q1205" s="136"/>
      <c r="R1205" s="140"/>
      <c r="S1205" s="136"/>
      <c r="T1205" s="133"/>
      <c r="U1205" s="133"/>
    </row>
    <row r="1206">
      <c r="A1206" s="136"/>
      <c r="B1206" s="133" t="s">
        <v>2949</v>
      </c>
      <c r="C1206" s="136"/>
      <c r="D1206" s="136"/>
      <c r="E1206" s="136"/>
      <c r="F1206" s="136"/>
      <c r="G1206" s="136"/>
      <c r="H1206" s="136"/>
      <c r="I1206" s="136"/>
      <c r="J1206" s="133" t="b">
        <f t="shared" si="1"/>
        <v>0</v>
      </c>
      <c r="K1206" s="133"/>
      <c r="L1206" s="136"/>
      <c r="M1206" s="136"/>
      <c r="N1206" s="134"/>
      <c r="O1206" s="136"/>
      <c r="P1206" s="136"/>
      <c r="Q1206" s="136"/>
      <c r="R1206" s="140"/>
      <c r="S1206" s="136"/>
      <c r="T1206" s="133"/>
      <c r="U1206" s="133"/>
    </row>
    <row r="1207">
      <c r="A1207" s="136"/>
      <c r="B1207" s="133" t="s">
        <v>2950</v>
      </c>
      <c r="C1207" s="136"/>
      <c r="D1207" s="136"/>
      <c r="E1207" s="136"/>
      <c r="F1207" s="136"/>
      <c r="G1207" s="136"/>
      <c r="H1207" s="136"/>
      <c r="I1207" s="136"/>
      <c r="J1207" s="133" t="b">
        <f t="shared" si="1"/>
        <v>0</v>
      </c>
      <c r="K1207" s="133"/>
      <c r="L1207" s="136"/>
      <c r="M1207" s="136"/>
      <c r="N1207" s="134"/>
      <c r="O1207" s="136"/>
      <c r="P1207" s="136"/>
      <c r="Q1207" s="136"/>
      <c r="R1207" s="140"/>
      <c r="S1207" s="136"/>
      <c r="T1207" s="133"/>
      <c r="U1207" s="133"/>
    </row>
    <row r="1208">
      <c r="A1208" s="136"/>
      <c r="B1208" s="133" t="s">
        <v>2951</v>
      </c>
      <c r="C1208" s="136"/>
      <c r="D1208" s="136"/>
      <c r="E1208" s="136"/>
      <c r="F1208" s="136"/>
      <c r="G1208" s="136"/>
      <c r="H1208" s="136"/>
      <c r="I1208" s="136"/>
      <c r="J1208" s="133" t="b">
        <f t="shared" si="1"/>
        <v>0</v>
      </c>
      <c r="K1208" s="133"/>
      <c r="L1208" s="136"/>
      <c r="M1208" s="136"/>
      <c r="N1208" s="134"/>
      <c r="O1208" s="136"/>
      <c r="P1208" s="136"/>
      <c r="Q1208" s="136"/>
      <c r="R1208" s="140"/>
      <c r="S1208" s="136"/>
      <c r="T1208" s="133"/>
      <c r="U1208" s="133"/>
    </row>
    <row r="1209">
      <c r="A1209" s="136"/>
      <c r="B1209" s="133" t="s">
        <v>2952</v>
      </c>
      <c r="C1209" s="136"/>
      <c r="D1209" s="136"/>
      <c r="E1209" s="136"/>
      <c r="F1209" s="136"/>
      <c r="G1209" s="136"/>
      <c r="H1209" s="136"/>
      <c r="I1209" s="136"/>
      <c r="J1209" s="133" t="b">
        <f t="shared" si="1"/>
        <v>0</v>
      </c>
      <c r="K1209" s="133"/>
      <c r="L1209" s="136"/>
      <c r="M1209" s="136"/>
      <c r="N1209" s="134"/>
      <c r="O1209" s="136"/>
      <c r="P1209" s="136"/>
      <c r="Q1209" s="136"/>
      <c r="R1209" s="140"/>
      <c r="S1209" s="136"/>
      <c r="T1209" s="133"/>
      <c r="U1209" s="133"/>
    </row>
    <row r="1210">
      <c r="A1210" s="136"/>
      <c r="B1210" s="133" t="s">
        <v>2953</v>
      </c>
      <c r="C1210" s="136"/>
      <c r="D1210" s="136"/>
      <c r="E1210" s="136"/>
      <c r="F1210" s="136"/>
      <c r="G1210" s="136"/>
      <c r="H1210" s="136"/>
      <c r="I1210" s="136"/>
      <c r="J1210" s="133" t="b">
        <f t="shared" si="1"/>
        <v>0</v>
      </c>
      <c r="K1210" s="133"/>
      <c r="L1210" s="136"/>
      <c r="M1210" s="136"/>
      <c r="N1210" s="134"/>
      <c r="O1210" s="136"/>
      <c r="P1210" s="136"/>
      <c r="Q1210" s="136"/>
      <c r="R1210" s="140"/>
      <c r="S1210" s="136"/>
      <c r="T1210" s="133"/>
      <c r="U1210" s="133"/>
    </row>
    <row r="1211">
      <c r="A1211" s="136"/>
      <c r="B1211" s="133" t="s">
        <v>2954</v>
      </c>
      <c r="C1211" s="136"/>
      <c r="D1211" s="136"/>
      <c r="E1211" s="136"/>
      <c r="F1211" s="136"/>
      <c r="G1211" s="136"/>
      <c r="H1211" s="136"/>
      <c r="I1211" s="136"/>
      <c r="J1211" s="133" t="b">
        <f t="shared" si="1"/>
        <v>0</v>
      </c>
      <c r="K1211" s="133"/>
      <c r="L1211" s="136"/>
      <c r="M1211" s="136"/>
      <c r="N1211" s="134"/>
      <c r="O1211" s="136"/>
      <c r="P1211" s="136"/>
      <c r="Q1211" s="136"/>
      <c r="R1211" s="140"/>
      <c r="S1211" s="136"/>
      <c r="T1211" s="133"/>
      <c r="U1211" s="133"/>
    </row>
    <row r="1212">
      <c r="A1212" s="136"/>
      <c r="B1212" s="133" t="s">
        <v>2955</v>
      </c>
      <c r="C1212" s="136"/>
      <c r="D1212" s="136"/>
      <c r="E1212" s="136"/>
      <c r="F1212" s="136"/>
      <c r="G1212" s="136"/>
      <c r="H1212" s="136"/>
      <c r="I1212" s="136"/>
      <c r="J1212" s="133" t="b">
        <f t="shared" si="1"/>
        <v>0</v>
      </c>
      <c r="K1212" s="133"/>
      <c r="L1212" s="136"/>
      <c r="M1212" s="136"/>
      <c r="N1212" s="134"/>
      <c r="O1212" s="136"/>
      <c r="P1212" s="136"/>
      <c r="Q1212" s="136"/>
      <c r="R1212" s="140"/>
      <c r="S1212" s="136"/>
      <c r="T1212" s="133"/>
      <c r="U1212" s="133"/>
    </row>
    <row r="1213">
      <c r="A1213" s="136"/>
      <c r="B1213" s="133" t="s">
        <v>2956</v>
      </c>
      <c r="C1213" s="136"/>
      <c r="D1213" s="136"/>
      <c r="E1213" s="136"/>
      <c r="F1213" s="136"/>
      <c r="G1213" s="136"/>
      <c r="H1213" s="136"/>
      <c r="I1213" s="136"/>
      <c r="J1213" s="133" t="b">
        <f t="shared" si="1"/>
        <v>0</v>
      </c>
      <c r="K1213" s="133"/>
      <c r="L1213" s="136"/>
      <c r="M1213" s="136"/>
      <c r="N1213" s="134"/>
      <c r="O1213" s="136"/>
      <c r="P1213" s="136"/>
      <c r="Q1213" s="136"/>
      <c r="R1213" s="140"/>
      <c r="S1213" s="136"/>
      <c r="T1213" s="133"/>
      <c r="U1213" s="133"/>
    </row>
    <row r="1214">
      <c r="A1214" s="136"/>
      <c r="B1214" s="133" t="s">
        <v>2957</v>
      </c>
      <c r="C1214" s="136"/>
      <c r="D1214" s="136"/>
      <c r="E1214" s="136"/>
      <c r="F1214" s="136"/>
      <c r="G1214" s="136"/>
      <c r="H1214" s="136"/>
      <c r="I1214" s="136"/>
      <c r="J1214" s="133" t="b">
        <f t="shared" si="1"/>
        <v>0</v>
      </c>
      <c r="K1214" s="133"/>
      <c r="L1214" s="136"/>
      <c r="M1214" s="136"/>
      <c r="N1214" s="134"/>
      <c r="O1214" s="136"/>
      <c r="P1214" s="136"/>
      <c r="Q1214" s="136"/>
      <c r="R1214" s="140"/>
      <c r="S1214" s="136"/>
      <c r="T1214" s="133"/>
      <c r="U1214" s="133"/>
    </row>
    <row r="1215">
      <c r="A1215" s="136"/>
      <c r="B1215" s="133" t="s">
        <v>2958</v>
      </c>
      <c r="C1215" s="136"/>
      <c r="D1215" s="136"/>
      <c r="E1215" s="136"/>
      <c r="F1215" s="136"/>
      <c r="G1215" s="136"/>
      <c r="H1215" s="136"/>
      <c r="I1215" s="136"/>
      <c r="J1215" s="133" t="b">
        <f t="shared" si="1"/>
        <v>0</v>
      </c>
      <c r="K1215" s="133"/>
      <c r="L1215" s="136"/>
      <c r="M1215" s="136"/>
      <c r="N1215" s="134"/>
      <c r="O1215" s="136"/>
      <c r="P1215" s="136"/>
      <c r="Q1215" s="136"/>
      <c r="R1215" s="140"/>
      <c r="S1215" s="136"/>
      <c r="T1215" s="133"/>
      <c r="U1215" s="133"/>
    </row>
    <row r="1216">
      <c r="A1216" s="136"/>
      <c r="B1216" s="133" t="s">
        <v>2959</v>
      </c>
      <c r="C1216" s="136"/>
      <c r="D1216" s="136"/>
      <c r="E1216" s="136"/>
      <c r="F1216" s="136"/>
      <c r="G1216" s="136"/>
      <c r="H1216" s="136"/>
      <c r="I1216" s="136"/>
      <c r="J1216" s="133" t="b">
        <f t="shared" si="1"/>
        <v>0</v>
      </c>
      <c r="K1216" s="133"/>
      <c r="L1216" s="136"/>
      <c r="M1216" s="136"/>
      <c r="N1216" s="134"/>
      <c r="O1216" s="136"/>
      <c r="P1216" s="136"/>
      <c r="Q1216" s="136"/>
      <c r="R1216" s="140"/>
      <c r="S1216" s="136"/>
      <c r="T1216" s="133"/>
      <c r="U1216" s="133"/>
    </row>
    <row r="1217">
      <c r="A1217" s="136"/>
      <c r="B1217" s="133" t="s">
        <v>2960</v>
      </c>
      <c r="C1217" s="136"/>
      <c r="D1217" s="136"/>
      <c r="E1217" s="136"/>
      <c r="F1217" s="136"/>
      <c r="G1217" s="136"/>
      <c r="H1217" s="136"/>
      <c r="I1217" s="136"/>
      <c r="J1217" s="133" t="b">
        <f t="shared" si="1"/>
        <v>0</v>
      </c>
      <c r="K1217" s="133"/>
      <c r="L1217" s="136"/>
      <c r="M1217" s="136"/>
      <c r="N1217" s="134"/>
      <c r="O1217" s="136"/>
      <c r="P1217" s="136"/>
      <c r="Q1217" s="136"/>
      <c r="R1217" s="140"/>
      <c r="S1217" s="136"/>
      <c r="T1217" s="133"/>
      <c r="U1217" s="133"/>
    </row>
    <row r="1218">
      <c r="A1218" s="136"/>
      <c r="B1218" s="133" t="s">
        <v>2961</v>
      </c>
      <c r="C1218" s="136"/>
      <c r="D1218" s="136"/>
      <c r="E1218" s="136"/>
      <c r="F1218" s="136"/>
      <c r="G1218" s="136"/>
      <c r="H1218" s="136"/>
      <c r="I1218" s="136"/>
      <c r="J1218" s="133" t="b">
        <f t="shared" si="1"/>
        <v>0</v>
      </c>
      <c r="K1218" s="133"/>
      <c r="L1218" s="136"/>
      <c r="M1218" s="136"/>
      <c r="N1218" s="134"/>
      <c r="O1218" s="136"/>
      <c r="P1218" s="136"/>
      <c r="Q1218" s="136"/>
      <c r="R1218" s="140"/>
      <c r="S1218" s="136"/>
      <c r="T1218" s="133"/>
      <c r="U1218" s="133"/>
    </row>
    <row r="1219">
      <c r="A1219" s="136"/>
      <c r="B1219" s="133" t="s">
        <v>2962</v>
      </c>
      <c r="C1219" s="136"/>
      <c r="D1219" s="136"/>
      <c r="E1219" s="136"/>
      <c r="F1219" s="136"/>
      <c r="G1219" s="136"/>
      <c r="H1219" s="136"/>
      <c r="I1219" s="136"/>
      <c r="J1219" s="133" t="b">
        <f t="shared" si="1"/>
        <v>0</v>
      </c>
      <c r="K1219" s="133"/>
      <c r="L1219" s="136"/>
      <c r="M1219" s="136"/>
      <c r="N1219" s="134"/>
      <c r="O1219" s="136"/>
      <c r="P1219" s="136"/>
      <c r="Q1219" s="136"/>
      <c r="R1219" s="140"/>
      <c r="S1219" s="136"/>
      <c r="T1219" s="133"/>
      <c r="U1219" s="133"/>
    </row>
    <row r="1220">
      <c r="A1220" s="136"/>
      <c r="B1220" s="133" t="s">
        <v>2963</v>
      </c>
      <c r="C1220" s="136"/>
      <c r="D1220" s="136"/>
      <c r="E1220" s="136"/>
      <c r="F1220" s="136"/>
      <c r="G1220" s="136"/>
      <c r="H1220" s="136"/>
      <c r="I1220" s="136"/>
      <c r="J1220" s="133" t="b">
        <f t="shared" si="1"/>
        <v>0</v>
      </c>
      <c r="K1220" s="133"/>
      <c r="L1220" s="136"/>
      <c r="M1220" s="136"/>
      <c r="N1220" s="134"/>
      <c r="O1220" s="136"/>
      <c r="P1220" s="136"/>
      <c r="Q1220" s="136"/>
      <c r="R1220" s="140"/>
      <c r="S1220" s="136"/>
      <c r="T1220" s="133"/>
      <c r="U1220" s="133"/>
    </row>
    <row r="1221">
      <c r="A1221" s="136"/>
      <c r="B1221" s="133" t="s">
        <v>2964</v>
      </c>
      <c r="C1221" s="136"/>
      <c r="D1221" s="136"/>
      <c r="E1221" s="136"/>
      <c r="F1221" s="136"/>
      <c r="G1221" s="136"/>
      <c r="H1221" s="136"/>
      <c r="I1221" s="136"/>
      <c r="J1221" s="133" t="b">
        <f t="shared" si="1"/>
        <v>0</v>
      </c>
      <c r="K1221" s="133"/>
      <c r="L1221" s="136"/>
      <c r="M1221" s="136"/>
      <c r="N1221" s="134"/>
      <c r="O1221" s="136"/>
      <c r="P1221" s="136"/>
      <c r="Q1221" s="136"/>
      <c r="R1221" s="140"/>
      <c r="S1221" s="136"/>
      <c r="T1221" s="133"/>
      <c r="U1221" s="133"/>
    </row>
    <row r="1222">
      <c r="A1222" s="136"/>
      <c r="B1222" s="133" t="s">
        <v>2965</v>
      </c>
      <c r="C1222" s="136"/>
      <c r="D1222" s="136"/>
      <c r="E1222" s="136"/>
      <c r="F1222" s="136"/>
      <c r="G1222" s="136"/>
      <c r="H1222" s="136"/>
      <c r="I1222" s="136"/>
      <c r="J1222" s="133" t="b">
        <f t="shared" si="1"/>
        <v>0</v>
      </c>
      <c r="K1222" s="133"/>
      <c r="L1222" s="136"/>
      <c r="M1222" s="136"/>
      <c r="N1222" s="134"/>
      <c r="O1222" s="136"/>
      <c r="P1222" s="136"/>
      <c r="Q1222" s="136"/>
      <c r="R1222" s="140"/>
      <c r="S1222" s="136"/>
      <c r="T1222" s="133"/>
      <c r="U1222" s="133"/>
    </row>
    <row r="1223">
      <c r="A1223" s="136"/>
      <c r="B1223" s="133" t="s">
        <v>2966</v>
      </c>
      <c r="C1223" s="136"/>
      <c r="D1223" s="136"/>
      <c r="E1223" s="136"/>
      <c r="F1223" s="136"/>
      <c r="G1223" s="136"/>
      <c r="H1223" s="136"/>
      <c r="I1223" s="136"/>
      <c r="J1223" s="133" t="b">
        <f t="shared" si="1"/>
        <v>0</v>
      </c>
      <c r="K1223" s="133"/>
      <c r="L1223" s="136"/>
      <c r="M1223" s="136"/>
      <c r="N1223" s="134"/>
      <c r="O1223" s="136"/>
      <c r="P1223" s="136"/>
      <c r="Q1223" s="136"/>
      <c r="R1223" s="140"/>
      <c r="S1223" s="136"/>
      <c r="T1223" s="133"/>
      <c r="U1223" s="133"/>
    </row>
    <row r="1224">
      <c r="A1224" s="136"/>
      <c r="B1224" s="133" t="s">
        <v>2967</v>
      </c>
      <c r="C1224" s="136"/>
      <c r="D1224" s="136"/>
      <c r="E1224" s="136"/>
      <c r="F1224" s="136"/>
      <c r="G1224" s="136"/>
      <c r="H1224" s="136"/>
      <c r="I1224" s="136"/>
      <c r="J1224" s="133" t="b">
        <f t="shared" si="1"/>
        <v>0</v>
      </c>
      <c r="K1224" s="133"/>
      <c r="L1224" s="136"/>
      <c r="M1224" s="136"/>
      <c r="N1224" s="134"/>
      <c r="O1224" s="136"/>
      <c r="P1224" s="136"/>
      <c r="Q1224" s="136"/>
      <c r="R1224" s="140"/>
      <c r="S1224" s="136"/>
      <c r="T1224" s="133"/>
      <c r="U1224" s="133"/>
    </row>
    <row r="1225">
      <c r="A1225" s="136"/>
      <c r="B1225" s="133" t="s">
        <v>2968</v>
      </c>
      <c r="C1225" s="136"/>
      <c r="D1225" s="136"/>
      <c r="E1225" s="136"/>
      <c r="F1225" s="136"/>
      <c r="G1225" s="136"/>
      <c r="H1225" s="136"/>
      <c r="I1225" s="136"/>
      <c r="J1225" s="133" t="b">
        <f t="shared" si="1"/>
        <v>0</v>
      </c>
      <c r="K1225" s="133"/>
      <c r="L1225" s="136"/>
      <c r="M1225" s="136"/>
      <c r="N1225" s="134"/>
      <c r="O1225" s="136"/>
      <c r="P1225" s="136"/>
      <c r="Q1225" s="136"/>
      <c r="R1225" s="140"/>
      <c r="S1225" s="136"/>
      <c r="T1225" s="133"/>
      <c r="U1225" s="133"/>
    </row>
    <row r="1226">
      <c r="A1226" s="136"/>
      <c r="B1226" s="133" t="s">
        <v>2969</v>
      </c>
      <c r="C1226" s="136"/>
      <c r="D1226" s="136"/>
      <c r="E1226" s="136"/>
      <c r="F1226" s="136"/>
      <c r="G1226" s="136"/>
      <c r="H1226" s="136"/>
      <c r="I1226" s="136"/>
      <c r="J1226" s="133" t="b">
        <f t="shared" si="1"/>
        <v>0</v>
      </c>
      <c r="K1226" s="133"/>
      <c r="L1226" s="136"/>
      <c r="M1226" s="136"/>
      <c r="N1226" s="134"/>
      <c r="O1226" s="136"/>
      <c r="P1226" s="136"/>
      <c r="Q1226" s="136"/>
      <c r="R1226" s="140"/>
      <c r="S1226" s="136"/>
      <c r="T1226" s="133"/>
      <c r="U1226" s="133"/>
    </row>
    <row r="1227">
      <c r="A1227" s="136"/>
      <c r="B1227" s="133" t="s">
        <v>2970</v>
      </c>
      <c r="C1227" s="136"/>
      <c r="D1227" s="136"/>
      <c r="E1227" s="136"/>
      <c r="F1227" s="136"/>
      <c r="G1227" s="136"/>
      <c r="H1227" s="136"/>
      <c r="I1227" s="136"/>
      <c r="J1227" s="133" t="b">
        <f t="shared" si="1"/>
        <v>0</v>
      </c>
      <c r="K1227" s="133"/>
      <c r="L1227" s="136"/>
      <c r="M1227" s="136"/>
      <c r="N1227" s="134"/>
      <c r="O1227" s="136"/>
      <c r="P1227" s="136"/>
      <c r="Q1227" s="136"/>
      <c r="R1227" s="140"/>
      <c r="S1227" s="136"/>
      <c r="T1227" s="133"/>
      <c r="U1227" s="133"/>
    </row>
    <row r="1228">
      <c r="A1228" s="136"/>
      <c r="B1228" s="133" t="s">
        <v>2971</v>
      </c>
      <c r="C1228" s="136"/>
      <c r="D1228" s="136"/>
      <c r="E1228" s="136"/>
      <c r="F1228" s="136"/>
      <c r="G1228" s="136"/>
      <c r="H1228" s="136"/>
      <c r="I1228" s="136"/>
      <c r="J1228" s="133" t="b">
        <f t="shared" si="1"/>
        <v>0</v>
      </c>
      <c r="K1228" s="133"/>
      <c r="L1228" s="136"/>
      <c r="M1228" s="136"/>
      <c r="N1228" s="134"/>
      <c r="O1228" s="136"/>
      <c r="P1228" s="136"/>
      <c r="Q1228" s="136"/>
      <c r="R1228" s="140"/>
      <c r="S1228" s="136"/>
      <c r="T1228" s="133"/>
      <c r="U1228" s="133"/>
    </row>
    <row r="1229">
      <c r="A1229" s="136"/>
      <c r="B1229" s="133" t="s">
        <v>2972</v>
      </c>
      <c r="C1229" s="136"/>
      <c r="D1229" s="136"/>
      <c r="E1229" s="136"/>
      <c r="F1229" s="136"/>
      <c r="G1229" s="136"/>
      <c r="H1229" s="136"/>
      <c r="I1229" s="136"/>
      <c r="J1229" s="133" t="b">
        <f t="shared" si="1"/>
        <v>0</v>
      </c>
      <c r="K1229" s="133"/>
      <c r="L1229" s="136"/>
      <c r="M1229" s="136"/>
      <c r="N1229" s="134"/>
      <c r="O1229" s="136"/>
      <c r="P1229" s="136"/>
      <c r="Q1229" s="136"/>
      <c r="R1229" s="140"/>
      <c r="S1229" s="136"/>
      <c r="T1229" s="133"/>
      <c r="U1229" s="133"/>
    </row>
    <row r="1230">
      <c r="A1230" s="136"/>
      <c r="B1230" s="133" t="s">
        <v>2973</v>
      </c>
      <c r="C1230" s="136"/>
      <c r="D1230" s="136"/>
      <c r="E1230" s="136"/>
      <c r="F1230" s="136"/>
      <c r="G1230" s="136"/>
      <c r="H1230" s="136"/>
      <c r="I1230" s="136"/>
      <c r="J1230" s="133" t="b">
        <f t="shared" si="1"/>
        <v>0</v>
      </c>
      <c r="K1230" s="133"/>
      <c r="L1230" s="136"/>
      <c r="M1230" s="136"/>
      <c r="N1230" s="134"/>
      <c r="O1230" s="136"/>
      <c r="P1230" s="136"/>
      <c r="Q1230" s="136"/>
      <c r="R1230" s="140"/>
      <c r="S1230" s="136"/>
      <c r="T1230" s="133"/>
      <c r="U1230" s="133"/>
    </row>
    <row r="1231">
      <c r="A1231" s="136"/>
      <c r="B1231" s="133" t="s">
        <v>2974</v>
      </c>
      <c r="C1231" s="136"/>
      <c r="D1231" s="136"/>
      <c r="E1231" s="136"/>
      <c r="F1231" s="136"/>
      <c r="G1231" s="136"/>
      <c r="H1231" s="136"/>
      <c r="I1231" s="136"/>
      <c r="J1231" s="133" t="b">
        <f t="shared" si="1"/>
        <v>0</v>
      </c>
      <c r="K1231" s="133"/>
      <c r="L1231" s="136"/>
      <c r="M1231" s="136"/>
      <c r="N1231" s="134"/>
      <c r="O1231" s="136"/>
      <c r="P1231" s="136"/>
      <c r="Q1231" s="136"/>
      <c r="R1231" s="140"/>
      <c r="S1231" s="136"/>
      <c r="T1231" s="133"/>
      <c r="U1231" s="133"/>
    </row>
    <row r="1232">
      <c r="A1232" s="136"/>
      <c r="B1232" s="133" t="s">
        <v>2975</v>
      </c>
      <c r="C1232" s="136"/>
      <c r="D1232" s="136"/>
      <c r="E1232" s="136"/>
      <c r="F1232" s="136"/>
      <c r="G1232" s="136"/>
      <c r="H1232" s="136"/>
      <c r="I1232" s="136"/>
      <c r="J1232" s="133" t="b">
        <f t="shared" si="1"/>
        <v>0</v>
      </c>
      <c r="K1232" s="133"/>
      <c r="L1232" s="136"/>
      <c r="M1232" s="136"/>
      <c r="N1232" s="134"/>
      <c r="O1232" s="136"/>
      <c r="P1232" s="136"/>
      <c r="Q1232" s="136"/>
      <c r="R1232" s="140"/>
      <c r="S1232" s="136"/>
      <c r="T1232" s="133"/>
      <c r="U1232" s="133"/>
    </row>
    <row r="1233">
      <c r="A1233" s="136"/>
      <c r="B1233" s="133" t="s">
        <v>2976</v>
      </c>
      <c r="C1233" s="136"/>
      <c r="D1233" s="136"/>
      <c r="E1233" s="136"/>
      <c r="F1233" s="136"/>
      <c r="G1233" s="136"/>
      <c r="H1233" s="136"/>
      <c r="I1233" s="136"/>
      <c r="J1233" s="133" t="b">
        <f t="shared" si="1"/>
        <v>0</v>
      </c>
      <c r="K1233" s="133"/>
      <c r="L1233" s="136"/>
      <c r="M1233" s="136"/>
      <c r="N1233" s="134"/>
      <c r="O1233" s="136"/>
      <c r="P1233" s="136"/>
      <c r="Q1233" s="136"/>
      <c r="R1233" s="140"/>
      <c r="S1233" s="136"/>
      <c r="T1233" s="133"/>
      <c r="U1233" s="133"/>
    </row>
    <row r="1234">
      <c r="A1234" s="136"/>
      <c r="B1234" s="133" t="s">
        <v>2977</v>
      </c>
      <c r="C1234" s="136"/>
      <c r="D1234" s="136"/>
      <c r="E1234" s="136"/>
      <c r="F1234" s="136"/>
      <c r="G1234" s="136"/>
      <c r="H1234" s="136"/>
      <c r="I1234" s="136"/>
      <c r="J1234" s="133" t="b">
        <f t="shared" si="1"/>
        <v>0</v>
      </c>
      <c r="K1234" s="133"/>
      <c r="L1234" s="136"/>
      <c r="M1234" s="136"/>
      <c r="N1234" s="134"/>
      <c r="O1234" s="136"/>
      <c r="P1234" s="136"/>
      <c r="Q1234" s="136"/>
      <c r="R1234" s="140"/>
      <c r="S1234" s="136"/>
      <c r="T1234" s="133"/>
      <c r="U1234" s="133"/>
    </row>
    <row r="1235">
      <c r="A1235" s="136"/>
      <c r="B1235" s="133" t="s">
        <v>2978</v>
      </c>
      <c r="C1235" s="136"/>
      <c r="D1235" s="136"/>
      <c r="E1235" s="136"/>
      <c r="F1235" s="136"/>
      <c r="G1235" s="136"/>
      <c r="H1235" s="136"/>
      <c r="I1235" s="136"/>
      <c r="J1235" s="133" t="b">
        <f t="shared" si="1"/>
        <v>0</v>
      </c>
      <c r="K1235" s="133"/>
      <c r="L1235" s="136"/>
      <c r="M1235" s="136"/>
      <c r="N1235" s="134"/>
      <c r="O1235" s="136"/>
      <c r="P1235" s="136"/>
      <c r="Q1235" s="136"/>
      <c r="R1235" s="140"/>
      <c r="S1235" s="136"/>
      <c r="T1235" s="133"/>
      <c r="U1235" s="133"/>
    </row>
  </sheetData>
  <autoFilter ref="$A$2:$U$1235"/>
  <customSheetViews>
    <customSheetView guid="{C4169894-41F3-4269-B77D-C21D2E1A747E}" filter="1" showAutoFilter="1">
      <autoFilter ref="$A$1:$U$1235">
        <filterColumn colId="0">
          <filters>
            <filter val="Rev. E -&gt; Rev. F"/>
            <filter val="Rev. E"/>
            <filter val="Rev. D -&gt; Rev. F"/>
            <filter val="Reviewer&#10;Name"/>
            <filter val="Rev. D -&gt; Rev. E"/>
            <filter val="Rev. F"/>
            <filter val="Rev. D"/>
            <filter val="Rev. E -&gt; Rev. F -&gt; Rev. E"/>
            <filter val="Rev. E -&gt; Rev. D"/>
          </filters>
        </filterColumn>
        <filterColumn colId="9">
          <filters>
            <filter val="Select"/>
            <filter val="TRUE"/>
          </filters>
        </filterColumn>
      </autoFilter>
    </customSheetView>
    <customSheetView guid="{0FD4B792-E5C0-4309-9F03-7933FFE5B425}" filter="1" showAutoFilter="1">
      <autoFilter ref="$A$1:$U$1235">
        <filterColumn colId="9">
          <filters>
            <filter val="Select"/>
            <filter val="TRUE"/>
          </filters>
        </filterColumn>
      </autoFilter>
    </customSheetView>
    <customSheetView guid="{E3AFDA40-FA72-492F-8BD9-C78981A4CE9B}" filter="1" showAutoFilter="1">
      <autoFilter ref="$A$1:$U$1235">
        <filterColumn colId="9">
          <filters>
            <filter val="Select"/>
            <filter val="TRUE"/>
          </filters>
        </filterColumn>
      </autoFilter>
    </customSheetView>
    <customSheetView guid="{B3630E01-FE19-4112-B5F0-9165312FE432}" filter="1" showAutoFilter="1">
      <autoFilter ref="$A$1:$U$1235">
        <filterColumn colId="10">
          <filters>
            <filter val="Requires&#10;Decision&#10;Consensus"/>
          </filters>
        </filterColumn>
      </autoFilter>
    </customSheetView>
    <customSheetView guid="{157277B7-7A24-4CA0-9762-A65F38328CB3}" filter="1" showAutoFilter="1">
      <autoFilter ref="$A$1:$U$1235">
        <filterColumn colId="11">
          <filters blank="1">
            <filter val="4"/>
            <filter val="Round"/>
            <filter val="e1"/>
          </filters>
        </filterColumn>
      </autoFilter>
    </customSheetView>
  </customSheetViews>
  <conditionalFormatting sqref="A3:U1235">
    <cfRule type="expression" dxfId="3" priority="1">
      <formula>AND($K3="yes")</formula>
    </cfRule>
  </conditionalFormatting>
  <conditionalFormatting sqref="A3:U1235">
    <cfRule type="expression" dxfId="0" priority="2">
      <formula>AND(NOT($Q3=""),$J3=TRUE)</formula>
    </cfRule>
  </conditionalFormatting>
  <conditionalFormatting sqref="A3:U1235">
    <cfRule type="expression" dxfId="4" priority="3">
      <formula>AND($J3=TRUE, $H3="yes")</formula>
    </cfRule>
  </conditionalFormatting>
  <conditionalFormatting sqref="A3:U1235">
    <cfRule type="expression" dxfId="1" priority="4">
      <formula>AND($J3=TRUE, OR($K3="no",$K3="done"))</formula>
    </cfRule>
  </conditionalFormatting>
  <conditionalFormatting sqref="A3:U1235">
    <cfRule type="expression" dxfId="5" priority="5">
      <formula>AND($J3=FALSE, OR($K3="no",$K3="done"))</formula>
    </cfRule>
  </conditionalFormatting>
  <conditionalFormatting sqref="A3:U1235">
    <cfRule type="expression" dxfId="6" priority="6">
      <formula>$R3="No citation found in Google Scholar"</formula>
    </cfRule>
  </conditionalFormatting>
  <dataValidations>
    <dataValidation type="list" allowBlank="1" sqref="K3:K1235">
      <formula1>Configurations!$AI$2:$AI$4</formula1>
    </dataValidation>
    <dataValidation type="list" allowBlank="1" showInputMessage="1" prompt="Secondary study" sqref="H3:H1235">
      <formula1>Configurations!$AE$2:$AE$3</formula1>
    </dataValidation>
    <dataValidation type="list" allowBlank="1" showErrorMessage="1" sqref="M3:M1235">
      <formula1>Configurations!$AG$2:$AG$3</formula1>
    </dataValidation>
    <dataValidation type="list" allowBlank="1" showInputMessage="1" prompt="The study addresses the mapping from test suites developed at model level to source code level." sqref="E3:E1235">
      <formula1>Configurations!$AE$2:$AE$3</formula1>
    </dataValidation>
    <dataValidation type="list" allowBlank="1" showInputMessage="1" prompt="The study is peer-reviewed and published either in a conference or workshop proceedings, or in a scientific journal." sqref="F3:F1235">
      <formula1>Configurations!$AE$2:$AE$3</formula1>
    </dataValidation>
    <dataValidation type="list" allowBlank="1" showInputMessage="1" prompt="Studies that address testing for hardware." sqref="G3:G1235">
      <formula1>Configurations!$AE$2:$AE$3</formula1>
    </dataValidation>
    <dataValidation type="list" allowBlank="1" sqref="C3:C5">
      <formula1>Configurations!$AE$2:$AE$3</formula1>
    </dataValidation>
    <dataValidation type="list" allowBlank="1" showInputMessage="1" prompt="The study addresses automatic model-to-code (or model-to-text) transformation." sqref="D3:D1235">
      <formula1>Configurations!$AE$2:$AE$3</formula1>
    </dataValidation>
    <dataValidation type="list" allowBlank="1" showInputMessage="1" prompt="The study proposes/applies MBT testing for/to models." sqref="C6:C1235">
      <formula1>Configurations!$AE$2:$AE$3</formula1>
    </dataValidation>
    <dataValidation type="list" allowBlank="1" showInputMessage="1" prompt="Studies that do not address a particular testing techniques/criteria (TO BE DEFINED)" sqref="I3:I1235">
      <formula1>Configurations!$AE$2:$AE$3</formula1>
    </dataValidation>
  </dataValidations>
  <hyperlinks>
    <hyperlink r:id="rId2" ref="S26"/>
    <hyperlink r:id="rId3" ref="S49"/>
    <hyperlink r:id="rId4" ref="S50"/>
    <hyperlink r:id="rId5" ref="S51"/>
    <hyperlink r:id="rId6" ref="S52"/>
    <hyperlink r:id="rId7" ref="S61"/>
    <hyperlink r:id="rId8" ref="S83"/>
    <hyperlink r:id="rId9" ref="S84"/>
    <hyperlink r:id="rId10" ref="S85"/>
    <hyperlink r:id="rId11" ref="S88"/>
    <hyperlink r:id="rId12" ref="S90"/>
    <hyperlink r:id="rId13" ref="S91"/>
    <hyperlink r:id="rId14" ref="S96"/>
    <hyperlink r:id="rId15" ref="S98"/>
    <hyperlink r:id="rId16" ref="S104"/>
    <hyperlink r:id="rId17" ref="S105"/>
    <hyperlink r:id="rId18" ref="S107"/>
    <hyperlink r:id="rId19" ref="S108"/>
    <hyperlink r:id="rId20" ref="S109"/>
    <hyperlink r:id="rId21" ref="S111"/>
    <hyperlink r:id="rId22" ref="S112"/>
    <hyperlink r:id="rId23" ref="S117"/>
    <hyperlink r:id="rId24" ref="S119"/>
    <hyperlink r:id="rId25" ref="S120"/>
    <hyperlink r:id="rId26" ref="S122"/>
    <hyperlink r:id="rId27" ref="S123"/>
    <hyperlink r:id="rId28" ref="S124"/>
    <hyperlink r:id="rId29" ref="S125"/>
    <hyperlink r:id="rId30" ref="S127"/>
    <hyperlink r:id="rId31" ref="S133"/>
    <hyperlink r:id="rId32" ref="S136"/>
    <hyperlink r:id="rId33" ref="S137"/>
    <hyperlink r:id="rId34" ref="S138"/>
    <hyperlink r:id="rId35" ref="S140"/>
    <hyperlink r:id="rId36" ref="S143"/>
    <hyperlink r:id="rId37" ref="S149"/>
    <hyperlink r:id="rId38" ref="S150"/>
    <hyperlink r:id="rId39" ref="S151"/>
    <hyperlink r:id="rId40" ref="S153"/>
    <hyperlink r:id="rId41" ref="S159"/>
    <hyperlink r:id="rId42" ref="S164"/>
    <hyperlink r:id="rId43" ref="S172"/>
    <hyperlink r:id="rId44" ref="S174"/>
    <hyperlink r:id="rId45" ref="S179"/>
    <hyperlink r:id="rId46" ref="S196"/>
    <hyperlink r:id="rId47" location="v=onepage&amp;q&amp;f=false" ref="S197"/>
    <hyperlink r:id="rId48" ref="S198"/>
    <hyperlink r:id="rId49" ref="S199"/>
    <hyperlink r:id="rId50" ref="S208"/>
    <hyperlink r:id="rId51" ref="S216"/>
    <hyperlink r:id="rId52" ref="S228"/>
    <hyperlink r:id="rId53" ref="S229"/>
    <hyperlink r:id="rId54" ref="S230"/>
    <hyperlink r:id="rId55" ref="S235"/>
    <hyperlink r:id="rId56" ref="S240"/>
    <hyperlink r:id="rId57" ref="S252"/>
    <hyperlink r:id="rId58" ref="S255"/>
    <hyperlink r:id="rId59" ref="S275"/>
    <hyperlink r:id="rId60" ref="S278"/>
    <hyperlink r:id="rId61" ref="S280"/>
    <hyperlink r:id="rId62" ref="S282"/>
    <hyperlink r:id="rId63" ref="S283"/>
    <hyperlink r:id="rId64" ref="S285"/>
    <hyperlink r:id="rId65" ref="S289"/>
    <hyperlink r:id="rId66" ref="S290"/>
    <hyperlink r:id="rId67" location="page=73" ref="S291"/>
    <hyperlink r:id="rId68" ref="S292"/>
    <hyperlink r:id="rId69" ref="S293"/>
    <hyperlink r:id="rId70" ref="S294"/>
    <hyperlink r:id="rId71" ref="S298"/>
    <hyperlink r:id="rId72" ref="S304"/>
    <hyperlink r:id="rId73" ref="S308"/>
    <hyperlink r:id="rId74" ref="S310"/>
    <hyperlink r:id="rId75" ref="S312"/>
    <hyperlink r:id="rId76" ref="S359"/>
    <hyperlink r:id="rId77" ref="S361"/>
    <hyperlink r:id="rId78" ref="S364"/>
    <hyperlink r:id="rId79" ref="S365"/>
    <hyperlink r:id="rId80" ref="S367"/>
    <hyperlink r:id="rId81" ref="S368"/>
    <hyperlink r:id="rId82" ref="S370"/>
    <hyperlink r:id="rId83" ref="S390"/>
    <hyperlink r:id="rId84" ref="S398"/>
    <hyperlink r:id="rId85" ref="S401"/>
    <hyperlink r:id="rId86" ref="S402"/>
    <hyperlink r:id="rId87" ref="S406"/>
    <hyperlink r:id="rId88" ref="S408"/>
    <hyperlink r:id="rId89" ref="S411"/>
    <hyperlink r:id="rId90" ref="S412"/>
    <hyperlink r:id="rId91" ref="S413"/>
    <hyperlink r:id="rId92" ref="S414"/>
    <hyperlink r:id="rId93" ref="S415"/>
    <hyperlink r:id="rId94" ref="S416"/>
    <hyperlink r:id="rId95" ref="S417"/>
    <hyperlink r:id="rId96" ref="S418"/>
    <hyperlink r:id="rId97" ref="S419"/>
    <hyperlink r:id="rId98" ref="S420"/>
    <hyperlink r:id="rId99" ref="S423"/>
    <hyperlink r:id="rId100" ref="S433"/>
    <hyperlink r:id="rId101" ref="S435"/>
    <hyperlink r:id="rId102" ref="S436"/>
    <hyperlink r:id="rId103" ref="S437"/>
    <hyperlink r:id="rId104" ref="S442"/>
    <hyperlink r:id="rId105" ref="S444"/>
    <hyperlink r:id="rId106" ref="S445"/>
    <hyperlink r:id="rId107" ref="S446"/>
    <hyperlink r:id="rId108" ref="S452"/>
    <hyperlink r:id="rId109" ref="S453"/>
    <hyperlink r:id="rId110" ref="S455"/>
    <hyperlink r:id="rId111" ref="S457"/>
    <hyperlink r:id="rId112" ref="S458"/>
    <hyperlink r:id="rId113" ref="S459"/>
    <hyperlink r:id="rId114" ref="S460"/>
    <hyperlink r:id="rId115" ref="S462"/>
    <hyperlink r:id="rId116" ref="S464"/>
    <hyperlink r:id="rId117" ref="S465"/>
    <hyperlink r:id="rId118" ref="S469"/>
    <hyperlink r:id="rId119" ref="S470"/>
    <hyperlink r:id="rId120" ref="S471"/>
    <hyperlink r:id="rId121" ref="S473"/>
    <hyperlink r:id="rId122" ref="S476"/>
    <hyperlink r:id="rId123" ref="S478"/>
    <hyperlink r:id="rId124" ref="S479"/>
    <hyperlink r:id="rId125" ref="S485"/>
    <hyperlink r:id="rId126" ref="S488"/>
    <hyperlink r:id="rId127" ref="S490"/>
    <hyperlink r:id="rId128" ref="S491"/>
    <hyperlink r:id="rId129" ref="S492"/>
    <hyperlink r:id="rId130" ref="S493"/>
    <hyperlink r:id="rId131" ref="S494"/>
    <hyperlink r:id="rId132" ref="S495"/>
    <hyperlink r:id="rId133" ref="S496"/>
    <hyperlink r:id="rId134" ref="S497"/>
    <hyperlink r:id="rId135" ref="S498"/>
    <hyperlink r:id="rId136" ref="S499"/>
  </hyperlinks>
  <drawing r:id="rId137"/>
  <legacyDrawing r:id="rId138"/>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2.63" defaultRowHeight="15.75"/>
  <cols>
    <col customWidth="1" min="1" max="1" width="20.13"/>
    <col customWidth="1" min="2" max="2" width="2.63"/>
    <col customWidth="1" min="3" max="3" width="20.13"/>
    <col customWidth="1" min="4" max="4" width="2.63"/>
    <col customWidth="1" min="5" max="5" width="20.13"/>
    <col customWidth="1" min="6" max="6" width="2.63"/>
    <col customWidth="1" min="7" max="7" width="20.13"/>
    <col customWidth="1" min="8" max="8" width="2.63"/>
    <col customWidth="1" min="9" max="9" width="20.13"/>
    <col customWidth="1" min="10" max="10" width="2.63"/>
    <col customWidth="1" min="11" max="11" width="20.13"/>
    <col customWidth="1" min="12" max="12" width="2.63"/>
    <col customWidth="1" min="13" max="13" width="20.13"/>
    <col customWidth="1" min="14" max="14" width="2.63"/>
    <col customWidth="1" min="15" max="15" width="20.13"/>
    <col customWidth="1" min="16" max="16" width="2.63"/>
    <col customWidth="1" min="17" max="17" width="20.13"/>
    <col customWidth="1" min="18" max="18" width="2.63"/>
    <col customWidth="1" min="19" max="19" width="22.25"/>
    <col customWidth="1" min="20" max="20" width="2.63"/>
    <col customWidth="1" min="21" max="21" width="28.88"/>
    <col customWidth="1" min="22" max="22" width="2.63"/>
    <col customWidth="1" min="23" max="23" width="19.5"/>
    <col customWidth="1" min="24" max="24" width="2.63"/>
    <col customWidth="1" min="25" max="25" width="18.38"/>
    <col customWidth="1" min="26" max="26" width="2.63"/>
    <col customWidth="1" min="27" max="27" width="14.88"/>
    <col customWidth="1" min="28" max="28" width="2.63"/>
    <col customWidth="1" min="29" max="29" width="37.5"/>
    <col customWidth="1" min="30" max="30" width="2.63"/>
    <col customWidth="1" min="31" max="31" width="20.13"/>
    <col customWidth="1" min="32" max="32" width="2.63"/>
    <col customWidth="1" min="33" max="33" width="20.13"/>
    <col customWidth="1" min="34" max="34" width="2.63"/>
    <col customWidth="1" min="35" max="35" width="20.13"/>
  </cols>
  <sheetData>
    <row r="1" ht="31.5" customHeight="1">
      <c r="A1" s="233" t="s">
        <v>2979</v>
      </c>
      <c r="B1" s="234"/>
      <c r="C1" s="233" t="s">
        <v>2980</v>
      </c>
      <c r="D1" s="234"/>
      <c r="E1" s="235" t="s">
        <v>2981</v>
      </c>
      <c r="F1" s="236"/>
      <c r="G1" s="237" t="s">
        <v>2982</v>
      </c>
      <c r="H1" s="236"/>
      <c r="I1" s="233" t="s">
        <v>2983</v>
      </c>
      <c r="J1" s="234"/>
      <c r="K1" s="233" t="s">
        <v>2984</v>
      </c>
      <c r="L1" s="234"/>
      <c r="M1" s="233" t="s">
        <v>2985</v>
      </c>
      <c r="N1" s="234"/>
      <c r="O1" s="233" t="s">
        <v>2986</v>
      </c>
      <c r="P1" s="234"/>
      <c r="Q1" s="238" t="s">
        <v>2987</v>
      </c>
      <c r="R1" s="234"/>
      <c r="S1" s="238" t="s">
        <v>2988</v>
      </c>
      <c r="T1" s="236"/>
      <c r="U1" s="237" t="s">
        <v>2989</v>
      </c>
      <c r="V1" s="239"/>
      <c r="W1" s="237" t="s">
        <v>2990</v>
      </c>
      <c r="X1" s="236"/>
      <c r="Y1" s="237" t="s">
        <v>22</v>
      </c>
      <c r="Z1" s="236"/>
      <c r="AA1" s="237" t="s">
        <v>2991</v>
      </c>
      <c r="AB1" s="236"/>
      <c r="AC1" s="237" t="s">
        <v>2992</v>
      </c>
      <c r="AD1" s="236"/>
      <c r="AE1" s="237" t="s">
        <v>2993</v>
      </c>
      <c r="AF1" s="236"/>
      <c r="AG1" s="237" t="s">
        <v>2994</v>
      </c>
      <c r="AH1" s="236"/>
      <c r="AI1" s="233" t="s">
        <v>2995</v>
      </c>
      <c r="AJ1" s="236"/>
      <c r="AK1" s="236"/>
      <c r="AL1" s="236"/>
      <c r="AM1" s="236"/>
      <c r="AN1" s="236"/>
    </row>
    <row r="2">
      <c r="A2" s="240" t="s">
        <v>93</v>
      </c>
      <c r="C2" s="240" t="s">
        <v>63</v>
      </c>
      <c r="E2" s="241" t="s">
        <v>2996</v>
      </c>
      <c r="G2" s="240" t="s">
        <v>262</v>
      </c>
      <c r="I2" s="242" t="s">
        <v>42</v>
      </c>
      <c r="K2" s="242" t="s">
        <v>42</v>
      </c>
      <c r="M2" s="242" t="s">
        <v>42</v>
      </c>
      <c r="O2" s="242" t="s">
        <v>42</v>
      </c>
      <c r="Q2" s="243" t="s">
        <v>2997</v>
      </c>
      <c r="S2" s="244" t="s">
        <v>2998</v>
      </c>
      <c r="U2" s="242" t="s">
        <v>2999</v>
      </c>
      <c r="V2" s="245"/>
      <c r="W2" s="246">
        <v>1.0</v>
      </c>
      <c r="Y2" s="246" t="s">
        <v>42</v>
      </c>
      <c r="AA2" s="246" t="s">
        <v>86</v>
      </c>
      <c r="AC2" s="242" t="s">
        <v>75</v>
      </c>
      <c r="AE2" s="246" t="s">
        <v>424</v>
      </c>
      <c r="AG2" s="246" t="s">
        <v>472</v>
      </c>
      <c r="AI2" s="247" t="s">
        <v>424</v>
      </c>
    </row>
    <row r="3">
      <c r="A3" s="248" t="s">
        <v>260</v>
      </c>
      <c r="C3" s="248" t="s">
        <v>78</v>
      </c>
      <c r="E3" s="249" t="s">
        <v>3000</v>
      </c>
      <c r="G3" s="248" t="s">
        <v>212</v>
      </c>
      <c r="I3" s="242" t="s">
        <v>96</v>
      </c>
      <c r="K3" s="242" t="s">
        <v>96</v>
      </c>
      <c r="M3" s="242" t="s">
        <v>96</v>
      </c>
      <c r="O3" s="242" t="s">
        <v>96</v>
      </c>
      <c r="Q3" s="243" t="s">
        <v>3001</v>
      </c>
      <c r="S3" s="244" t="s">
        <v>3002</v>
      </c>
      <c r="U3" s="242" t="s">
        <v>3003</v>
      </c>
      <c r="V3" s="245"/>
      <c r="W3" s="246">
        <v>0.5</v>
      </c>
      <c r="Y3" s="246" t="s">
        <v>280</v>
      </c>
      <c r="AA3" s="246" t="s">
        <v>40</v>
      </c>
      <c r="AC3" s="242" t="s">
        <v>47</v>
      </c>
      <c r="AE3" s="246" t="s">
        <v>462</v>
      </c>
      <c r="AG3" s="246" t="s">
        <v>530</v>
      </c>
      <c r="AI3" s="247" t="s">
        <v>462</v>
      </c>
    </row>
    <row r="4">
      <c r="A4" s="248" t="s">
        <v>49</v>
      </c>
      <c r="C4" s="248" t="s">
        <v>184</v>
      </c>
      <c r="E4" s="249" t="s">
        <v>3004</v>
      </c>
      <c r="G4" s="248" t="s">
        <v>162</v>
      </c>
      <c r="I4" s="250" t="s">
        <v>95</v>
      </c>
      <c r="K4" s="250" t="s">
        <v>95</v>
      </c>
      <c r="M4" s="250" t="s">
        <v>95</v>
      </c>
      <c r="O4" s="250" t="s">
        <v>95</v>
      </c>
      <c r="Q4" s="251" t="s">
        <v>3005</v>
      </c>
      <c r="S4" s="244" t="s">
        <v>3006</v>
      </c>
      <c r="U4" s="242" t="s">
        <v>3007</v>
      </c>
      <c r="V4" s="245"/>
      <c r="W4" s="246">
        <v>0.0</v>
      </c>
      <c r="AA4" s="246" t="s">
        <v>3008</v>
      </c>
      <c r="AC4" s="242" t="s">
        <v>109</v>
      </c>
      <c r="AI4" s="247" t="s">
        <v>477</v>
      </c>
    </row>
    <row r="5">
      <c r="A5" s="248" t="s">
        <v>62</v>
      </c>
      <c r="C5" s="248" t="s">
        <v>160</v>
      </c>
      <c r="E5" s="249" t="s">
        <v>3009</v>
      </c>
      <c r="G5" s="248" t="s">
        <v>79</v>
      </c>
      <c r="I5" s="250"/>
      <c r="K5" s="250"/>
      <c r="M5" s="250"/>
      <c r="O5" s="250"/>
      <c r="Q5" s="251" t="s">
        <v>3010</v>
      </c>
      <c r="S5" s="244" t="s">
        <v>3006</v>
      </c>
      <c r="U5" s="242" t="s">
        <v>3011</v>
      </c>
      <c r="AA5" s="246" t="s">
        <v>3012</v>
      </c>
      <c r="AC5" s="242" t="s">
        <v>130</v>
      </c>
      <c r="AI5" s="252"/>
    </row>
    <row r="6">
      <c r="A6" s="248" t="s">
        <v>94</v>
      </c>
      <c r="C6" s="248" t="s">
        <v>211</v>
      </c>
      <c r="E6" s="249" t="s">
        <v>3013</v>
      </c>
      <c r="G6" s="248" t="s">
        <v>80</v>
      </c>
      <c r="I6" s="250"/>
      <c r="K6" s="250"/>
      <c r="M6" s="250"/>
      <c r="O6" s="250"/>
      <c r="Q6" s="251" t="s">
        <v>3014</v>
      </c>
      <c r="S6" s="244" t="s">
        <v>3006</v>
      </c>
      <c r="U6" s="242" t="s">
        <v>3015</v>
      </c>
      <c r="AC6" s="242" t="s">
        <v>209</v>
      </c>
      <c r="AI6" s="252"/>
    </row>
    <row r="7">
      <c r="A7" s="248" t="s">
        <v>77</v>
      </c>
      <c r="C7" s="248" t="s">
        <v>261</v>
      </c>
      <c r="E7" s="249" t="s">
        <v>3016</v>
      </c>
      <c r="G7" s="248" t="s">
        <v>111</v>
      </c>
      <c r="I7" s="250"/>
      <c r="K7" s="250"/>
      <c r="M7" s="250"/>
      <c r="O7" s="250"/>
      <c r="Q7" s="251" t="s">
        <v>3017</v>
      </c>
      <c r="S7" s="244" t="s">
        <v>3006</v>
      </c>
      <c r="U7" s="242" t="s">
        <v>3018</v>
      </c>
      <c r="AC7" s="242" t="s">
        <v>60</v>
      </c>
      <c r="AI7" s="252"/>
    </row>
    <row r="8">
      <c r="A8" s="248" t="s">
        <v>159</v>
      </c>
      <c r="C8" s="248" t="s">
        <v>296</v>
      </c>
      <c r="E8" s="249" t="s">
        <v>3019</v>
      </c>
      <c r="G8" s="248" t="s">
        <v>287</v>
      </c>
      <c r="I8" s="250"/>
      <c r="K8" s="250"/>
      <c r="M8" s="250"/>
      <c r="O8" s="250"/>
      <c r="Q8" s="251" t="s">
        <v>3020</v>
      </c>
      <c r="S8" s="244" t="s">
        <v>3006</v>
      </c>
      <c r="U8" s="242" t="s">
        <v>3021</v>
      </c>
      <c r="AC8" s="242" t="s">
        <v>3022</v>
      </c>
      <c r="AI8" s="252"/>
    </row>
    <row r="9">
      <c r="A9" s="248" t="s">
        <v>173</v>
      </c>
      <c r="C9" s="248" t="s">
        <v>306</v>
      </c>
      <c r="E9" s="249" t="s">
        <v>3023</v>
      </c>
      <c r="G9" s="248" t="s">
        <v>286</v>
      </c>
      <c r="I9" s="250"/>
      <c r="K9" s="250"/>
      <c r="M9" s="250"/>
      <c r="O9" s="250"/>
      <c r="Q9" s="251" t="s">
        <v>3024</v>
      </c>
      <c r="S9" s="244"/>
      <c r="U9" s="242" t="s">
        <v>3025</v>
      </c>
      <c r="AC9" s="242" t="s">
        <v>223</v>
      </c>
      <c r="AI9" s="252"/>
    </row>
    <row r="10">
      <c r="A10" s="248" t="s">
        <v>196</v>
      </c>
      <c r="C10" s="248" t="s">
        <v>334</v>
      </c>
      <c r="E10" s="249" t="s">
        <v>3026</v>
      </c>
      <c r="G10" s="248" t="s">
        <v>321</v>
      </c>
      <c r="I10" s="250"/>
      <c r="K10" s="250"/>
      <c r="M10" s="250"/>
      <c r="O10" s="250"/>
      <c r="Q10" s="251"/>
      <c r="S10" s="244"/>
      <c r="AC10" s="242" t="s">
        <v>194</v>
      </c>
      <c r="AI10" s="252"/>
    </row>
    <row r="11">
      <c r="A11" s="248" t="s">
        <v>318</v>
      </c>
      <c r="C11" s="248" t="s">
        <v>386</v>
      </c>
      <c r="E11" s="249" t="s">
        <v>3027</v>
      </c>
      <c r="G11" s="248" t="s">
        <v>199</v>
      </c>
      <c r="I11" s="250"/>
      <c r="K11" s="250"/>
      <c r="M11" s="250"/>
      <c r="O11" s="250"/>
      <c r="Q11" s="251"/>
      <c r="S11" s="244"/>
      <c r="AC11" s="242"/>
      <c r="AI11" s="252"/>
    </row>
    <row r="12">
      <c r="A12" s="248" t="s">
        <v>319</v>
      </c>
      <c r="C12" s="248" t="s">
        <v>335</v>
      </c>
      <c r="E12" s="249" t="s">
        <v>50</v>
      </c>
      <c r="G12" s="248" t="s">
        <v>320</v>
      </c>
      <c r="I12" s="250"/>
      <c r="K12" s="250"/>
      <c r="M12" s="250"/>
      <c r="O12" s="250"/>
      <c r="Q12" s="251"/>
      <c r="S12" s="244"/>
      <c r="AC12" s="242" t="s">
        <v>271</v>
      </c>
      <c r="AI12" s="252"/>
    </row>
    <row r="13">
      <c r="A13" s="248" t="s">
        <v>259</v>
      </c>
      <c r="C13" s="248" t="s">
        <v>358</v>
      </c>
      <c r="E13" s="249"/>
      <c r="G13" s="248" t="s">
        <v>121</v>
      </c>
      <c r="I13" s="250" t="s">
        <v>50</v>
      </c>
      <c r="K13" s="250" t="s">
        <v>50</v>
      </c>
      <c r="M13" s="250" t="s">
        <v>50</v>
      </c>
      <c r="O13" s="250" t="s">
        <v>50</v>
      </c>
      <c r="Q13" s="251" t="s">
        <v>3028</v>
      </c>
      <c r="S13" s="244" t="s">
        <v>3006</v>
      </c>
      <c r="AC13" s="242"/>
      <c r="AI13" s="252"/>
    </row>
    <row r="14">
      <c r="A14" s="248" t="s">
        <v>273</v>
      </c>
      <c r="C14" s="248" t="s">
        <v>411</v>
      </c>
      <c r="E14" s="249"/>
      <c r="G14" s="248" t="s">
        <v>161</v>
      </c>
      <c r="I14" s="252"/>
      <c r="K14" s="252"/>
      <c r="M14" s="252"/>
      <c r="O14" s="252"/>
      <c r="Q14" s="252"/>
      <c r="S14" s="252"/>
      <c r="AC14" s="242"/>
      <c r="AI14" s="252"/>
    </row>
    <row r="15">
      <c r="A15" s="248" t="s">
        <v>332</v>
      </c>
      <c r="C15" s="248" t="s">
        <v>50</v>
      </c>
      <c r="E15" s="249"/>
      <c r="G15" s="248" t="s">
        <v>249</v>
      </c>
      <c r="I15" s="252"/>
      <c r="K15" s="252"/>
      <c r="M15" s="252"/>
      <c r="O15" s="252"/>
      <c r="Q15" s="252"/>
      <c r="S15" s="252"/>
      <c r="AC15" s="242"/>
      <c r="AI15" s="252"/>
    </row>
    <row r="16">
      <c r="A16" s="248" t="s">
        <v>333</v>
      </c>
      <c r="C16" s="248"/>
      <c r="E16" s="249"/>
      <c r="G16" s="248" t="s">
        <v>274</v>
      </c>
      <c r="I16" s="252"/>
      <c r="K16" s="252"/>
      <c r="M16" s="252"/>
      <c r="O16" s="252"/>
      <c r="Q16" s="252"/>
      <c r="S16" s="252"/>
      <c r="AC16" s="242"/>
      <c r="AI16" s="252"/>
    </row>
    <row r="17">
      <c r="A17" s="248" t="s">
        <v>345</v>
      </c>
      <c r="C17" s="248"/>
      <c r="E17" s="249"/>
      <c r="G17" s="248" t="s">
        <v>174</v>
      </c>
      <c r="I17" s="252"/>
      <c r="K17" s="252"/>
      <c r="M17" s="252"/>
      <c r="O17" s="252"/>
      <c r="Q17" s="252"/>
      <c r="S17" s="252"/>
      <c r="AC17" s="242"/>
      <c r="AI17" s="252"/>
    </row>
    <row r="18">
      <c r="A18" s="248" t="s">
        <v>358</v>
      </c>
      <c r="C18" s="248"/>
      <c r="E18" s="249"/>
      <c r="G18" s="248" t="s">
        <v>247</v>
      </c>
      <c r="I18" s="252"/>
      <c r="K18" s="252"/>
      <c r="M18" s="252"/>
      <c r="O18" s="252"/>
      <c r="Q18" s="252"/>
      <c r="S18" s="252"/>
      <c r="AC18" s="242"/>
      <c r="AI18" s="252"/>
    </row>
    <row r="19">
      <c r="A19" s="248" t="s">
        <v>397</v>
      </c>
      <c r="C19" s="248"/>
      <c r="E19" s="249"/>
      <c r="G19" s="248" t="s">
        <v>233</v>
      </c>
      <c r="I19" s="252"/>
      <c r="K19" s="252"/>
      <c r="M19" s="252"/>
      <c r="O19" s="252"/>
      <c r="Q19" s="252"/>
      <c r="S19" s="252"/>
      <c r="AC19" s="242"/>
      <c r="AI19" s="252"/>
    </row>
    <row r="20">
      <c r="A20" s="248" t="s">
        <v>409</v>
      </c>
      <c r="C20" s="248"/>
      <c r="E20" s="249"/>
      <c r="G20" s="248" t="s">
        <v>322</v>
      </c>
      <c r="I20" s="252"/>
      <c r="K20" s="252"/>
      <c r="M20" s="252"/>
      <c r="O20" s="252"/>
      <c r="Q20" s="252"/>
      <c r="S20" s="252"/>
      <c r="AC20" s="242"/>
      <c r="AI20" s="252"/>
    </row>
    <row r="21">
      <c r="A21" s="248" t="s">
        <v>410</v>
      </c>
      <c r="C21" s="248"/>
      <c r="E21" s="249"/>
      <c r="G21" s="248" t="s">
        <v>64</v>
      </c>
      <c r="I21" s="252"/>
      <c r="K21" s="252"/>
      <c r="M21" s="252"/>
      <c r="O21" s="252"/>
      <c r="Q21" s="252"/>
      <c r="S21" s="252"/>
      <c r="AC21" s="242"/>
      <c r="AI21" s="252"/>
    </row>
    <row r="22">
      <c r="A22" s="248" t="s">
        <v>50</v>
      </c>
      <c r="C22" s="253"/>
      <c r="E22" s="249"/>
      <c r="G22" s="248" t="s">
        <v>234</v>
      </c>
      <c r="I22" s="252"/>
      <c r="K22" s="252"/>
      <c r="M22" s="252"/>
      <c r="O22" s="252"/>
      <c r="Q22" s="252"/>
      <c r="S22" s="252"/>
      <c r="AC22" s="242"/>
      <c r="AI22" s="252"/>
    </row>
    <row r="23">
      <c r="A23" s="248"/>
      <c r="C23" s="253"/>
      <c r="E23" s="249"/>
      <c r="G23" s="248" t="s">
        <v>347</v>
      </c>
      <c r="I23" s="252"/>
      <c r="K23" s="252"/>
      <c r="M23" s="252"/>
      <c r="O23" s="252"/>
      <c r="Q23" s="252"/>
      <c r="S23" s="252"/>
      <c r="AC23" s="242"/>
      <c r="AI23" s="252"/>
    </row>
    <row r="24">
      <c r="A24" s="248"/>
      <c r="C24" s="253"/>
      <c r="E24" s="249"/>
      <c r="G24" s="248" t="s">
        <v>346</v>
      </c>
      <c r="I24" s="252"/>
      <c r="K24" s="252"/>
      <c r="M24" s="252"/>
      <c r="O24" s="252"/>
      <c r="Q24" s="252"/>
      <c r="S24" s="252"/>
      <c r="AC24" s="242"/>
      <c r="AI24" s="252"/>
    </row>
    <row r="25">
      <c r="A25" s="248"/>
      <c r="C25" s="253"/>
      <c r="E25" s="249"/>
      <c r="G25" s="248" t="s">
        <v>175</v>
      </c>
      <c r="I25" s="252"/>
      <c r="K25" s="252"/>
      <c r="M25" s="252"/>
      <c r="O25" s="252"/>
      <c r="Q25" s="252"/>
      <c r="S25" s="252"/>
      <c r="AC25" s="242"/>
      <c r="AI25" s="252"/>
    </row>
    <row r="26">
      <c r="A26" s="253"/>
      <c r="C26" s="252"/>
      <c r="E26" s="249"/>
      <c r="G26" s="248" t="s">
        <v>387</v>
      </c>
      <c r="I26" s="252"/>
      <c r="K26" s="252"/>
      <c r="M26" s="252"/>
      <c r="O26" s="252"/>
      <c r="Q26" s="252"/>
      <c r="S26" s="252"/>
      <c r="AC26" s="242"/>
      <c r="AI26" s="252"/>
    </row>
    <row r="27">
      <c r="A27" s="253"/>
      <c r="C27" s="252"/>
      <c r="E27" s="249"/>
      <c r="G27" s="248" t="s">
        <v>197</v>
      </c>
      <c r="I27" s="252"/>
      <c r="K27" s="252"/>
      <c r="M27" s="252"/>
      <c r="O27" s="252"/>
      <c r="Q27" s="252"/>
      <c r="S27" s="252"/>
      <c r="AC27" s="242"/>
      <c r="AI27" s="252"/>
    </row>
    <row r="28">
      <c r="A28" s="253"/>
      <c r="C28" s="252"/>
      <c r="E28" s="249"/>
      <c r="G28" s="248" t="s">
        <v>245</v>
      </c>
      <c r="I28" s="252"/>
      <c r="K28" s="252"/>
      <c r="M28" s="252"/>
      <c r="O28" s="252"/>
      <c r="Q28" s="252"/>
      <c r="S28" s="252"/>
      <c r="AC28" s="242"/>
      <c r="AI28" s="252"/>
    </row>
    <row r="29">
      <c r="A29" s="253"/>
      <c r="C29" s="252"/>
      <c r="E29" s="249"/>
      <c r="G29" s="248" t="s">
        <v>65</v>
      </c>
      <c r="I29" s="252"/>
      <c r="K29" s="252"/>
      <c r="M29" s="252"/>
      <c r="O29" s="252"/>
      <c r="Q29" s="252"/>
      <c r="S29" s="252"/>
      <c r="AC29" s="242"/>
      <c r="AI29" s="252"/>
    </row>
    <row r="30">
      <c r="A30" s="253"/>
      <c r="C30" s="252"/>
      <c r="E30" s="249"/>
      <c r="G30" s="248" t="s">
        <v>246</v>
      </c>
      <c r="I30" s="252"/>
      <c r="K30" s="252"/>
      <c r="M30" s="252"/>
      <c r="O30" s="252"/>
      <c r="Q30" s="252"/>
      <c r="S30" s="252"/>
      <c r="AI30" s="252"/>
    </row>
    <row r="31">
      <c r="A31" s="252"/>
      <c r="C31" s="252"/>
      <c r="E31" s="249"/>
      <c r="G31" s="248" t="s">
        <v>248</v>
      </c>
      <c r="I31" s="252"/>
      <c r="K31" s="252"/>
      <c r="M31" s="252"/>
      <c r="O31" s="252"/>
      <c r="Q31" s="252"/>
      <c r="S31" s="252"/>
      <c r="AI31" s="252"/>
    </row>
    <row r="32">
      <c r="A32" s="252"/>
      <c r="C32" s="252"/>
      <c r="E32" s="249"/>
      <c r="G32" s="248" t="s">
        <v>307</v>
      </c>
      <c r="I32" s="252"/>
      <c r="K32" s="252"/>
      <c r="M32" s="252"/>
      <c r="O32" s="252"/>
      <c r="Q32" s="252"/>
      <c r="S32" s="252"/>
      <c r="AI32" s="252"/>
    </row>
    <row r="33">
      <c r="A33" s="252"/>
      <c r="C33" s="252"/>
      <c r="E33" s="249"/>
      <c r="G33" s="248" t="s">
        <v>185</v>
      </c>
      <c r="I33" s="252"/>
      <c r="K33" s="252"/>
      <c r="M33" s="252"/>
      <c r="O33" s="252"/>
      <c r="Q33" s="252"/>
      <c r="S33" s="252"/>
      <c r="AI33" s="252"/>
    </row>
    <row r="34">
      <c r="A34" s="252"/>
      <c r="C34" s="252"/>
      <c r="E34" s="249"/>
      <c r="G34" s="248" t="s">
        <v>232</v>
      </c>
      <c r="I34" s="252"/>
      <c r="K34" s="252"/>
      <c r="M34" s="252"/>
      <c r="O34" s="252"/>
      <c r="Q34" s="252"/>
      <c r="S34" s="252"/>
      <c r="AI34" s="252"/>
    </row>
    <row r="35">
      <c r="A35" s="252"/>
      <c r="C35" s="252"/>
      <c r="E35" s="249"/>
      <c r="G35" s="248" t="s">
        <v>198</v>
      </c>
      <c r="I35" s="252"/>
      <c r="K35" s="252"/>
      <c r="M35" s="252"/>
      <c r="O35" s="252"/>
      <c r="Q35" s="252"/>
      <c r="S35" s="252"/>
      <c r="AI35" s="252"/>
    </row>
    <row r="36">
      <c r="A36" s="252"/>
      <c r="C36" s="252"/>
      <c r="E36" s="249"/>
      <c r="G36" s="248" t="s">
        <v>388</v>
      </c>
      <c r="I36" s="252"/>
      <c r="K36" s="252"/>
      <c r="M36" s="252"/>
      <c r="O36" s="252"/>
      <c r="Q36" s="252"/>
      <c r="S36" s="252"/>
      <c r="AI36" s="252"/>
    </row>
    <row r="37">
      <c r="A37" s="252"/>
      <c r="C37" s="252"/>
      <c r="E37" s="249"/>
      <c r="G37" s="248" t="s">
        <v>285</v>
      </c>
      <c r="I37" s="252"/>
      <c r="K37" s="252"/>
      <c r="M37" s="252"/>
      <c r="O37" s="252"/>
      <c r="Q37" s="252"/>
      <c r="S37" s="252"/>
      <c r="AI37" s="252"/>
    </row>
    <row r="38">
      <c r="A38" s="252"/>
      <c r="C38" s="252"/>
      <c r="E38" s="249"/>
      <c r="G38" s="248" t="s">
        <v>336</v>
      </c>
      <c r="I38" s="252"/>
      <c r="K38" s="252"/>
      <c r="M38" s="252"/>
      <c r="O38" s="252"/>
      <c r="Q38" s="252"/>
      <c r="S38" s="252"/>
      <c r="AI38" s="252"/>
    </row>
    <row r="39">
      <c r="A39" s="252"/>
      <c r="C39" s="252"/>
      <c r="E39" s="249"/>
      <c r="G39" s="248" t="s">
        <v>358</v>
      </c>
      <c r="I39" s="252"/>
      <c r="K39" s="252"/>
      <c r="M39" s="252"/>
      <c r="O39" s="252"/>
      <c r="Q39" s="252"/>
      <c r="S39" s="252"/>
      <c r="AI39" s="252"/>
    </row>
    <row r="40">
      <c r="A40" s="252"/>
      <c r="C40" s="252"/>
      <c r="E40" s="249"/>
      <c r="G40" s="248" t="s">
        <v>376</v>
      </c>
      <c r="I40" s="252"/>
      <c r="K40" s="252"/>
      <c r="M40" s="252"/>
      <c r="O40" s="252"/>
      <c r="Q40" s="252"/>
      <c r="S40" s="252"/>
      <c r="AI40" s="252"/>
    </row>
    <row r="41">
      <c r="A41" s="252"/>
      <c r="C41" s="252"/>
      <c r="E41" s="249"/>
      <c r="G41" s="248" t="s">
        <v>398</v>
      </c>
      <c r="I41" s="252"/>
      <c r="K41" s="252"/>
      <c r="M41" s="252"/>
      <c r="O41" s="252"/>
      <c r="Q41" s="252"/>
      <c r="S41" s="252"/>
      <c r="AI41" s="252"/>
    </row>
    <row r="42">
      <c r="A42" s="252"/>
      <c r="C42" s="252"/>
      <c r="E42" s="249"/>
      <c r="G42" s="248" t="s">
        <v>3029</v>
      </c>
      <c r="I42" s="252"/>
      <c r="K42" s="252"/>
      <c r="M42" s="252"/>
      <c r="O42" s="252"/>
      <c r="Q42" s="252"/>
      <c r="S42" s="252"/>
      <c r="AI42" s="252"/>
    </row>
    <row r="43">
      <c r="A43" s="252"/>
      <c r="C43" s="252"/>
      <c r="E43" s="249"/>
      <c r="G43" s="248" t="s">
        <v>50</v>
      </c>
      <c r="I43" s="252"/>
      <c r="K43" s="252"/>
      <c r="M43" s="252"/>
      <c r="O43" s="252"/>
      <c r="Q43" s="252"/>
      <c r="S43" s="252"/>
      <c r="AI43" s="252"/>
    </row>
    <row r="44">
      <c r="A44" s="252"/>
      <c r="C44" s="252"/>
      <c r="E44" s="249"/>
      <c r="G44" s="248" t="s">
        <v>412</v>
      </c>
      <c r="I44" s="252"/>
      <c r="K44" s="252"/>
      <c r="M44" s="252"/>
      <c r="O44" s="252"/>
      <c r="Q44" s="252"/>
      <c r="S44" s="252"/>
      <c r="AI44" s="252"/>
    </row>
    <row r="45">
      <c r="A45" s="252"/>
      <c r="C45" s="252"/>
      <c r="E45" s="249"/>
      <c r="G45" s="248" t="s">
        <v>413</v>
      </c>
      <c r="I45" s="252"/>
      <c r="K45" s="252"/>
      <c r="M45" s="252"/>
      <c r="O45" s="252"/>
      <c r="Q45" s="252"/>
      <c r="S45" s="252"/>
      <c r="AI45" s="252"/>
    </row>
    <row r="46">
      <c r="A46" s="252"/>
      <c r="C46" s="252"/>
      <c r="E46" s="249"/>
      <c r="G46" s="248" t="s">
        <v>422</v>
      </c>
      <c r="I46" s="252"/>
      <c r="K46" s="252"/>
      <c r="M46" s="252"/>
      <c r="O46" s="252"/>
      <c r="Q46" s="252"/>
      <c r="S46" s="252"/>
      <c r="AI46" s="252"/>
    </row>
    <row r="47">
      <c r="A47" s="252"/>
      <c r="C47" s="252"/>
      <c r="E47" s="249"/>
      <c r="G47" s="248"/>
      <c r="I47" s="252"/>
      <c r="K47" s="252"/>
      <c r="M47" s="252"/>
      <c r="O47" s="252"/>
      <c r="Q47" s="252"/>
      <c r="S47" s="252"/>
      <c r="AI47" s="252"/>
    </row>
    <row r="48">
      <c r="A48" s="252"/>
      <c r="C48" s="252"/>
      <c r="E48" s="249"/>
      <c r="G48" s="248"/>
      <c r="I48" s="252"/>
      <c r="K48" s="252"/>
      <c r="M48" s="252"/>
      <c r="O48" s="252"/>
      <c r="Q48" s="252"/>
      <c r="S48" s="252"/>
      <c r="AI48" s="252"/>
    </row>
    <row r="49">
      <c r="A49" s="252"/>
      <c r="C49" s="252"/>
      <c r="E49" s="249"/>
      <c r="G49" s="248"/>
      <c r="I49" s="252"/>
      <c r="K49" s="252"/>
      <c r="M49" s="252"/>
      <c r="O49" s="252"/>
      <c r="Q49" s="252"/>
      <c r="S49" s="252"/>
      <c r="AI49" s="252"/>
    </row>
    <row r="50">
      <c r="A50" s="252"/>
      <c r="C50" s="252"/>
      <c r="E50" s="249"/>
      <c r="G50" s="248"/>
      <c r="I50" s="252"/>
      <c r="K50" s="252"/>
      <c r="M50" s="252"/>
      <c r="O50" s="252"/>
      <c r="Q50" s="252"/>
      <c r="S50" s="252"/>
      <c r="AI50" s="252"/>
    </row>
    <row r="51">
      <c r="A51" s="252"/>
      <c r="C51" s="252"/>
      <c r="E51" s="249"/>
      <c r="G51" s="248"/>
      <c r="I51" s="252"/>
      <c r="K51" s="252"/>
      <c r="M51" s="252"/>
      <c r="O51" s="252"/>
      <c r="Q51" s="252"/>
      <c r="S51" s="252"/>
      <c r="AI51" s="252"/>
    </row>
    <row r="52">
      <c r="A52" s="252"/>
      <c r="C52" s="252"/>
      <c r="E52" s="249"/>
      <c r="G52" s="248"/>
      <c r="I52" s="252"/>
      <c r="K52" s="252"/>
      <c r="M52" s="252"/>
      <c r="O52" s="252"/>
      <c r="Q52" s="252"/>
      <c r="S52" s="252"/>
      <c r="AI52" s="252"/>
    </row>
    <row r="53">
      <c r="A53" s="252"/>
      <c r="C53" s="252"/>
      <c r="E53" s="249"/>
      <c r="G53" s="248"/>
      <c r="I53" s="252"/>
      <c r="K53" s="252"/>
      <c r="M53" s="252"/>
      <c r="O53" s="252"/>
      <c r="Q53" s="252"/>
      <c r="S53" s="252"/>
      <c r="AI53" s="252"/>
    </row>
    <row r="54">
      <c r="A54" s="252"/>
      <c r="C54" s="252"/>
      <c r="E54" s="249"/>
      <c r="G54" s="248"/>
      <c r="I54" s="252"/>
      <c r="K54" s="252"/>
      <c r="M54" s="252"/>
      <c r="O54" s="252"/>
      <c r="Q54" s="252"/>
      <c r="S54" s="252"/>
      <c r="AI54" s="252"/>
    </row>
    <row r="55">
      <c r="A55" s="252"/>
      <c r="C55" s="252"/>
      <c r="E55" s="249"/>
      <c r="G55" s="248"/>
      <c r="I55" s="252"/>
      <c r="K55" s="252"/>
      <c r="M55" s="252"/>
      <c r="O55" s="252"/>
      <c r="Q55" s="252"/>
      <c r="S55" s="252"/>
      <c r="AI55" s="252"/>
    </row>
    <row r="56">
      <c r="A56" s="252"/>
      <c r="C56" s="252"/>
      <c r="E56" s="249"/>
      <c r="G56" s="248"/>
      <c r="I56" s="252"/>
      <c r="K56" s="252"/>
      <c r="M56" s="252"/>
      <c r="O56" s="252"/>
      <c r="Q56" s="252"/>
      <c r="S56" s="252"/>
      <c r="AI56" s="252"/>
    </row>
    <row r="57">
      <c r="A57" s="252"/>
      <c r="C57" s="252"/>
      <c r="E57" s="249"/>
      <c r="G57" s="248"/>
      <c r="I57" s="252"/>
      <c r="K57" s="252"/>
      <c r="M57" s="252"/>
      <c r="O57" s="252"/>
      <c r="Q57" s="252"/>
      <c r="S57" s="252"/>
      <c r="AI57" s="252"/>
    </row>
    <row r="58">
      <c r="A58" s="252"/>
      <c r="C58" s="252"/>
      <c r="E58" s="249"/>
      <c r="G58" s="248"/>
      <c r="I58" s="252"/>
      <c r="K58" s="252"/>
      <c r="M58" s="252"/>
      <c r="O58" s="252"/>
      <c r="Q58" s="252"/>
      <c r="S58" s="252"/>
      <c r="AI58" s="252"/>
    </row>
    <row r="59">
      <c r="A59" s="252"/>
      <c r="C59" s="252"/>
      <c r="E59" s="249"/>
      <c r="G59" s="248"/>
      <c r="I59" s="252"/>
      <c r="K59" s="252"/>
      <c r="M59" s="252"/>
      <c r="O59" s="252"/>
      <c r="Q59" s="252"/>
      <c r="S59" s="252"/>
      <c r="AI59" s="252"/>
    </row>
    <row r="60">
      <c r="A60" s="252"/>
      <c r="C60" s="252"/>
      <c r="E60" s="249"/>
      <c r="G60" s="248"/>
      <c r="I60" s="252"/>
      <c r="K60" s="252"/>
      <c r="M60" s="252"/>
      <c r="O60" s="252"/>
      <c r="Q60" s="252"/>
      <c r="S60" s="252"/>
      <c r="AI60" s="252"/>
    </row>
    <row r="61">
      <c r="A61" s="252"/>
      <c r="C61" s="252"/>
      <c r="E61" s="249"/>
      <c r="G61" s="248"/>
      <c r="I61" s="252"/>
      <c r="K61" s="252"/>
      <c r="M61" s="252"/>
      <c r="O61" s="252"/>
      <c r="Q61" s="252"/>
      <c r="S61" s="252"/>
      <c r="AI61" s="252"/>
    </row>
    <row r="62">
      <c r="A62" s="252"/>
      <c r="C62" s="252"/>
      <c r="E62" s="249"/>
      <c r="G62" s="248"/>
      <c r="I62" s="252"/>
      <c r="K62" s="252"/>
      <c r="M62" s="252"/>
      <c r="O62" s="252"/>
      <c r="Q62" s="252"/>
      <c r="S62" s="252"/>
      <c r="AI62" s="252"/>
    </row>
    <row r="63">
      <c r="A63" s="252"/>
      <c r="C63" s="252"/>
      <c r="E63" s="249"/>
      <c r="G63" s="248"/>
      <c r="I63" s="252"/>
      <c r="K63" s="252"/>
      <c r="M63" s="252"/>
      <c r="O63" s="252"/>
      <c r="Q63" s="252"/>
      <c r="S63" s="252"/>
      <c r="AI63" s="252"/>
    </row>
    <row r="64">
      <c r="A64" s="252"/>
      <c r="C64" s="252"/>
      <c r="E64" s="249"/>
      <c r="G64" s="248"/>
      <c r="I64" s="252"/>
      <c r="K64" s="252"/>
      <c r="M64" s="252"/>
      <c r="O64" s="252"/>
      <c r="Q64" s="252"/>
      <c r="S64" s="252"/>
      <c r="AI64" s="252"/>
    </row>
    <row r="65">
      <c r="A65" s="252"/>
      <c r="C65" s="252"/>
      <c r="E65" s="249"/>
      <c r="G65" s="248"/>
      <c r="I65" s="252"/>
      <c r="K65" s="252"/>
      <c r="M65" s="252"/>
      <c r="O65" s="252"/>
      <c r="Q65" s="252"/>
      <c r="S65" s="252"/>
      <c r="AI65" s="252"/>
    </row>
    <row r="66">
      <c r="A66" s="252"/>
      <c r="C66" s="252"/>
      <c r="E66" s="249"/>
      <c r="G66" s="248"/>
      <c r="I66" s="252"/>
      <c r="K66" s="252"/>
      <c r="M66" s="252"/>
      <c r="O66" s="252"/>
      <c r="Q66" s="252"/>
      <c r="S66" s="252"/>
      <c r="AI66" s="252"/>
    </row>
    <row r="67">
      <c r="A67" s="252"/>
      <c r="C67" s="252"/>
      <c r="I67" s="252"/>
      <c r="K67" s="252"/>
      <c r="M67" s="252"/>
      <c r="O67" s="252"/>
      <c r="Q67" s="252"/>
      <c r="S67" s="252"/>
      <c r="AI67" s="252"/>
    </row>
    <row r="68">
      <c r="A68" s="252"/>
      <c r="C68" s="252"/>
      <c r="I68" s="252"/>
      <c r="K68" s="252"/>
      <c r="M68" s="252"/>
      <c r="O68" s="252"/>
      <c r="Q68" s="252"/>
      <c r="S68" s="252"/>
      <c r="AI68" s="252"/>
    </row>
    <row r="69">
      <c r="A69" s="252"/>
      <c r="C69" s="252"/>
      <c r="I69" s="252"/>
      <c r="K69" s="252"/>
      <c r="M69" s="252"/>
      <c r="O69" s="252"/>
      <c r="Q69" s="252"/>
      <c r="S69" s="252"/>
      <c r="AI69" s="252"/>
    </row>
    <row r="70">
      <c r="A70" s="252"/>
      <c r="C70" s="252"/>
      <c r="I70" s="252"/>
      <c r="K70" s="252"/>
      <c r="M70" s="252"/>
      <c r="O70" s="252"/>
      <c r="Q70" s="252"/>
      <c r="S70" s="252"/>
      <c r="AI70" s="252"/>
    </row>
    <row r="71">
      <c r="A71" s="252"/>
      <c r="C71" s="252"/>
      <c r="I71" s="252"/>
      <c r="K71" s="252"/>
      <c r="M71" s="252"/>
      <c r="O71" s="252"/>
      <c r="Q71" s="252"/>
      <c r="S71" s="252"/>
      <c r="AI71" s="252"/>
    </row>
    <row r="72">
      <c r="A72" s="252"/>
      <c r="C72" s="252"/>
      <c r="I72" s="252"/>
      <c r="K72" s="252"/>
      <c r="M72" s="252"/>
      <c r="O72" s="252"/>
      <c r="Q72" s="252"/>
      <c r="S72" s="252"/>
      <c r="AI72" s="252"/>
    </row>
    <row r="73">
      <c r="A73" s="252"/>
      <c r="C73" s="252"/>
      <c r="I73" s="252"/>
      <c r="K73" s="252"/>
      <c r="M73" s="252"/>
      <c r="O73" s="252"/>
      <c r="Q73" s="252"/>
      <c r="S73" s="252"/>
      <c r="AI73" s="252"/>
    </row>
    <row r="74">
      <c r="A74" s="252"/>
      <c r="C74" s="252"/>
      <c r="I74" s="252"/>
      <c r="K74" s="252"/>
      <c r="M74" s="252"/>
      <c r="O74" s="252"/>
      <c r="Q74" s="252"/>
      <c r="S74" s="252"/>
      <c r="AI74" s="252"/>
    </row>
    <row r="75">
      <c r="A75" s="252"/>
      <c r="C75" s="252"/>
      <c r="I75" s="252"/>
      <c r="K75" s="252"/>
      <c r="M75" s="252"/>
      <c r="O75" s="252"/>
      <c r="Q75" s="252"/>
      <c r="S75" s="252"/>
      <c r="AI75" s="252"/>
    </row>
    <row r="76">
      <c r="A76" s="252"/>
      <c r="C76" s="252"/>
      <c r="I76" s="252"/>
      <c r="K76" s="252"/>
      <c r="M76" s="252"/>
      <c r="O76" s="252"/>
      <c r="Q76" s="252"/>
      <c r="S76" s="252"/>
      <c r="AI76" s="252"/>
    </row>
    <row r="77">
      <c r="A77" s="252"/>
      <c r="C77" s="252"/>
      <c r="I77" s="252"/>
      <c r="K77" s="252"/>
      <c r="M77" s="252"/>
      <c r="O77" s="252"/>
      <c r="Q77" s="252"/>
      <c r="S77" s="252"/>
      <c r="AI77" s="252"/>
    </row>
    <row r="78">
      <c r="A78" s="252"/>
      <c r="C78" s="252"/>
      <c r="I78" s="252"/>
      <c r="K78" s="252"/>
      <c r="M78" s="252"/>
      <c r="O78" s="252"/>
      <c r="Q78" s="252"/>
      <c r="S78" s="252"/>
      <c r="AI78" s="252"/>
    </row>
    <row r="79">
      <c r="A79" s="252"/>
      <c r="C79" s="252"/>
      <c r="I79" s="252"/>
      <c r="K79" s="252"/>
      <c r="M79" s="252"/>
      <c r="O79" s="252"/>
      <c r="Q79" s="252"/>
      <c r="S79" s="252"/>
      <c r="AI79" s="252"/>
    </row>
    <row r="80">
      <c r="A80" s="252"/>
      <c r="C80" s="252"/>
      <c r="I80" s="252"/>
      <c r="K80" s="252"/>
      <c r="M80" s="252"/>
      <c r="O80" s="252"/>
      <c r="Q80" s="252"/>
      <c r="S80" s="252"/>
      <c r="AI80" s="252"/>
    </row>
    <row r="81">
      <c r="A81" s="252"/>
      <c r="C81" s="252"/>
      <c r="I81" s="252"/>
      <c r="K81" s="252"/>
      <c r="M81" s="252"/>
      <c r="O81" s="252"/>
      <c r="Q81" s="252"/>
      <c r="S81" s="252"/>
      <c r="AI81" s="252"/>
    </row>
    <row r="82">
      <c r="A82" s="252"/>
      <c r="C82" s="252"/>
      <c r="I82" s="252"/>
      <c r="K82" s="252"/>
      <c r="M82" s="252"/>
      <c r="O82" s="252"/>
      <c r="Q82" s="252"/>
      <c r="S82" s="252"/>
      <c r="AI82" s="252"/>
    </row>
    <row r="83">
      <c r="A83" s="252"/>
      <c r="C83" s="252"/>
      <c r="I83" s="252"/>
      <c r="K83" s="252"/>
      <c r="M83" s="252"/>
      <c r="O83" s="252"/>
      <c r="Q83" s="252"/>
      <c r="S83" s="252"/>
      <c r="AI83" s="252"/>
    </row>
    <row r="84">
      <c r="A84" s="252"/>
      <c r="C84" s="252"/>
      <c r="I84" s="252"/>
      <c r="K84" s="252"/>
      <c r="M84" s="252"/>
      <c r="O84" s="252"/>
      <c r="Q84" s="252"/>
      <c r="S84" s="252"/>
      <c r="AI84" s="252"/>
    </row>
    <row r="85">
      <c r="A85" s="252"/>
      <c r="C85" s="252"/>
      <c r="I85" s="252"/>
      <c r="K85" s="252"/>
      <c r="M85" s="252"/>
      <c r="O85" s="252"/>
      <c r="Q85" s="252"/>
      <c r="S85" s="252"/>
      <c r="AI85" s="252"/>
    </row>
    <row r="86">
      <c r="A86" s="252"/>
      <c r="C86" s="252"/>
      <c r="I86" s="252"/>
      <c r="K86" s="252"/>
      <c r="M86" s="252"/>
      <c r="O86" s="252"/>
      <c r="Q86" s="252"/>
      <c r="S86" s="252"/>
      <c r="AI86" s="252"/>
    </row>
    <row r="87">
      <c r="A87" s="252"/>
      <c r="C87" s="252"/>
      <c r="I87" s="252"/>
      <c r="K87" s="252"/>
      <c r="M87" s="252"/>
      <c r="O87" s="252"/>
      <c r="Q87" s="252"/>
      <c r="S87" s="252"/>
      <c r="AI87" s="252"/>
    </row>
    <row r="88">
      <c r="A88" s="252"/>
      <c r="C88" s="252"/>
      <c r="I88" s="252"/>
      <c r="K88" s="252"/>
      <c r="M88" s="252"/>
      <c r="O88" s="252"/>
      <c r="Q88" s="252"/>
      <c r="S88" s="252"/>
      <c r="AI88" s="252"/>
    </row>
    <row r="89">
      <c r="A89" s="252"/>
      <c r="C89" s="252"/>
      <c r="I89" s="252"/>
      <c r="K89" s="252"/>
      <c r="M89" s="252"/>
      <c r="O89" s="252"/>
      <c r="Q89" s="252"/>
      <c r="S89" s="252"/>
      <c r="AI89" s="252"/>
    </row>
    <row r="90">
      <c r="A90" s="252"/>
      <c r="C90" s="252"/>
      <c r="I90" s="252"/>
      <c r="K90" s="252"/>
      <c r="M90" s="252"/>
      <c r="O90" s="252"/>
      <c r="Q90" s="252"/>
      <c r="S90" s="252"/>
      <c r="AI90" s="252"/>
    </row>
    <row r="91">
      <c r="A91" s="252"/>
      <c r="C91" s="252"/>
      <c r="I91" s="252"/>
      <c r="K91" s="252"/>
      <c r="M91" s="252"/>
      <c r="O91" s="252"/>
      <c r="Q91" s="252"/>
      <c r="S91" s="252"/>
      <c r="AI91" s="252"/>
    </row>
    <row r="92">
      <c r="A92" s="252"/>
      <c r="C92" s="252"/>
      <c r="I92" s="252"/>
      <c r="K92" s="252"/>
      <c r="M92" s="252"/>
      <c r="O92" s="252"/>
      <c r="Q92" s="252"/>
      <c r="S92" s="252"/>
      <c r="AI92" s="252"/>
    </row>
    <row r="93">
      <c r="A93" s="252"/>
      <c r="C93" s="252"/>
      <c r="I93" s="252"/>
      <c r="K93" s="252"/>
      <c r="M93" s="252"/>
      <c r="O93" s="252"/>
      <c r="Q93" s="252"/>
      <c r="S93" s="252"/>
      <c r="AI93" s="252"/>
    </row>
    <row r="94">
      <c r="A94" s="252"/>
      <c r="C94" s="252"/>
      <c r="I94" s="252"/>
      <c r="K94" s="252"/>
      <c r="M94" s="252"/>
      <c r="O94" s="252"/>
      <c r="Q94" s="252"/>
      <c r="S94" s="252"/>
      <c r="AI94" s="252"/>
    </row>
    <row r="95">
      <c r="A95" s="252"/>
      <c r="C95" s="252"/>
      <c r="I95" s="252"/>
      <c r="K95" s="252"/>
      <c r="M95" s="252"/>
      <c r="O95" s="252"/>
      <c r="Q95" s="252"/>
      <c r="S95" s="252"/>
      <c r="AI95" s="252"/>
    </row>
    <row r="96">
      <c r="A96" s="252"/>
      <c r="C96" s="252"/>
      <c r="I96" s="252"/>
      <c r="K96" s="252"/>
      <c r="M96" s="252"/>
      <c r="O96" s="252"/>
      <c r="Q96" s="252"/>
      <c r="S96" s="252"/>
      <c r="AI96" s="252"/>
    </row>
    <row r="97">
      <c r="A97" s="252"/>
      <c r="C97" s="252"/>
      <c r="I97" s="252"/>
      <c r="K97" s="252"/>
      <c r="M97" s="252"/>
      <c r="O97" s="252"/>
      <c r="Q97" s="252"/>
      <c r="S97" s="252"/>
      <c r="AI97" s="252"/>
    </row>
    <row r="98">
      <c r="A98" s="252"/>
      <c r="C98" s="252"/>
      <c r="I98" s="252"/>
      <c r="K98" s="252"/>
      <c r="M98" s="252"/>
      <c r="O98" s="252"/>
      <c r="Q98" s="252"/>
      <c r="S98" s="252"/>
      <c r="AI98" s="252"/>
    </row>
    <row r="99">
      <c r="A99" s="252"/>
      <c r="C99" s="252"/>
      <c r="I99" s="252"/>
      <c r="K99" s="252"/>
      <c r="M99" s="252"/>
      <c r="O99" s="252"/>
      <c r="Q99" s="252"/>
      <c r="S99" s="252"/>
      <c r="AI99" s="252"/>
    </row>
    <row r="100">
      <c r="A100" s="252"/>
      <c r="C100" s="252"/>
      <c r="I100" s="252"/>
      <c r="K100" s="252"/>
      <c r="M100" s="252"/>
      <c r="O100" s="252"/>
      <c r="Q100" s="252"/>
      <c r="S100" s="252"/>
      <c r="AI100" s="252"/>
    </row>
    <row r="101">
      <c r="A101" s="252"/>
      <c r="C101" s="252"/>
      <c r="I101" s="252"/>
      <c r="K101" s="252"/>
      <c r="M101" s="252"/>
      <c r="O101" s="252"/>
      <c r="Q101" s="252"/>
      <c r="S101" s="252"/>
      <c r="AI101" s="252"/>
    </row>
    <row r="102">
      <c r="A102" s="252"/>
      <c r="C102" s="252"/>
      <c r="I102" s="252"/>
      <c r="K102" s="252"/>
      <c r="M102" s="252"/>
      <c r="O102" s="252"/>
      <c r="Q102" s="252"/>
      <c r="S102" s="252"/>
      <c r="AI102" s="252"/>
    </row>
    <row r="103">
      <c r="A103" s="252"/>
      <c r="C103" s="252"/>
      <c r="I103" s="252"/>
      <c r="K103" s="252"/>
      <c r="M103" s="252"/>
      <c r="O103" s="252"/>
      <c r="Q103" s="252"/>
      <c r="S103" s="252"/>
      <c r="AI103" s="252"/>
    </row>
    <row r="104">
      <c r="A104" s="252"/>
      <c r="C104" s="252"/>
      <c r="I104" s="252"/>
      <c r="K104" s="252"/>
      <c r="M104" s="252"/>
      <c r="O104" s="252"/>
      <c r="Q104" s="252"/>
      <c r="S104" s="252"/>
      <c r="AI104" s="252"/>
    </row>
    <row r="105">
      <c r="A105" s="252"/>
      <c r="C105" s="252"/>
      <c r="I105" s="252"/>
      <c r="K105" s="252"/>
      <c r="M105" s="252"/>
      <c r="O105" s="252"/>
      <c r="Q105" s="252"/>
      <c r="S105" s="252"/>
      <c r="AI105" s="252"/>
    </row>
    <row r="106">
      <c r="A106" s="252"/>
      <c r="C106" s="252"/>
      <c r="I106" s="252"/>
      <c r="K106" s="252"/>
      <c r="M106" s="252"/>
      <c r="O106" s="252"/>
      <c r="Q106" s="252"/>
      <c r="S106" s="252"/>
      <c r="AI106" s="252"/>
    </row>
    <row r="107">
      <c r="A107" s="252"/>
      <c r="C107" s="252"/>
      <c r="I107" s="252"/>
      <c r="K107" s="252"/>
      <c r="M107" s="252"/>
      <c r="O107" s="252"/>
      <c r="Q107" s="252"/>
      <c r="S107" s="252"/>
      <c r="AI107" s="252"/>
    </row>
    <row r="108">
      <c r="A108" s="252"/>
      <c r="C108" s="252"/>
      <c r="I108" s="252"/>
      <c r="K108" s="252"/>
      <c r="M108" s="252"/>
      <c r="O108" s="252"/>
      <c r="Q108" s="252"/>
      <c r="S108" s="252"/>
      <c r="AI108" s="252"/>
    </row>
    <row r="109">
      <c r="A109" s="252"/>
      <c r="C109" s="252"/>
      <c r="I109" s="252"/>
      <c r="K109" s="252"/>
      <c r="M109" s="252"/>
      <c r="O109" s="252"/>
      <c r="Q109" s="252"/>
      <c r="S109" s="252"/>
      <c r="AI109" s="252"/>
    </row>
    <row r="110">
      <c r="A110" s="252"/>
      <c r="C110" s="252"/>
      <c r="I110" s="252"/>
      <c r="K110" s="252"/>
      <c r="M110" s="252"/>
      <c r="O110" s="252"/>
      <c r="Q110" s="252"/>
      <c r="S110" s="252"/>
      <c r="AI110" s="252"/>
    </row>
    <row r="111">
      <c r="A111" s="252"/>
      <c r="C111" s="252"/>
      <c r="I111" s="252"/>
      <c r="K111" s="252"/>
      <c r="M111" s="252"/>
      <c r="O111" s="252"/>
      <c r="Q111" s="252"/>
      <c r="S111" s="252"/>
      <c r="AI111" s="252"/>
    </row>
    <row r="112">
      <c r="A112" s="252"/>
      <c r="C112" s="252"/>
      <c r="I112" s="252"/>
      <c r="K112" s="252"/>
      <c r="M112" s="252"/>
      <c r="O112" s="252"/>
      <c r="Q112" s="252"/>
      <c r="S112" s="252"/>
      <c r="AI112" s="252"/>
    </row>
    <row r="113">
      <c r="A113" s="252"/>
      <c r="C113" s="252"/>
      <c r="I113" s="252"/>
      <c r="K113" s="252"/>
      <c r="M113" s="252"/>
      <c r="O113" s="252"/>
      <c r="Q113" s="252"/>
      <c r="S113" s="252"/>
      <c r="AI113" s="252"/>
    </row>
    <row r="114">
      <c r="A114" s="252"/>
      <c r="C114" s="252"/>
      <c r="I114" s="252"/>
      <c r="K114" s="252"/>
      <c r="M114" s="252"/>
      <c r="O114" s="252"/>
      <c r="Q114" s="252"/>
      <c r="S114" s="252"/>
      <c r="AI114" s="252"/>
    </row>
    <row r="115">
      <c r="A115" s="252"/>
      <c r="C115" s="252"/>
      <c r="I115" s="252"/>
      <c r="K115" s="252"/>
      <c r="M115" s="252"/>
      <c r="O115" s="252"/>
      <c r="Q115" s="252"/>
      <c r="S115" s="252"/>
      <c r="AI115" s="252"/>
    </row>
    <row r="116">
      <c r="A116" s="252"/>
      <c r="C116" s="252"/>
      <c r="I116" s="252"/>
      <c r="K116" s="252"/>
      <c r="M116" s="252"/>
      <c r="O116" s="252"/>
      <c r="Q116" s="252"/>
      <c r="S116" s="252"/>
      <c r="AI116" s="252"/>
    </row>
    <row r="117">
      <c r="A117" s="252"/>
      <c r="C117" s="252"/>
      <c r="I117" s="252"/>
      <c r="K117" s="252"/>
      <c r="M117" s="252"/>
      <c r="O117" s="252"/>
      <c r="Q117" s="252"/>
      <c r="S117" s="252"/>
      <c r="AI117" s="252"/>
    </row>
    <row r="118">
      <c r="A118" s="252"/>
      <c r="C118" s="252"/>
      <c r="I118" s="252"/>
      <c r="K118" s="252"/>
      <c r="M118" s="252"/>
      <c r="O118" s="252"/>
      <c r="Q118" s="252"/>
      <c r="S118" s="252"/>
      <c r="AI118" s="252"/>
    </row>
    <row r="119">
      <c r="A119" s="252"/>
      <c r="C119" s="252"/>
      <c r="I119" s="252"/>
      <c r="K119" s="252"/>
      <c r="M119" s="252"/>
      <c r="O119" s="252"/>
      <c r="Q119" s="252"/>
      <c r="S119" s="252"/>
      <c r="AI119" s="252"/>
    </row>
    <row r="120">
      <c r="A120" s="252"/>
      <c r="C120" s="252"/>
      <c r="I120" s="252"/>
      <c r="K120" s="252"/>
      <c r="M120" s="252"/>
      <c r="O120" s="252"/>
      <c r="Q120" s="252"/>
      <c r="S120" s="252"/>
      <c r="AI120" s="252"/>
    </row>
    <row r="121">
      <c r="A121" s="252"/>
      <c r="C121" s="252"/>
      <c r="I121" s="252"/>
      <c r="K121" s="252"/>
      <c r="M121" s="252"/>
      <c r="O121" s="252"/>
      <c r="Q121" s="252"/>
      <c r="S121" s="252"/>
      <c r="AI121" s="252"/>
    </row>
    <row r="122">
      <c r="A122" s="252"/>
      <c r="C122" s="252"/>
      <c r="I122" s="252"/>
      <c r="K122" s="252"/>
      <c r="M122" s="252"/>
      <c r="O122" s="252"/>
      <c r="Q122" s="252"/>
      <c r="S122" s="252"/>
      <c r="AI122" s="252"/>
    </row>
    <row r="123">
      <c r="A123" s="252"/>
      <c r="C123" s="252"/>
      <c r="I123" s="252"/>
      <c r="K123" s="252"/>
      <c r="M123" s="252"/>
      <c r="O123" s="252"/>
      <c r="Q123" s="252"/>
      <c r="S123" s="252"/>
      <c r="AI123" s="252"/>
    </row>
    <row r="124">
      <c r="A124" s="252"/>
      <c r="C124" s="252"/>
      <c r="I124" s="252"/>
      <c r="K124" s="252"/>
      <c r="M124" s="252"/>
      <c r="O124" s="252"/>
      <c r="Q124" s="252"/>
      <c r="S124" s="252"/>
      <c r="AI124" s="252"/>
    </row>
    <row r="125">
      <c r="A125" s="252"/>
      <c r="C125" s="252"/>
      <c r="I125" s="252"/>
      <c r="K125" s="252"/>
      <c r="M125" s="252"/>
      <c r="O125" s="252"/>
      <c r="Q125" s="252"/>
      <c r="S125" s="252"/>
      <c r="AI125" s="252"/>
    </row>
    <row r="126">
      <c r="A126" s="252"/>
      <c r="C126" s="252"/>
      <c r="I126" s="252"/>
      <c r="K126" s="252"/>
      <c r="M126" s="252"/>
      <c r="O126" s="252"/>
      <c r="Q126" s="252"/>
      <c r="S126" s="252"/>
      <c r="AI126" s="252"/>
    </row>
    <row r="127">
      <c r="A127" s="252"/>
      <c r="C127" s="252"/>
      <c r="I127" s="252"/>
      <c r="K127" s="252"/>
      <c r="M127" s="252"/>
      <c r="O127" s="252"/>
      <c r="Q127" s="252"/>
      <c r="S127" s="252"/>
      <c r="AI127" s="252"/>
    </row>
    <row r="128">
      <c r="A128" s="252"/>
      <c r="C128" s="252"/>
      <c r="I128" s="252"/>
      <c r="K128" s="252"/>
      <c r="M128" s="252"/>
      <c r="O128" s="252"/>
      <c r="Q128" s="252"/>
      <c r="S128" s="252"/>
      <c r="AI128" s="252"/>
    </row>
    <row r="129">
      <c r="A129" s="252"/>
      <c r="C129" s="252"/>
      <c r="I129" s="252"/>
      <c r="K129" s="252"/>
      <c r="M129" s="252"/>
      <c r="O129" s="252"/>
      <c r="Q129" s="252"/>
      <c r="S129" s="252"/>
      <c r="AI129" s="252"/>
    </row>
    <row r="130">
      <c r="A130" s="252"/>
      <c r="C130" s="252"/>
      <c r="I130" s="252"/>
      <c r="K130" s="252"/>
      <c r="M130" s="252"/>
      <c r="O130" s="252"/>
      <c r="Q130" s="252"/>
      <c r="S130" s="252"/>
      <c r="AI130" s="252"/>
    </row>
    <row r="131">
      <c r="A131" s="252"/>
      <c r="C131" s="252"/>
      <c r="I131" s="252"/>
      <c r="K131" s="252"/>
      <c r="M131" s="252"/>
      <c r="O131" s="252"/>
      <c r="Q131" s="252"/>
      <c r="S131" s="252"/>
      <c r="AI131" s="252"/>
    </row>
    <row r="132">
      <c r="A132" s="252"/>
      <c r="C132" s="252"/>
      <c r="I132" s="252"/>
      <c r="K132" s="252"/>
      <c r="M132" s="252"/>
      <c r="O132" s="252"/>
      <c r="Q132" s="252"/>
      <c r="S132" s="252"/>
      <c r="AI132" s="252"/>
    </row>
    <row r="133">
      <c r="A133" s="252"/>
      <c r="C133" s="252"/>
      <c r="I133" s="252"/>
      <c r="K133" s="252"/>
      <c r="M133" s="252"/>
      <c r="O133" s="252"/>
      <c r="Q133" s="252"/>
      <c r="S133" s="252"/>
      <c r="AI133" s="252"/>
    </row>
    <row r="134">
      <c r="A134" s="252"/>
      <c r="C134" s="252"/>
      <c r="I134" s="252"/>
      <c r="K134" s="252"/>
      <c r="M134" s="252"/>
      <c r="O134" s="252"/>
      <c r="Q134" s="252"/>
      <c r="S134" s="252"/>
      <c r="AI134" s="252"/>
    </row>
    <row r="135">
      <c r="A135" s="252"/>
      <c r="C135" s="252"/>
      <c r="I135" s="252"/>
      <c r="K135" s="252"/>
      <c r="M135" s="252"/>
      <c r="O135" s="252"/>
      <c r="Q135" s="252"/>
      <c r="S135" s="252"/>
      <c r="AI135" s="252"/>
    </row>
    <row r="136">
      <c r="A136" s="252"/>
      <c r="C136" s="252"/>
      <c r="I136" s="252"/>
      <c r="K136" s="252"/>
      <c r="M136" s="252"/>
      <c r="O136" s="252"/>
      <c r="Q136" s="252"/>
      <c r="S136" s="252"/>
      <c r="AI136" s="252"/>
    </row>
    <row r="137">
      <c r="A137" s="252"/>
      <c r="C137" s="252"/>
      <c r="I137" s="252"/>
      <c r="K137" s="252"/>
      <c r="M137" s="252"/>
      <c r="O137" s="252"/>
      <c r="Q137" s="252"/>
      <c r="S137" s="252"/>
      <c r="AI137" s="252"/>
    </row>
    <row r="138">
      <c r="A138" s="252"/>
      <c r="C138" s="252"/>
      <c r="I138" s="252"/>
      <c r="K138" s="252"/>
      <c r="M138" s="252"/>
      <c r="O138" s="252"/>
      <c r="Q138" s="252"/>
      <c r="S138" s="252"/>
      <c r="AI138" s="252"/>
    </row>
    <row r="139">
      <c r="A139" s="252"/>
      <c r="C139" s="252"/>
      <c r="I139" s="252"/>
      <c r="K139" s="252"/>
      <c r="M139" s="252"/>
      <c r="O139" s="252"/>
      <c r="Q139" s="252"/>
      <c r="S139" s="252"/>
      <c r="AI139" s="252"/>
    </row>
    <row r="140">
      <c r="A140" s="252"/>
      <c r="C140" s="252"/>
      <c r="I140" s="252"/>
      <c r="K140" s="252"/>
      <c r="M140" s="252"/>
      <c r="O140" s="252"/>
      <c r="Q140" s="252"/>
      <c r="S140" s="252"/>
      <c r="AI140" s="252"/>
    </row>
    <row r="141">
      <c r="A141" s="252"/>
      <c r="C141" s="252"/>
      <c r="I141" s="252"/>
      <c r="K141" s="252"/>
      <c r="M141" s="252"/>
      <c r="O141" s="252"/>
      <c r="Q141" s="252"/>
      <c r="S141" s="252"/>
      <c r="AI141" s="252"/>
    </row>
    <row r="142">
      <c r="A142" s="252"/>
      <c r="C142" s="252"/>
      <c r="I142" s="252"/>
      <c r="K142" s="252"/>
      <c r="M142" s="252"/>
      <c r="O142" s="252"/>
      <c r="Q142" s="252"/>
      <c r="S142" s="252"/>
      <c r="AI142" s="252"/>
    </row>
    <row r="143">
      <c r="A143" s="252"/>
      <c r="C143" s="252"/>
      <c r="I143" s="252"/>
      <c r="K143" s="252"/>
      <c r="M143" s="252"/>
      <c r="O143" s="252"/>
      <c r="Q143" s="252"/>
      <c r="S143" s="252"/>
      <c r="AI143" s="252"/>
    </row>
    <row r="144">
      <c r="A144" s="252"/>
      <c r="C144" s="252"/>
      <c r="I144" s="252"/>
      <c r="K144" s="252"/>
      <c r="M144" s="252"/>
      <c r="O144" s="252"/>
      <c r="Q144" s="252"/>
      <c r="S144" s="252"/>
      <c r="AI144" s="252"/>
    </row>
    <row r="145">
      <c r="A145" s="252"/>
      <c r="C145" s="252"/>
      <c r="I145" s="252"/>
      <c r="K145" s="252"/>
      <c r="M145" s="252"/>
      <c r="O145" s="252"/>
      <c r="Q145" s="252"/>
      <c r="S145" s="252"/>
      <c r="AI145" s="252"/>
    </row>
    <row r="146">
      <c r="A146" s="252"/>
      <c r="C146" s="252"/>
      <c r="I146" s="252"/>
      <c r="K146" s="252"/>
      <c r="M146" s="252"/>
      <c r="O146" s="252"/>
      <c r="Q146" s="252"/>
      <c r="S146" s="252"/>
      <c r="AI146" s="252"/>
    </row>
    <row r="147">
      <c r="A147" s="252"/>
      <c r="C147" s="252"/>
      <c r="I147" s="252"/>
      <c r="K147" s="252"/>
      <c r="M147" s="252"/>
      <c r="O147" s="252"/>
      <c r="Q147" s="252"/>
      <c r="S147" s="252"/>
      <c r="AI147" s="252"/>
    </row>
    <row r="148">
      <c r="A148" s="252"/>
      <c r="C148" s="252"/>
      <c r="I148" s="252"/>
      <c r="K148" s="252"/>
      <c r="M148" s="252"/>
      <c r="O148" s="252"/>
      <c r="Q148" s="252"/>
      <c r="S148" s="252"/>
      <c r="AI148" s="252"/>
    </row>
    <row r="149">
      <c r="A149" s="252"/>
      <c r="C149" s="252"/>
      <c r="I149" s="252"/>
      <c r="K149" s="252"/>
      <c r="M149" s="252"/>
      <c r="O149" s="252"/>
      <c r="Q149" s="252"/>
      <c r="S149" s="252"/>
      <c r="AI149" s="252"/>
    </row>
    <row r="150">
      <c r="A150" s="252"/>
      <c r="C150" s="252"/>
      <c r="I150" s="252"/>
      <c r="K150" s="252"/>
      <c r="M150" s="252"/>
      <c r="O150" s="252"/>
      <c r="Q150" s="252"/>
      <c r="S150" s="252"/>
      <c r="AI150" s="252"/>
    </row>
    <row r="151">
      <c r="A151" s="252"/>
      <c r="C151" s="252"/>
      <c r="I151" s="252"/>
      <c r="K151" s="252"/>
      <c r="M151" s="252"/>
      <c r="O151" s="252"/>
      <c r="Q151" s="252"/>
      <c r="S151" s="252"/>
      <c r="AI151" s="252"/>
    </row>
    <row r="152">
      <c r="A152" s="252"/>
      <c r="C152" s="252"/>
      <c r="I152" s="252"/>
      <c r="K152" s="252"/>
      <c r="M152" s="252"/>
      <c r="O152" s="252"/>
      <c r="Q152" s="252"/>
      <c r="S152" s="252"/>
      <c r="AI152" s="252"/>
    </row>
    <row r="153">
      <c r="A153" s="252"/>
      <c r="C153" s="252"/>
      <c r="I153" s="252"/>
      <c r="K153" s="252"/>
      <c r="M153" s="252"/>
      <c r="O153" s="252"/>
      <c r="Q153" s="252"/>
      <c r="S153" s="252"/>
      <c r="AI153" s="252"/>
    </row>
    <row r="154">
      <c r="A154" s="252"/>
      <c r="C154" s="252"/>
      <c r="I154" s="252"/>
      <c r="K154" s="252"/>
      <c r="M154" s="252"/>
      <c r="O154" s="252"/>
      <c r="Q154" s="252"/>
      <c r="S154" s="252"/>
      <c r="AI154" s="252"/>
    </row>
    <row r="155">
      <c r="A155" s="252"/>
      <c r="C155" s="252"/>
      <c r="I155" s="252"/>
      <c r="K155" s="252"/>
      <c r="M155" s="252"/>
      <c r="O155" s="252"/>
      <c r="Q155" s="252"/>
      <c r="S155" s="252"/>
      <c r="AI155" s="252"/>
    </row>
    <row r="156">
      <c r="A156" s="252"/>
      <c r="C156" s="252"/>
      <c r="I156" s="252"/>
      <c r="K156" s="252"/>
      <c r="M156" s="252"/>
      <c r="O156" s="252"/>
      <c r="Q156" s="252"/>
      <c r="S156" s="252"/>
      <c r="AI156" s="252"/>
    </row>
    <row r="157">
      <c r="A157" s="252"/>
      <c r="C157" s="252"/>
      <c r="I157" s="252"/>
      <c r="K157" s="252"/>
      <c r="M157" s="252"/>
      <c r="O157" s="252"/>
      <c r="Q157" s="252"/>
      <c r="S157" s="252"/>
      <c r="AI157" s="252"/>
    </row>
    <row r="158">
      <c r="A158" s="252"/>
      <c r="C158" s="252"/>
      <c r="I158" s="252"/>
      <c r="K158" s="252"/>
      <c r="M158" s="252"/>
      <c r="O158" s="252"/>
      <c r="Q158" s="252"/>
      <c r="S158" s="252"/>
      <c r="AI158" s="252"/>
    </row>
    <row r="159">
      <c r="A159" s="252"/>
      <c r="C159" s="252"/>
      <c r="I159" s="252"/>
      <c r="K159" s="252"/>
      <c r="M159" s="252"/>
      <c r="O159" s="252"/>
      <c r="Q159" s="252"/>
      <c r="S159" s="252"/>
      <c r="AI159" s="252"/>
    </row>
    <row r="160">
      <c r="A160" s="252"/>
      <c r="C160" s="252"/>
      <c r="I160" s="252"/>
      <c r="K160" s="252"/>
      <c r="M160" s="252"/>
      <c r="O160" s="252"/>
      <c r="Q160" s="252"/>
      <c r="S160" s="252"/>
      <c r="AI160" s="252"/>
    </row>
    <row r="161">
      <c r="A161" s="252"/>
      <c r="C161" s="252"/>
      <c r="I161" s="252"/>
      <c r="K161" s="252"/>
      <c r="M161" s="252"/>
      <c r="O161" s="252"/>
      <c r="Q161" s="252"/>
      <c r="S161" s="252"/>
      <c r="AI161" s="252"/>
    </row>
    <row r="162">
      <c r="A162" s="252"/>
      <c r="C162" s="252"/>
      <c r="I162" s="252"/>
      <c r="K162" s="252"/>
      <c r="M162" s="252"/>
      <c r="O162" s="252"/>
      <c r="Q162" s="252"/>
      <c r="S162" s="252"/>
      <c r="AI162" s="252"/>
    </row>
    <row r="163">
      <c r="A163" s="252"/>
      <c r="C163" s="252"/>
      <c r="I163" s="252"/>
      <c r="K163" s="252"/>
      <c r="M163" s="252"/>
      <c r="O163" s="252"/>
      <c r="Q163" s="252"/>
      <c r="S163" s="252"/>
      <c r="AI163" s="252"/>
    </row>
    <row r="164">
      <c r="A164" s="252"/>
      <c r="C164" s="252"/>
      <c r="I164" s="252"/>
      <c r="K164" s="252"/>
      <c r="M164" s="252"/>
      <c r="O164" s="252"/>
      <c r="Q164" s="252"/>
      <c r="S164" s="252"/>
      <c r="AI164" s="252"/>
    </row>
    <row r="165">
      <c r="A165" s="252"/>
      <c r="C165" s="252"/>
      <c r="I165" s="252"/>
      <c r="K165" s="252"/>
      <c r="M165" s="252"/>
      <c r="O165" s="252"/>
      <c r="Q165" s="252"/>
      <c r="S165" s="252"/>
      <c r="AI165" s="252"/>
    </row>
    <row r="166">
      <c r="A166" s="252"/>
      <c r="C166" s="252"/>
      <c r="I166" s="252"/>
      <c r="K166" s="252"/>
      <c r="M166" s="252"/>
      <c r="O166" s="252"/>
      <c r="Q166" s="252"/>
      <c r="S166" s="252"/>
      <c r="AI166" s="252"/>
    </row>
    <row r="167">
      <c r="A167" s="252"/>
      <c r="C167" s="252"/>
      <c r="I167" s="252"/>
      <c r="K167" s="252"/>
      <c r="M167" s="252"/>
      <c r="O167" s="252"/>
      <c r="Q167" s="252"/>
      <c r="S167" s="252"/>
      <c r="AI167" s="252"/>
    </row>
    <row r="168">
      <c r="A168" s="252"/>
      <c r="C168" s="252"/>
      <c r="I168" s="252"/>
      <c r="K168" s="252"/>
      <c r="M168" s="252"/>
      <c r="O168" s="252"/>
      <c r="Q168" s="252"/>
      <c r="S168" s="252"/>
      <c r="AI168" s="252"/>
    </row>
    <row r="169">
      <c r="A169" s="252"/>
      <c r="C169" s="252"/>
      <c r="I169" s="252"/>
      <c r="K169" s="252"/>
      <c r="M169" s="252"/>
      <c r="O169" s="252"/>
      <c r="Q169" s="252"/>
      <c r="S169" s="252"/>
      <c r="AI169" s="252"/>
    </row>
    <row r="170">
      <c r="A170" s="252"/>
      <c r="C170" s="252"/>
      <c r="I170" s="252"/>
      <c r="K170" s="252"/>
      <c r="M170" s="252"/>
      <c r="O170" s="252"/>
      <c r="Q170" s="252"/>
      <c r="S170" s="252"/>
      <c r="AI170" s="252"/>
    </row>
    <row r="171">
      <c r="A171" s="252"/>
      <c r="C171" s="252"/>
      <c r="I171" s="252"/>
      <c r="K171" s="252"/>
      <c r="M171" s="252"/>
      <c r="O171" s="252"/>
      <c r="Q171" s="252"/>
      <c r="S171" s="252"/>
      <c r="AI171" s="252"/>
    </row>
    <row r="172">
      <c r="A172" s="252"/>
      <c r="C172" s="252"/>
      <c r="I172" s="252"/>
      <c r="K172" s="252"/>
      <c r="M172" s="252"/>
      <c r="O172" s="252"/>
      <c r="Q172" s="252"/>
      <c r="S172" s="252"/>
      <c r="AI172" s="252"/>
    </row>
    <row r="173">
      <c r="A173" s="252"/>
      <c r="C173" s="252"/>
      <c r="I173" s="252"/>
      <c r="K173" s="252"/>
      <c r="M173" s="252"/>
      <c r="O173" s="252"/>
      <c r="Q173" s="252"/>
      <c r="S173" s="252"/>
      <c r="AI173" s="252"/>
    </row>
    <row r="174">
      <c r="A174" s="252"/>
      <c r="C174" s="252"/>
      <c r="I174" s="252"/>
      <c r="K174" s="252"/>
      <c r="M174" s="252"/>
      <c r="O174" s="252"/>
      <c r="Q174" s="252"/>
      <c r="S174" s="252"/>
      <c r="AI174" s="252"/>
    </row>
    <row r="175">
      <c r="A175" s="252"/>
      <c r="C175" s="252"/>
      <c r="I175" s="252"/>
      <c r="K175" s="252"/>
      <c r="M175" s="252"/>
      <c r="O175" s="252"/>
      <c r="Q175" s="252"/>
      <c r="S175" s="252"/>
      <c r="AI175" s="252"/>
    </row>
    <row r="176">
      <c r="A176" s="252"/>
      <c r="C176" s="252"/>
      <c r="I176" s="252"/>
      <c r="K176" s="252"/>
      <c r="M176" s="252"/>
      <c r="O176" s="252"/>
      <c r="Q176" s="252"/>
      <c r="S176" s="252"/>
      <c r="AI176" s="252"/>
    </row>
    <row r="177">
      <c r="A177" s="252"/>
      <c r="C177" s="252"/>
      <c r="I177" s="252"/>
      <c r="K177" s="252"/>
      <c r="M177" s="252"/>
      <c r="O177" s="252"/>
      <c r="Q177" s="252"/>
      <c r="S177" s="252"/>
      <c r="AI177" s="252"/>
    </row>
    <row r="178">
      <c r="A178" s="252"/>
      <c r="C178" s="252"/>
      <c r="I178" s="252"/>
      <c r="K178" s="252"/>
      <c r="M178" s="252"/>
      <c r="O178" s="252"/>
      <c r="Q178" s="252"/>
      <c r="S178" s="252"/>
      <c r="AI178" s="252"/>
    </row>
    <row r="179">
      <c r="A179" s="252"/>
      <c r="C179" s="252"/>
      <c r="I179" s="252"/>
      <c r="K179" s="252"/>
      <c r="M179" s="252"/>
      <c r="O179" s="252"/>
      <c r="Q179" s="252"/>
      <c r="S179" s="252"/>
      <c r="AI179" s="252"/>
    </row>
    <row r="180">
      <c r="A180" s="252"/>
      <c r="C180" s="252"/>
      <c r="I180" s="252"/>
      <c r="K180" s="252"/>
      <c r="M180" s="252"/>
      <c r="O180" s="252"/>
      <c r="Q180" s="252"/>
      <c r="S180" s="252"/>
      <c r="AI180" s="252"/>
    </row>
    <row r="181">
      <c r="A181" s="252"/>
      <c r="C181" s="252"/>
      <c r="I181" s="252"/>
      <c r="K181" s="252"/>
      <c r="M181" s="252"/>
      <c r="O181" s="252"/>
      <c r="Q181" s="252"/>
      <c r="S181" s="252"/>
      <c r="AI181" s="252"/>
    </row>
    <row r="182">
      <c r="A182" s="252"/>
      <c r="C182" s="252"/>
      <c r="I182" s="252"/>
      <c r="K182" s="252"/>
      <c r="M182" s="252"/>
      <c r="O182" s="252"/>
      <c r="Q182" s="252"/>
      <c r="S182" s="252"/>
      <c r="AI182" s="252"/>
    </row>
    <row r="183">
      <c r="A183" s="252"/>
      <c r="C183" s="252"/>
      <c r="I183" s="252"/>
      <c r="K183" s="252"/>
      <c r="M183" s="252"/>
      <c r="O183" s="252"/>
      <c r="Q183" s="252"/>
      <c r="S183" s="252"/>
      <c r="AI183" s="252"/>
    </row>
    <row r="184">
      <c r="A184" s="252"/>
      <c r="C184" s="252"/>
      <c r="I184" s="252"/>
      <c r="K184" s="252"/>
      <c r="M184" s="252"/>
      <c r="O184" s="252"/>
      <c r="Q184" s="252"/>
      <c r="S184" s="252"/>
      <c r="AI184" s="252"/>
    </row>
    <row r="185">
      <c r="A185" s="252"/>
      <c r="C185" s="252"/>
      <c r="I185" s="252"/>
      <c r="K185" s="252"/>
      <c r="M185" s="252"/>
      <c r="O185" s="252"/>
      <c r="Q185" s="252"/>
      <c r="S185" s="252"/>
      <c r="AI185" s="252"/>
    </row>
    <row r="186">
      <c r="A186" s="252"/>
      <c r="C186" s="252"/>
      <c r="I186" s="252"/>
      <c r="K186" s="252"/>
      <c r="M186" s="252"/>
      <c r="O186" s="252"/>
      <c r="Q186" s="252"/>
      <c r="S186" s="252"/>
      <c r="AI186" s="252"/>
    </row>
    <row r="187">
      <c r="A187" s="252"/>
      <c r="C187" s="252"/>
      <c r="I187" s="252"/>
      <c r="K187" s="252"/>
      <c r="M187" s="252"/>
      <c r="O187" s="252"/>
      <c r="Q187" s="252"/>
      <c r="S187" s="252"/>
      <c r="AI187" s="252"/>
    </row>
    <row r="188">
      <c r="A188" s="252"/>
      <c r="C188" s="252"/>
      <c r="I188" s="252"/>
      <c r="K188" s="252"/>
      <c r="M188" s="252"/>
      <c r="O188" s="252"/>
      <c r="Q188" s="252"/>
      <c r="S188" s="252"/>
      <c r="AI188" s="252"/>
    </row>
    <row r="189">
      <c r="A189" s="252"/>
      <c r="C189" s="252"/>
      <c r="I189" s="252"/>
      <c r="K189" s="252"/>
      <c r="M189" s="252"/>
      <c r="O189" s="252"/>
      <c r="Q189" s="252"/>
      <c r="S189" s="252"/>
      <c r="AI189" s="252"/>
    </row>
    <row r="190">
      <c r="A190" s="252"/>
      <c r="C190" s="252"/>
      <c r="I190" s="252"/>
      <c r="K190" s="252"/>
      <c r="M190" s="252"/>
      <c r="O190" s="252"/>
      <c r="Q190" s="252"/>
      <c r="S190" s="252"/>
      <c r="AI190" s="252"/>
    </row>
    <row r="191">
      <c r="A191" s="252"/>
      <c r="C191" s="252"/>
      <c r="I191" s="252"/>
      <c r="K191" s="252"/>
      <c r="M191" s="252"/>
      <c r="O191" s="252"/>
      <c r="Q191" s="252"/>
      <c r="S191" s="252"/>
      <c r="AI191" s="252"/>
    </row>
    <row r="192">
      <c r="A192" s="252"/>
      <c r="C192" s="252"/>
      <c r="I192" s="252"/>
      <c r="K192" s="252"/>
      <c r="M192" s="252"/>
      <c r="O192" s="252"/>
      <c r="Q192" s="252"/>
      <c r="S192" s="252"/>
      <c r="AI192" s="252"/>
    </row>
    <row r="193">
      <c r="A193" s="252"/>
      <c r="C193" s="252"/>
      <c r="I193" s="252"/>
      <c r="K193" s="252"/>
      <c r="M193" s="252"/>
      <c r="O193" s="252"/>
      <c r="Q193" s="252"/>
      <c r="S193" s="252"/>
      <c r="AI193" s="252"/>
    </row>
    <row r="194">
      <c r="A194" s="252"/>
      <c r="C194" s="252"/>
      <c r="I194" s="252"/>
      <c r="K194" s="252"/>
      <c r="M194" s="252"/>
      <c r="O194" s="252"/>
      <c r="Q194" s="252"/>
      <c r="S194" s="252"/>
      <c r="AI194" s="252"/>
    </row>
    <row r="195">
      <c r="A195" s="252"/>
      <c r="C195" s="252"/>
      <c r="I195" s="252"/>
      <c r="K195" s="252"/>
      <c r="M195" s="252"/>
      <c r="O195" s="252"/>
      <c r="Q195" s="252"/>
      <c r="S195" s="252"/>
      <c r="AI195" s="252"/>
    </row>
    <row r="196">
      <c r="A196" s="252"/>
      <c r="C196" s="252"/>
      <c r="I196" s="252"/>
      <c r="K196" s="252"/>
      <c r="M196" s="252"/>
      <c r="O196" s="252"/>
      <c r="Q196" s="252"/>
      <c r="S196" s="252"/>
      <c r="AI196" s="252"/>
    </row>
    <row r="197">
      <c r="A197" s="252"/>
      <c r="C197" s="252"/>
      <c r="I197" s="252"/>
      <c r="K197" s="252"/>
      <c r="M197" s="252"/>
      <c r="O197" s="252"/>
      <c r="Q197" s="252"/>
      <c r="S197" s="252"/>
      <c r="AI197" s="252"/>
    </row>
    <row r="198">
      <c r="A198" s="252"/>
      <c r="C198" s="252"/>
      <c r="I198" s="252"/>
      <c r="K198" s="252"/>
      <c r="M198" s="252"/>
      <c r="O198" s="252"/>
      <c r="Q198" s="252"/>
      <c r="S198" s="252"/>
      <c r="AI198" s="252"/>
    </row>
    <row r="199">
      <c r="A199" s="252"/>
      <c r="C199" s="252"/>
      <c r="I199" s="252"/>
      <c r="K199" s="252"/>
      <c r="M199" s="252"/>
      <c r="O199" s="252"/>
      <c r="Q199" s="252"/>
      <c r="S199" s="252"/>
      <c r="AI199" s="252"/>
    </row>
    <row r="200">
      <c r="A200" s="252"/>
      <c r="C200" s="252"/>
      <c r="I200" s="252"/>
      <c r="K200" s="252"/>
      <c r="M200" s="252"/>
      <c r="O200" s="252"/>
      <c r="Q200" s="252"/>
      <c r="S200" s="252"/>
      <c r="AI200" s="252"/>
    </row>
    <row r="201">
      <c r="A201" s="252"/>
      <c r="C201" s="252"/>
      <c r="I201" s="252"/>
      <c r="K201" s="252"/>
      <c r="M201" s="252"/>
      <c r="O201" s="252"/>
      <c r="Q201" s="252"/>
      <c r="S201" s="252"/>
      <c r="AI201" s="252"/>
    </row>
    <row r="202">
      <c r="A202" s="252"/>
      <c r="C202" s="252"/>
      <c r="I202" s="252"/>
      <c r="K202" s="252"/>
      <c r="M202" s="252"/>
      <c r="O202" s="252"/>
      <c r="Q202" s="252"/>
      <c r="S202" s="252"/>
      <c r="AI202" s="252"/>
    </row>
    <row r="203">
      <c r="A203" s="252"/>
      <c r="C203" s="252"/>
      <c r="I203" s="252"/>
      <c r="K203" s="252"/>
      <c r="M203" s="252"/>
      <c r="O203" s="252"/>
      <c r="Q203" s="252"/>
      <c r="S203" s="252"/>
      <c r="AI203" s="252"/>
    </row>
    <row r="204">
      <c r="A204" s="252"/>
      <c r="C204" s="252"/>
      <c r="I204" s="252"/>
      <c r="K204" s="252"/>
      <c r="M204" s="252"/>
      <c r="O204" s="252"/>
      <c r="Q204" s="252"/>
      <c r="S204" s="252"/>
      <c r="AI204" s="252"/>
    </row>
    <row r="205">
      <c r="A205" s="252"/>
      <c r="C205" s="252"/>
      <c r="I205" s="252"/>
      <c r="K205" s="252"/>
      <c r="M205" s="252"/>
      <c r="O205" s="252"/>
      <c r="Q205" s="252"/>
      <c r="S205" s="252"/>
      <c r="AI205" s="252"/>
    </row>
    <row r="206">
      <c r="A206" s="252"/>
      <c r="C206" s="252"/>
      <c r="I206" s="252"/>
      <c r="K206" s="252"/>
      <c r="M206" s="252"/>
      <c r="O206" s="252"/>
      <c r="Q206" s="252"/>
      <c r="S206" s="252"/>
      <c r="AI206" s="252"/>
    </row>
    <row r="207">
      <c r="A207" s="252"/>
      <c r="C207" s="252"/>
      <c r="I207" s="252"/>
      <c r="K207" s="252"/>
      <c r="M207" s="252"/>
      <c r="O207" s="252"/>
      <c r="Q207" s="252"/>
      <c r="S207" s="252"/>
      <c r="AI207" s="252"/>
    </row>
    <row r="208">
      <c r="A208" s="252"/>
      <c r="C208" s="252"/>
      <c r="I208" s="252"/>
      <c r="K208" s="252"/>
      <c r="M208" s="252"/>
      <c r="O208" s="252"/>
      <c r="Q208" s="252"/>
      <c r="S208" s="252"/>
      <c r="AI208" s="252"/>
    </row>
    <row r="209">
      <c r="A209" s="252"/>
      <c r="C209" s="252"/>
      <c r="I209" s="252"/>
      <c r="K209" s="252"/>
      <c r="M209" s="252"/>
      <c r="O209" s="252"/>
      <c r="Q209" s="252"/>
      <c r="S209" s="252"/>
      <c r="AI209" s="252"/>
    </row>
    <row r="210">
      <c r="A210" s="252"/>
      <c r="C210" s="252"/>
      <c r="I210" s="252"/>
      <c r="K210" s="252"/>
      <c r="M210" s="252"/>
      <c r="O210" s="252"/>
      <c r="Q210" s="252"/>
      <c r="S210" s="252"/>
      <c r="AI210" s="252"/>
    </row>
    <row r="211">
      <c r="A211" s="252"/>
      <c r="C211" s="252"/>
      <c r="I211" s="252"/>
      <c r="K211" s="252"/>
      <c r="M211" s="252"/>
      <c r="O211" s="252"/>
      <c r="Q211" s="252"/>
      <c r="S211" s="252"/>
      <c r="AI211" s="252"/>
    </row>
    <row r="212">
      <c r="A212" s="252"/>
      <c r="C212" s="252"/>
      <c r="I212" s="252"/>
      <c r="K212" s="252"/>
      <c r="M212" s="252"/>
      <c r="O212" s="252"/>
      <c r="Q212" s="252"/>
      <c r="S212" s="252"/>
      <c r="AI212" s="252"/>
    </row>
    <row r="213">
      <c r="A213" s="252"/>
      <c r="C213" s="252"/>
      <c r="I213" s="252"/>
      <c r="K213" s="252"/>
      <c r="M213" s="252"/>
      <c r="O213" s="252"/>
      <c r="Q213" s="252"/>
      <c r="S213" s="252"/>
      <c r="AI213" s="252"/>
    </row>
    <row r="214">
      <c r="A214" s="252"/>
      <c r="C214" s="252"/>
      <c r="I214" s="252"/>
      <c r="K214" s="252"/>
      <c r="M214" s="252"/>
      <c r="O214" s="252"/>
      <c r="Q214" s="252"/>
      <c r="S214" s="252"/>
      <c r="AI214" s="252"/>
    </row>
    <row r="215">
      <c r="A215" s="252"/>
      <c r="C215" s="252"/>
      <c r="I215" s="252"/>
      <c r="K215" s="252"/>
      <c r="M215" s="252"/>
      <c r="O215" s="252"/>
      <c r="Q215" s="252"/>
      <c r="S215" s="252"/>
      <c r="AI215" s="252"/>
    </row>
    <row r="216">
      <c r="A216" s="252"/>
      <c r="C216" s="252"/>
      <c r="I216" s="252"/>
      <c r="K216" s="252"/>
      <c r="M216" s="252"/>
      <c r="O216" s="252"/>
      <c r="Q216" s="252"/>
      <c r="S216" s="252"/>
      <c r="AI216" s="252"/>
    </row>
    <row r="217">
      <c r="A217" s="252"/>
      <c r="C217" s="252"/>
      <c r="I217" s="252"/>
      <c r="K217" s="252"/>
      <c r="M217" s="252"/>
      <c r="O217" s="252"/>
      <c r="Q217" s="252"/>
      <c r="S217" s="252"/>
      <c r="AI217" s="252"/>
    </row>
    <row r="218">
      <c r="A218" s="252"/>
      <c r="C218" s="252"/>
      <c r="I218" s="252"/>
      <c r="K218" s="252"/>
      <c r="M218" s="252"/>
      <c r="O218" s="252"/>
      <c r="Q218" s="252"/>
      <c r="S218" s="252"/>
      <c r="AI218" s="252"/>
    </row>
    <row r="219">
      <c r="A219" s="252"/>
      <c r="C219" s="252"/>
      <c r="I219" s="252"/>
      <c r="K219" s="252"/>
      <c r="M219" s="252"/>
      <c r="O219" s="252"/>
      <c r="Q219" s="252"/>
      <c r="S219" s="252"/>
      <c r="AI219" s="252"/>
    </row>
    <row r="220">
      <c r="A220" s="252"/>
      <c r="C220" s="252"/>
      <c r="I220" s="252"/>
      <c r="K220" s="252"/>
      <c r="M220" s="252"/>
      <c r="O220" s="252"/>
      <c r="Q220" s="252"/>
      <c r="S220" s="252"/>
      <c r="AI220" s="252"/>
    </row>
    <row r="221">
      <c r="A221" s="252"/>
      <c r="C221" s="252"/>
      <c r="I221" s="252"/>
      <c r="K221" s="252"/>
      <c r="M221" s="252"/>
      <c r="O221" s="252"/>
      <c r="Q221" s="252"/>
      <c r="S221" s="252"/>
      <c r="AI221" s="252"/>
    </row>
    <row r="222">
      <c r="A222" s="252"/>
      <c r="C222" s="252"/>
      <c r="I222" s="252"/>
      <c r="K222" s="252"/>
      <c r="M222" s="252"/>
      <c r="O222" s="252"/>
      <c r="Q222" s="252"/>
      <c r="S222" s="252"/>
      <c r="AI222" s="252"/>
    </row>
    <row r="223">
      <c r="A223" s="252"/>
      <c r="C223" s="252"/>
      <c r="I223" s="252"/>
      <c r="K223" s="252"/>
      <c r="M223" s="252"/>
      <c r="O223" s="252"/>
      <c r="Q223" s="252"/>
      <c r="S223" s="252"/>
      <c r="AI223" s="252"/>
    </row>
    <row r="224">
      <c r="A224" s="252"/>
      <c r="C224" s="252"/>
      <c r="I224" s="252"/>
      <c r="K224" s="252"/>
      <c r="M224" s="252"/>
      <c r="O224" s="252"/>
      <c r="Q224" s="252"/>
      <c r="S224" s="252"/>
      <c r="AI224" s="252"/>
    </row>
    <row r="225">
      <c r="A225" s="252"/>
      <c r="C225" s="252"/>
      <c r="I225" s="252"/>
      <c r="K225" s="252"/>
      <c r="M225" s="252"/>
      <c r="O225" s="252"/>
      <c r="Q225" s="252"/>
      <c r="S225" s="252"/>
      <c r="AI225" s="252"/>
    </row>
    <row r="226">
      <c r="A226" s="252"/>
      <c r="C226" s="252"/>
      <c r="I226" s="252"/>
      <c r="K226" s="252"/>
      <c r="M226" s="252"/>
      <c r="O226" s="252"/>
      <c r="Q226" s="252"/>
      <c r="S226" s="252"/>
      <c r="AI226" s="252"/>
    </row>
    <row r="227">
      <c r="A227" s="252"/>
      <c r="C227" s="252"/>
      <c r="I227" s="252"/>
      <c r="K227" s="252"/>
      <c r="M227" s="252"/>
      <c r="O227" s="252"/>
      <c r="Q227" s="252"/>
      <c r="S227" s="252"/>
      <c r="AI227" s="252"/>
    </row>
    <row r="228">
      <c r="A228" s="252"/>
      <c r="C228" s="252"/>
      <c r="I228" s="252"/>
      <c r="K228" s="252"/>
      <c r="M228" s="252"/>
      <c r="O228" s="252"/>
      <c r="Q228" s="252"/>
      <c r="S228" s="252"/>
      <c r="AI228" s="252"/>
    </row>
    <row r="229">
      <c r="A229" s="252"/>
      <c r="C229" s="252"/>
      <c r="I229" s="252"/>
      <c r="K229" s="252"/>
      <c r="M229" s="252"/>
      <c r="O229" s="252"/>
      <c r="Q229" s="252"/>
      <c r="S229" s="252"/>
      <c r="AI229" s="252"/>
    </row>
    <row r="230">
      <c r="A230" s="252"/>
      <c r="C230" s="252"/>
      <c r="I230" s="252"/>
      <c r="K230" s="252"/>
      <c r="M230" s="252"/>
      <c r="O230" s="252"/>
      <c r="Q230" s="252"/>
      <c r="S230" s="252"/>
      <c r="AI230" s="252"/>
    </row>
    <row r="231">
      <c r="A231" s="252"/>
      <c r="C231" s="252"/>
      <c r="I231" s="252"/>
      <c r="K231" s="252"/>
      <c r="M231" s="252"/>
      <c r="O231" s="252"/>
      <c r="Q231" s="252"/>
      <c r="S231" s="252"/>
      <c r="AI231" s="252"/>
    </row>
    <row r="232">
      <c r="A232" s="252"/>
      <c r="C232" s="252"/>
      <c r="I232" s="252"/>
      <c r="K232" s="252"/>
      <c r="M232" s="252"/>
      <c r="O232" s="252"/>
      <c r="Q232" s="252"/>
      <c r="S232" s="252"/>
      <c r="AI232" s="252"/>
    </row>
    <row r="233">
      <c r="A233" s="252"/>
      <c r="C233" s="252"/>
      <c r="I233" s="252"/>
      <c r="K233" s="252"/>
      <c r="M233" s="252"/>
      <c r="O233" s="252"/>
      <c r="Q233" s="252"/>
      <c r="S233" s="252"/>
      <c r="AI233" s="252"/>
    </row>
    <row r="234">
      <c r="A234" s="252"/>
      <c r="C234" s="252"/>
      <c r="I234" s="252"/>
      <c r="K234" s="252"/>
      <c r="M234" s="252"/>
      <c r="O234" s="252"/>
      <c r="Q234" s="252"/>
      <c r="S234" s="252"/>
      <c r="AI234" s="252"/>
    </row>
    <row r="235">
      <c r="A235" s="252"/>
      <c r="C235" s="252"/>
      <c r="I235" s="252"/>
      <c r="K235" s="252"/>
      <c r="M235" s="252"/>
      <c r="O235" s="252"/>
      <c r="Q235" s="252"/>
      <c r="S235" s="252"/>
      <c r="AI235" s="252"/>
    </row>
    <row r="236">
      <c r="A236" s="252"/>
      <c r="C236" s="252"/>
      <c r="I236" s="252"/>
      <c r="K236" s="252"/>
      <c r="M236" s="252"/>
      <c r="O236" s="252"/>
      <c r="Q236" s="252"/>
      <c r="S236" s="252"/>
      <c r="AI236" s="252"/>
    </row>
    <row r="237">
      <c r="A237" s="252"/>
      <c r="C237" s="252"/>
      <c r="I237" s="252"/>
      <c r="K237" s="252"/>
      <c r="M237" s="252"/>
      <c r="O237" s="252"/>
      <c r="Q237" s="252"/>
      <c r="S237" s="252"/>
      <c r="AI237" s="252"/>
    </row>
    <row r="238">
      <c r="A238" s="252"/>
      <c r="C238" s="252"/>
      <c r="I238" s="252"/>
      <c r="K238" s="252"/>
      <c r="M238" s="252"/>
      <c r="O238" s="252"/>
      <c r="Q238" s="252"/>
      <c r="S238" s="252"/>
      <c r="AI238" s="252"/>
    </row>
    <row r="239">
      <c r="A239" s="252"/>
      <c r="C239" s="252"/>
      <c r="I239" s="252"/>
      <c r="K239" s="252"/>
      <c r="M239" s="252"/>
      <c r="O239" s="252"/>
      <c r="Q239" s="252"/>
      <c r="S239" s="252"/>
      <c r="AI239" s="252"/>
    </row>
    <row r="240">
      <c r="A240" s="252"/>
      <c r="C240" s="252"/>
      <c r="I240" s="252"/>
      <c r="K240" s="252"/>
      <c r="M240" s="252"/>
      <c r="O240" s="252"/>
      <c r="Q240" s="252"/>
      <c r="S240" s="252"/>
      <c r="AI240" s="252"/>
    </row>
    <row r="241">
      <c r="A241" s="252"/>
      <c r="C241" s="252"/>
      <c r="I241" s="252"/>
      <c r="K241" s="252"/>
      <c r="M241" s="252"/>
      <c r="O241" s="252"/>
      <c r="Q241" s="252"/>
      <c r="S241" s="252"/>
      <c r="AI241" s="252"/>
    </row>
    <row r="242">
      <c r="A242" s="252"/>
      <c r="C242" s="252"/>
      <c r="I242" s="252"/>
      <c r="K242" s="252"/>
      <c r="M242" s="252"/>
      <c r="O242" s="252"/>
      <c r="Q242" s="252"/>
      <c r="S242" s="252"/>
      <c r="AI242" s="252"/>
    </row>
    <row r="243">
      <c r="A243" s="252"/>
      <c r="C243" s="252"/>
      <c r="I243" s="252"/>
      <c r="K243" s="252"/>
      <c r="M243" s="252"/>
      <c r="O243" s="252"/>
      <c r="Q243" s="252"/>
      <c r="S243" s="252"/>
      <c r="AI243" s="252"/>
    </row>
    <row r="244">
      <c r="A244" s="252"/>
      <c r="C244" s="252"/>
      <c r="I244" s="252"/>
      <c r="K244" s="252"/>
      <c r="M244" s="252"/>
      <c r="O244" s="252"/>
      <c r="Q244" s="252"/>
      <c r="S244" s="252"/>
      <c r="AI244" s="252"/>
    </row>
    <row r="245">
      <c r="A245" s="252"/>
      <c r="C245" s="252"/>
      <c r="I245" s="252"/>
      <c r="K245" s="252"/>
      <c r="M245" s="252"/>
      <c r="O245" s="252"/>
      <c r="Q245" s="252"/>
      <c r="S245" s="252"/>
      <c r="AI245" s="252"/>
    </row>
    <row r="246">
      <c r="A246" s="252"/>
      <c r="C246" s="252"/>
      <c r="I246" s="252"/>
      <c r="K246" s="252"/>
      <c r="M246" s="252"/>
      <c r="O246" s="252"/>
      <c r="Q246" s="252"/>
      <c r="S246" s="252"/>
      <c r="AI246" s="252"/>
    </row>
    <row r="247">
      <c r="A247" s="252"/>
      <c r="C247" s="252"/>
      <c r="I247" s="252"/>
      <c r="K247" s="252"/>
      <c r="M247" s="252"/>
      <c r="O247" s="252"/>
      <c r="Q247" s="252"/>
      <c r="S247" s="252"/>
      <c r="AI247" s="252"/>
    </row>
    <row r="248">
      <c r="A248" s="252"/>
      <c r="C248" s="252"/>
      <c r="I248" s="252"/>
      <c r="K248" s="252"/>
      <c r="M248" s="252"/>
      <c r="O248" s="252"/>
      <c r="Q248" s="252"/>
      <c r="S248" s="252"/>
      <c r="AI248" s="252"/>
    </row>
    <row r="249">
      <c r="A249" s="252"/>
      <c r="C249" s="252"/>
      <c r="I249" s="252"/>
      <c r="K249" s="252"/>
      <c r="M249" s="252"/>
      <c r="O249" s="252"/>
      <c r="Q249" s="252"/>
      <c r="S249" s="252"/>
      <c r="AI249" s="252"/>
    </row>
    <row r="250">
      <c r="A250" s="252"/>
      <c r="C250" s="252"/>
      <c r="I250" s="252"/>
      <c r="K250" s="252"/>
      <c r="M250" s="252"/>
      <c r="O250" s="252"/>
      <c r="Q250" s="252"/>
      <c r="S250" s="252"/>
      <c r="AI250" s="252"/>
    </row>
    <row r="251">
      <c r="A251" s="252"/>
      <c r="C251" s="252"/>
      <c r="I251" s="252"/>
      <c r="K251" s="252"/>
      <c r="M251" s="252"/>
      <c r="O251" s="252"/>
      <c r="Q251" s="252"/>
      <c r="S251" s="252"/>
      <c r="AI251" s="252"/>
    </row>
    <row r="252">
      <c r="A252" s="252"/>
      <c r="C252" s="252"/>
      <c r="I252" s="252"/>
      <c r="K252" s="252"/>
      <c r="M252" s="252"/>
      <c r="O252" s="252"/>
      <c r="Q252" s="252"/>
      <c r="S252" s="252"/>
      <c r="AI252" s="252"/>
    </row>
    <row r="253">
      <c r="A253" s="252"/>
      <c r="C253" s="252"/>
      <c r="I253" s="252"/>
      <c r="K253" s="252"/>
      <c r="M253" s="252"/>
      <c r="O253" s="252"/>
      <c r="Q253" s="252"/>
      <c r="S253" s="252"/>
      <c r="AI253" s="252"/>
    </row>
    <row r="254">
      <c r="A254" s="252"/>
      <c r="C254" s="252"/>
      <c r="I254" s="252"/>
      <c r="K254" s="252"/>
      <c r="M254" s="252"/>
      <c r="O254" s="252"/>
      <c r="Q254" s="252"/>
      <c r="S254" s="252"/>
      <c r="AI254" s="252"/>
    </row>
    <row r="255">
      <c r="A255" s="252"/>
      <c r="C255" s="252"/>
      <c r="I255" s="252"/>
      <c r="K255" s="252"/>
      <c r="M255" s="252"/>
      <c r="O255" s="252"/>
      <c r="Q255" s="252"/>
      <c r="S255" s="252"/>
      <c r="AI255" s="252"/>
    </row>
    <row r="256">
      <c r="A256" s="252"/>
      <c r="C256" s="252"/>
      <c r="I256" s="252"/>
      <c r="K256" s="252"/>
      <c r="M256" s="252"/>
      <c r="O256" s="252"/>
      <c r="Q256" s="252"/>
      <c r="S256" s="252"/>
      <c r="AI256" s="252"/>
    </row>
    <row r="257">
      <c r="A257" s="252"/>
      <c r="C257" s="252"/>
      <c r="I257" s="252"/>
      <c r="K257" s="252"/>
      <c r="M257" s="252"/>
      <c r="O257" s="252"/>
      <c r="Q257" s="252"/>
      <c r="S257" s="252"/>
      <c r="AI257" s="252"/>
    </row>
    <row r="258">
      <c r="A258" s="252"/>
      <c r="C258" s="252"/>
      <c r="I258" s="252"/>
      <c r="K258" s="252"/>
      <c r="M258" s="252"/>
      <c r="O258" s="252"/>
      <c r="Q258" s="252"/>
      <c r="S258" s="252"/>
      <c r="AI258" s="252"/>
    </row>
    <row r="259">
      <c r="A259" s="252"/>
      <c r="C259" s="252"/>
      <c r="I259" s="252"/>
      <c r="K259" s="252"/>
      <c r="M259" s="252"/>
      <c r="O259" s="252"/>
      <c r="Q259" s="252"/>
      <c r="S259" s="252"/>
      <c r="AI259" s="252"/>
    </row>
    <row r="260">
      <c r="A260" s="252"/>
      <c r="C260" s="252"/>
      <c r="I260" s="252"/>
      <c r="K260" s="252"/>
      <c r="M260" s="252"/>
      <c r="O260" s="252"/>
      <c r="Q260" s="252"/>
      <c r="S260" s="252"/>
      <c r="AI260" s="252"/>
    </row>
    <row r="261">
      <c r="A261" s="252"/>
      <c r="C261" s="252"/>
      <c r="I261" s="252"/>
      <c r="K261" s="252"/>
      <c r="M261" s="252"/>
      <c r="O261" s="252"/>
      <c r="Q261" s="252"/>
      <c r="S261" s="252"/>
      <c r="AI261" s="252"/>
    </row>
    <row r="262">
      <c r="A262" s="252"/>
      <c r="C262" s="252"/>
      <c r="I262" s="252"/>
      <c r="K262" s="252"/>
      <c r="M262" s="252"/>
      <c r="O262" s="252"/>
      <c r="Q262" s="252"/>
      <c r="S262" s="252"/>
      <c r="AI262" s="252"/>
    </row>
    <row r="263">
      <c r="A263" s="252"/>
      <c r="C263" s="252"/>
      <c r="I263" s="252"/>
      <c r="K263" s="252"/>
      <c r="M263" s="252"/>
      <c r="O263" s="252"/>
      <c r="Q263" s="252"/>
      <c r="S263" s="252"/>
      <c r="AI263" s="252"/>
    </row>
    <row r="264">
      <c r="A264" s="252"/>
      <c r="C264" s="252"/>
      <c r="I264" s="252"/>
      <c r="K264" s="252"/>
      <c r="M264" s="252"/>
      <c r="O264" s="252"/>
      <c r="Q264" s="252"/>
      <c r="S264" s="252"/>
      <c r="AI264" s="252"/>
    </row>
    <row r="265">
      <c r="A265" s="252"/>
      <c r="C265" s="252"/>
      <c r="I265" s="252"/>
      <c r="K265" s="252"/>
      <c r="M265" s="252"/>
      <c r="O265" s="252"/>
      <c r="Q265" s="252"/>
      <c r="S265" s="252"/>
      <c r="AI265" s="252"/>
    </row>
    <row r="266">
      <c r="A266" s="252"/>
      <c r="C266" s="252"/>
      <c r="I266" s="252"/>
      <c r="K266" s="252"/>
      <c r="M266" s="252"/>
      <c r="O266" s="252"/>
      <c r="Q266" s="252"/>
      <c r="S266" s="252"/>
      <c r="AI266" s="252"/>
    </row>
    <row r="267">
      <c r="A267" s="252"/>
      <c r="C267" s="252"/>
      <c r="I267" s="252"/>
      <c r="K267" s="252"/>
      <c r="M267" s="252"/>
      <c r="O267" s="252"/>
      <c r="Q267" s="252"/>
      <c r="S267" s="252"/>
      <c r="AI267" s="252"/>
    </row>
    <row r="268">
      <c r="A268" s="252"/>
      <c r="C268" s="252"/>
      <c r="I268" s="252"/>
      <c r="K268" s="252"/>
      <c r="M268" s="252"/>
      <c r="O268" s="252"/>
      <c r="Q268" s="252"/>
      <c r="S268" s="252"/>
      <c r="AI268" s="252"/>
    </row>
    <row r="269">
      <c r="A269" s="252"/>
      <c r="C269" s="252"/>
      <c r="I269" s="252"/>
      <c r="K269" s="252"/>
      <c r="M269" s="252"/>
      <c r="O269" s="252"/>
      <c r="Q269" s="252"/>
      <c r="S269" s="252"/>
      <c r="AI269" s="252"/>
    </row>
    <row r="270">
      <c r="A270" s="252"/>
      <c r="C270" s="252"/>
      <c r="I270" s="252"/>
      <c r="K270" s="252"/>
      <c r="M270" s="252"/>
      <c r="O270" s="252"/>
      <c r="Q270" s="252"/>
      <c r="S270" s="252"/>
      <c r="AI270" s="252"/>
    </row>
    <row r="271">
      <c r="A271" s="252"/>
      <c r="C271" s="252"/>
      <c r="I271" s="252"/>
      <c r="K271" s="252"/>
      <c r="M271" s="252"/>
      <c r="O271" s="252"/>
      <c r="Q271" s="252"/>
      <c r="S271" s="252"/>
      <c r="AI271" s="252"/>
    </row>
    <row r="272">
      <c r="A272" s="252"/>
      <c r="C272" s="252"/>
      <c r="I272" s="252"/>
      <c r="K272" s="252"/>
      <c r="M272" s="252"/>
      <c r="O272" s="252"/>
      <c r="Q272" s="252"/>
      <c r="S272" s="252"/>
      <c r="AI272" s="252"/>
    </row>
    <row r="273">
      <c r="A273" s="252"/>
      <c r="C273" s="252"/>
      <c r="I273" s="252"/>
      <c r="K273" s="252"/>
      <c r="M273" s="252"/>
      <c r="O273" s="252"/>
      <c r="Q273" s="252"/>
      <c r="S273" s="252"/>
      <c r="AI273" s="252"/>
    </row>
    <row r="274">
      <c r="A274" s="252"/>
      <c r="C274" s="252"/>
      <c r="I274" s="252"/>
      <c r="K274" s="252"/>
      <c r="M274" s="252"/>
      <c r="O274" s="252"/>
      <c r="Q274" s="252"/>
      <c r="S274" s="252"/>
      <c r="AI274" s="252"/>
    </row>
    <row r="275">
      <c r="A275" s="252"/>
      <c r="C275" s="252"/>
      <c r="I275" s="252"/>
      <c r="K275" s="252"/>
      <c r="M275" s="252"/>
      <c r="O275" s="252"/>
      <c r="Q275" s="252"/>
      <c r="S275" s="252"/>
      <c r="AI275" s="252"/>
    </row>
    <row r="276">
      <c r="A276" s="252"/>
      <c r="C276" s="252"/>
      <c r="I276" s="252"/>
      <c r="K276" s="252"/>
      <c r="M276" s="252"/>
      <c r="O276" s="252"/>
      <c r="Q276" s="252"/>
      <c r="S276" s="252"/>
      <c r="AI276" s="252"/>
    </row>
    <row r="277">
      <c r="A277" s="252"/>
      <c r="C277" s="252"/>
      <c r="I277" s="252"/>
      <c r="K277" s="252"/>
      <c r="M277" s="252"/>
      <c r="O277" s="252"/>
      <c r="Q277" s="252"/>
      <c r="S277" s="252"/>
      <c r="AI277" s="252"/>
    </row>
    <row r="278">
      <c r="A278" s="252"/>
      <c r="C278" s="252"/>
      <c r="I278" s="252"/>
      <c r="K278" s="252"/>
      <c r="M278" s="252"/>
      <c r="O278" s="252"/>
      <c r="Q278" s="252"/>
      <c r="S278" s="252"/>
      <c r="AI278" s="252"/>
    </row>
    <row r="279">
      <c r="A279" s="252"/>
      <c r="C279" s="252"/>
      <c r="I279" s="252"/>
      <c r="K279" s="252"/>
      <c r="M279" s="252"/>
      <c r="O279" s="252"/>
      <c r="Q279" s="252"/>
      <c r="S279" s="252"/>
      <c r="AI279" s="252"/>
    </row>
    <row r="280">
      <c r="A280" s="252"/>
      <c r="C280" s="252"/>
      <c r="I280" s="252"/>
      <c r="K280" s="252"/>
      <c r="M280" s="252"/>
      <c r="O280" s="252"/>
      <c r="Q280" s="252"/>
      <c r="S280" s="252"/>
      <c r="AI280" s="252"/>
    </row>
    <row r="281">
      <c r="A281" s="252"/>
      <c r="C281" s="252"/>
      <c r="I281" s="252"/>
      <c r="K281" s="252"/>
      <c r="M281" s="252"/>
      <c r="O281" s="252"/>
      <c r="Q281" s="252"/>
      <c r="S281" s="252"/>
      <c r="AI281" s="252"/>
    </row>
    <row r="282">
      <c r="A282" s="252"/>
      <c r="C282" s="252"/>
      <c r="I282" s="252"/>
      <c r="K282" s="252"/>
      <c r="M282" s="252"/>
      <c r="O282" s="252"/>
      <c r="Q282" s="252"/>
      <c r="S282" s="252"/>
      <c r="AI282" s="252"/>
    </row>
    <row r="283">
      <c r="A283" s="252"/>
      <c r="C283" s="252"/>
      <c r="I283" s="252"/>
      <c r="K283" s="252"/>
      <c r="M283" s="252"/>
      <c r="O283" s="252"/>
      <c r="Q283" s="252"/>
      <c r="S283" s="252"/>
      <c r="AI283" s="252"/>
    </row>
    <row r="284">
      <c r="A284" s="252"/>
      <c r="C284" s="252"/>
      <c r="I284" s="252"/>
      <c r="K284" s="252"/>
      <c r="M284" s="252"/>
      <c r="O284" s="252"/>
      <c r="Q284" s="252"/>
      <c r="S284" s="252"/>
      <c r="AI284" s="252"/>
    </row>
    <row r="285">
      <c r="A285" s="252"/>
      <c r="C285" s="252"/>
      <c r="I285" s="252"/>
      <c r="K285" s="252"/>
      <c r="M285" s="252"/>
      <c r="O285" s="252"/>
      <c r="Q285" s="252"/>
      <c r="S285" s="252"/>
      <c r="AI285" s="252"/>
    </row>
    <row r="286">
      <c r="A286" s="252"/>
      <c r="C286" s="252"/>
      <c r="I286" s="252"/>
      <c r="K286" s="252"/>
      <c r="M286" s="252"/>
      <c r="O286" s="252"/>
      <c r="Q286" s="252"/>
      <c r="S286" s="252"/>
      <c r="AI286" s="252"/>
    </row>
    <row r="287">
      <c r="A287" s="252"/>
      <c r="C287" s="252"/>
      <c r="I287" s="252"/>
      <c r="K287" s="252"/>
      <c r="M287" s="252"/>
      <c r="O287" s="252"/>
      <c r="Q287" s="252"/>
      <c r="S287" s="252"/>
      <c r="AI287" s="252"/>
    </row>
    <row r="288">
      <c r="A288" s="252"/>
      <c r="C288" s="252"/>
      <c r="I288" s="252"/>
      <c r="K288" s="252"/>
      <c r="M288" s="252"/>
      <c r="O288" s="252"/>
      <c r="Q288" s="252"/>
      <c r="S288" s="252"/>
      <c r="AI288" s="252"/>
    </row>
    <row r="289">
      <c r="A289" s="252"/>
      <c r="C289" s="252"/>
      <c r="I289" s="252"/>
      <c r="K289" s="252"/>
      <c r="M289" s="252"/>
      <c r="O289" s="252"/>
      <c r="Q289" s="252"/>
      <c r="S289" s="252"/>
      <c r="AI289" s="252"/>
    </row>
    <row r="290">
      <c r="A290" s="252"/>
      <c r="C290" s="252"/>
      <c r="I290" s="252"/>
      <c r="K290" s="252"/>
      <c r="M290" s="252"/>
      <c r="O290" s="252"/>
      <c r="Q290" s="252"/>
      <c r="S290" s="252"/>
      <c r="AI290" s="252"/>
    </row>
    <row r="291">
      <c r="A291" s="252"/>
      <c r="C291" s="252"/>
      <c r="I291" s="252"/>
      <c r="K291" s="252"/>
      <c r="M291" s="252"/>
      <c r="O291" s="252"/>
      <c r="Q291" s="252"/>
      <c r="S291" s="252"/>
      <c r="AI291" s="252"/>
    </row>
    <row r="292">
      <c r="A292" s="252"/>
      <c r="C292" s="252"/>
      <c r="I292" s="252"/>
      <c r="K292" s="252"/>
      <c r="M292" s="252"/>
      <c r="O292" s="252"/>
      <c r="Q292" s="252"/>
      <c r="S292" s="252"/>
      <c r="AI292" s="252"/>
    </row>
    <row r="293">
      <c r="A293" s="252"/>
      <c r="C293" s="252"/>
      <c r="I293" s="252"/>
      <c r="K293" s="252"/>
      <c r="M293" s="252"/>
      <c r="O293" s="252"/>
      <c r="Q293" s="252"/>
      <c r="S293" s="252"/>
      <c r="AI293" s="252"/>
    </row>
    <row r="294">
      <c r="A294" s="252"/>
      <c r="C294" s="252"/>
      <c r="I294" s="252"/>
      <c r="K294" s="252"/>
      <c r="M294" s="252"/>
      <c r="O294" s="252"/>
      <c r="Q294" s="252"/>
      <c r="S294" s="252"/>
      <c r="AI294" s="252"/>
    </row>
    <row r="295">
      <c r="A295" s="252"/>
      <c r="C295" s="252"/>
      <c r="I295" s="252"/>
      <c r="K295" s="252"/>
      <c r="M295" s="252"/>
      <c r="O295" s="252"/>
      <c r="Q295" s="252"/>
      <c r="S295" s="252"/>
      <c r="AI295" s="252"/>
    </row>
    <row r="296">
      <c r="A296" s="252"/>
      <c r="C296" s="252"/>
      <c r="I296" s="252"/>
      <c r="K296" s="252"/>
      <c r="M296" s="252"/>
      <c r="O296" s="252"/>
      <c r="Q296" s="252"/>
      <c r="S296" s="252"/>
      <c r="AI296" s="252"/>
    </row>
    <row r="297">
      <c r="A297" s="252"/>
      <c r="C297" s="252"/>
      <c r="I297" s="252"/>
      <c r="K297" s="252"/>
      <c r="M297" s="252"/>
      <c r="O297" s="252"/>
      <c r="Q297" s="252"/>
      <c r="S297" s="252"/>
      <c r="AI297" s="252"/>
    </row>
    <row r="298">
      <c r="A298" s="252"/>
      <c r="C298" s="252"/>
      <c r="I298" s="252"/>
      <c r="K298" s="252"/>
      <c r="M298" s="252"/>
      <c r="O298" s="252"/>
      <c r="Q298" s="252"/>
      <c r="S298" s="252"/>
      <c r="AI298" s="252"/>
    </row>
    <row r="299">
      <c r="A299" s="252"/>
      <c r="C299" s="252"/>
      <c r="I299" s="252"/>
      <c r="K299" s="252"/>
      <c r="M299" s="252"/>
      <c r="O299" s="252"/>
      <c r="Q299" s="252"/>
      <c r="S299" s="252"/>
      <c r="AI299" s="252"/>
    </row>
    <row r="300">
      <c r="A300" s="252"/>
      <c r="C300" s="252"/>
      <c r="I300" s="252"/>
      <c r="K300" s="252"/>
      <c r="M300" s="252"/>
      <c r="O300" s="252"/>
      <c r="Q300" s="252"/>
      <c r="S300" s="252"/>
      <c r="AI300" s="252"/>
    </row>
    <row r="301">
      <c r="A301" s="252"/>
      <c r="C301" s="252"/>
      <c r="I301" s="252"/>
      <c r="K301" s="252"/>
      <c r="M301" s="252"/>
      <c r="O301" s="252"/>
      <c r="Q301" s="252"/>
      <c r="S301" s="252"/>
      <c r="AI301" s="252"/>
    </row>
    <row r="302">
      <c r="A302" s="252"/>
      <c r="C302" s="252"/>
      <c r="I302" s="252"/>
      <c r="K302" s="252"/>
      <c r="M302" s="252"/>
      <c r="O302" s="252"/>
      <c r="Q302" s="252"/>
      <c r="S302" s="252"/>
      <c r="AI302" s="252"/>
    </row>
    <row r="303">
      <c r="A303" s="252"/>
      <c r="C303" s="252"/>
      <c r="I303" s="252"/>
      <c r="K303" s="252"/>
      <c r="M303" s="252"/>
      <c r="O303" s="252"/>
      <c r="Q303" s="252"/>
      <c r="S303" s="252"/>
      <c r="AI303" s="252"/>
    </row>
    <row r="304">
      <c r="A304" s="252"/>
      <c r="C304" s="252"/>
      <c r="I304" s="252"/>
      <c r="K304" s="252"/>
      <c r="M304" s="252"/>
      <c r="O304" s="252"/>
      <c r="Q304" s="252"/>
      <c r="S304" s="252"/>
      <c r="AI304" s="252"/>
    </row>
    <row r="305">
      <c r="A305" s="252"/>
      <c r="C305" s="252"/>
      <c r="I305" s="252"/>
      <c r="K305" s="252"/>
      <c r="M305" s="252"/>
      <c r="O305" s="252"/>
      <c r="Q305" s="252"/>
      <c r="S305" s="252"/>
      <c r="AI305" s="252"/>
    </row>
    <row r="306">
      <c r="A306" s="252"/>
      <c r="C306" s="252"/>
      <c r="I306" s="252"/>
      <c r="K306" s="252"/>
      <c r="M306" s="252"/>
      <c r="O306" s="252"/>
      <c r="Q306" s="252"/>
      <c r="S306" s="252"/>
      <c r="AI306" s="252"/>
    </row>
    <row r="307">
      <c r="A307" s="252"/>
      <c r="C307" s="252"/>
      <c r="I307" s="252"/>
      <c r="K307" s="252"/>
      <c r="M307" s="252"/>
      <c r="O307" s="252"/>
      <c r="Q307" s="252"/>
      <c r="S307" s="252"/>
      <c r="AI307" s="252"/>
    </row>
    <row r="308">
      <c r="A308" s="252"/>
      <c r="C308" s="252"/>
      <c r="I308" s="252"/>
      <c r="K308" s="252"/>
      <c r="M308" s="252"/>
      <c r="O308" s="252"/>
      <c r="Q308" s="252"/>
      <c r="S308" s="252"/>
      <c r="AI308" s="252"/>
    </row>
    <row r="309">
      <c r="A309" s="252"/>
      <c r="C309" s="252"/>
      <c r="I309" s="252"/>
      <c r="K309" s="252"/>
      <c r="M309" s="252"/>
      <c r="O309" s="252"/>
      <c r="Q309" s="252"/>
      <c r="S309" s="252"/>
      <c r="AI309" s="252"/>
    </row>
    <row r="310">
      <c r="A310" s="252"/>
      <c r="C310" s="252"/>
      <c r="I310" s="252"/>
      <c r="K310" s="252"/>
      <c r="M310" s="252"/>
      <c r="O310" s="252"/>
      <c r="Q310" s="252"/>
      <c r="S310" s="252"/>
      <c r="AI310" s="252"/>
    </row>
    <row r="311">
      <c r="A311" s="252"/>
      <c r="C311" s="252"/>
      <c r="I311" s="252"/>
      <c r="K311" s="252"/>
      <c r="M311" s="252"/>
      <c r="O311" s="252"/>
      <c r="Q311" s="252"/>
      <c r="S311" s="252"/>
      <c r="AI311" s="252"/>
    </row>
    <row r="312">
      <c r="A312" s="252"/>
      <c r="C312" s="252"/>
      <c r="I312" s="252"/>
      <c r="K312" s="252"/>
      <c r="M312" s="252"/>
      <c r="O312" s="252"/>
      <c r="Q312" s="252"/>
      <c r="S312" s="252"/>
      <c r="AI312" s="252"/>
    </row>
    <row r="313">
      <c r="A313" s="252"/>
      <c r="C313" s="252"/>
      <c r="I313" s="252"/>
      <c r="K313" s="252"/>
      <c r="M313" s="252"/>
      <c r="O313" s="252"/>
      <c r="Q313" s="252"/>
      <c r="S313" s="252"/>
      <c r="AI313" s="252"/>
    </row>
    <row r="314">
      <c r="A314" s="252"/>
      <c r="C314" s="252"/>
      <c r="I314" s="252"/>
      <c r="K314" s="252"/>
      <c r="M314" s="252"/>
      <c r="O314" s="252"/>
      <c r="Q314" s="252"/>
      <c r="S314" s="252"/>
      <c r="AI314" s="252"/>
    </row>
    <row r="315">
      <c r="A315" s="252"/>
      <c r="C315" s="252"/>
      <c r="I315" s="252"/>
      <c r="K315" s="252"/>
      <c r="M315" s="252"/>
      <c r="O315" s="252"/>
      <c r="Q315" s="252"/>
      <c r="S315" s="252"/>
      <c r="AI315" s="252"/>
    </row>
    <row r="316">
      <c r="A316" s="252"/>
      <c r="C316" s="252"/>
      <c r="I316" s="252"/>
      <c r="K316" s="252"/>
      <c r="M316" s="252"/>
      <c r="O316" s="252"/>
      <c r="Q316" s="252"/>
      <c r="S316" s="252"/>
      <c r="AI316" s="252"/>
    </row>
    <row r="317">
      <c r="A317" s="252"/>
      <c r="C317" s="252"/>
      <c r="I317" s="252"/>
      <c r="K317" s="252"/>
      <c r="M317" s="252"/>
      <c r="O317" s="252"/>
      <c r="Q317" s="252"/>
      <c r="S317" s="252"/>
      <c r="AI317" s="252"/>
    </row>
    <row r="318">
      <c r="A318" s="252"/>
      <c r="C318" s="252"/>
      <c r="I318" s="252"/>
      <c r="K318" s="252"/>
      <c r="M318" s="252"/>
      <c r="O318" s="252"/>
      <c r="Q318" s="252"/>
      <c r="S318" s="252"/>
      <c r="AI318" s="252"/>
    </row>
    <row r="319">
      <c r="A319" s="252"/>
      <c r="C319" s="252"/>
      <c r="I319" s="252"/>
      <c r="K319" s="252"/>
      <c r="M319" s="252"/>
      <c r="O319" s="252"/>
      <c r="Q319" s="252"/>
      <c r="S319" s="252"/>
      <c r="AI319" s="252"/>
    </row>
    <row r="320">
      <c r="A320" s="252"/>
      <c r="C320" s="252"/>
      <c r="I320" s="252"/>
      <c r="K320" s="252"/>
      <c r="M320" s="252"/>
      <c r="O320" s="252"/>
      <c r="Q320" s="252"/>
      <c r="S320" s="252"/>
      <c r="AI320" s="252"/>
    </row>
    <row r="321">
      <c r="A321" s="252"/>
      <c r="C321" s="252"/>
      <c r="I321" s="252"/>
      <c r="K321" s="252"/>
      <c r="M321" s="252"/>
      <c r="O321" s="252"/>
      <c r="Q321" s="252"/>
      <c r="S321" s="252"/>
      <c r="AI321" s="252"/>
    </row>
    <row r="322">
      <c r="A322" s="252"/>
      <c r="C322" s="252"/>
      <c r="I322" s="252"/>
      <c r="K322" s="252"/>
      <c r="M322" s="252"/>
      <c r="O322" s="252"/>
      <c r="Q322" s="252"/>
      <c r="S322" s="252"/>
      <c r="AI322" s="252"/>
    </row>
    <row r="323">
      <c r="A323" s="252"/>
      <c r="C323" s="252"/>
      <c r="I323" s="252"/>
      <c r="K323" s="252"/>
      <c r="M323" s="252"/>
      <c r="O323" s="252"/>
      <c r="Q323" s="252"/>
      <c r="S323" s="252"/>
      <c r="AI323" s="252"/>
    </row>
    <row r="324">
      <c r="A324" s="252"/>
      <c r="C324" s="252"/>
      <c r="I324" s="252"/>
      <c r="K324" s="252"/>
      <c r="M324" s="252"/>
      <c r="O324" s="252"/>
      <c r="Q324" s="252"/>
      <c r="S324" s="252"/>
      <c r="AI324" s="252"/>
    </row>
    <row r="325">
      <c r="A325" s="252"/>
      <c r="C325" s="252"/>
      <c r="I325" s="252"/>
      <c r="K325" s="252"/>
      <c r="M325" s="252"/>
      <c r="O325" s="252"/>
      <c r="Q325" s="252"/>
      <c r="S325" s="252"/>
      <c r="AI325" s="252"/>
    </row>
    <row r="326">
      <c r="A326" s="252"/>
      <c r="C326" s="252"/>
      <c r="I326" s="252"/>
      <c r="K326" s="252"/>
      <c r="M326" s="252"/>
      <c r="O326" s="252"/>
      <c r="Q326" s="252"/>
      <c r="S326" s="252"/>
      <c r="AI326" s="252"/>
    </row>
    <row r="327">
      <c r="A327" s="252"/>
      <c r="C327" s="252"/>
      <c r="I327" s="252"/>
      <c r="K327" s="252"/>
      <c r="M327" s="252"/>
      <c r="O327" s="252"/>
      <c r="Q327" s="252"/>
      <c r="S327" s="252"/>
      <c r="AI327" s="252"/>
    </row>
    <row r="328">
      <c r="A328" s="252"/>
      <c r="C328" s="252"/>
      <c r="I328" s="252"/>
      <c r="K328" s="252"/>
      <c r="M328" s="252"/>
      <c r="O328" s="252"/>
      <c r="Q328" s="252"/>
      <c r="S328" s="252"/>
      <c r="AI328" s="252"/>
    </row>
    <row r="329">
      <c r="A329" s="252"/>
      <c r="C329" s="252"/>
      <c r="I329" s="252"/>
      <c r="K329" s="252"/>
      <c r="M329" s="252"/>
      <c r="O329" s="252"/>
      <c r="Q329" s="252"/>
      <c r="S329" s="252"/>
      <c r="AI329" s="252"/>
    </row>
    <row r="330">
      <c r="A330" s="252"/>
      <c r="C330" s="252"/>
      <c r="I330" s="252"/>
      <c r="K330" s="252"/>
      <c r="M330" s="252"/>
      <c r="O330" s="252"/>
      <c r="Q330" s="252"/>
      <c r="S330" s="252"/>
      <c r="AI330" s="252"/>
    </row>
    <row r="331">
      <c r="A331" s="252"/>
      <c r="C331" s="252"/>
      <c r="I331" s="252"/>
      <c r="K331" s="252"/>
      <c r="M331" s="252"/>
      <c r="O331" s="252"/>
      <c r="Q331" s="252"/>
      <c r="S331" s="252"/>
      <c r="AI331" s="252"/>
    </row>
    <row r="332">
      <c r="A332" s="252"/>
      <c r="C332" s="252"/>
      <c r="I332" s="252"/>
      <c r="K332" s="252"/>
      <c r="M332" s="252"/>
      <c r="O332" s="252"/>
      <c r="Q332" s="252"/>
      <c r="S332" s="252"/>
      <c r="AI332" s="252"/>
    </row>
    <row r="333">
      <c r="A333" s="252"/>
      <c r="C333" s="252"/>
      <c r="I333" s="252"/>
      <c r="K333" s="252"/>
      <c r="M333" s="252"/>
      <c r="O333" s="252"/>
      <c r="Q333" s="252"/>
      <c r="S333" s="252"/>
      <c r="AI333" s="252"/>
    </row>
    <row r="334">
      <c r="A334" s="252"/>
      <c r="C334" s="252"/>
      <c r="I334" s="252"/>
      <c r="K334" s="252"/>
      <c r="M334" s="252"/>
      <c r="O334" s="252"/>
      <c r="Q334" s="252"/>
      <c r="S334" s="252"/>
      <c r="AI334" s="252"/>
    </row>
    <row r="335">
      <c r="A335" s="252"/>
      <c r="C335" s="252"/>
      <c r="I335" s="252"/>
      <c r="K335" s="252"/>
      <c r="M335" s="252"/>
      <c r="O335" s="252"/>
      <c r="Q335" s="252"/>
      <c r="S335" s="252"/>
      <c r="AI335" s="252"/>
    </row>
    <row r="336">
      <c r="A336" s="252"/>
      <c r="C336" s="252"/>
      <c r="I336" s="252"/>
      <c r="K336" s="252"/>
      <c r="M336" s="252"/>
      <c r="O336" s="252"/>
      <c r="Q336" s="252"/>
      <c r="S336" s="252"/>
      <c r="AI336" s="252"/>
    </row>
    <row r="337">
      <c r="A337" s="252"/>
      <c r="C337" s="252"/>
      <c r="I337" s="252"/>
      <c r="K337" s="252"/>
      <c r="M337" s="252"/>
      <c r="O337" s="252"/>
      <c r="Q337" s="252"/>
      <c r="S337" s="252"/>
      <c r="AI337" s="252"/>
    </row>
    <row r="338">
      <c r="A338" s="252"/>
      <c r="C338" s="252"/>
      <c r="I338" s="252"/>
      <c r="K338" s="252"/>
      <c r="M338" s="252"/>
      <c r="O338" s="252"/>
      <c r="Q338" s="252"/>
      <c r="S338" s="252"/>
      <c r="AI338" s="252"/>
    </row>
    <row r="339">
      <c r="A339" s="252"/>
      <c r="C339" s="252"/>
      <c r="I339" s="252"/>
      <c r="K339" s="252"/>
      <c r="M339" s="252"/>
      <c r="O339" s="252"/>
      <c r="Q339" s="252"/>
      <c r="S339" s="252"/>
      <c r="AI339" s="252"/>
    </row>
    <row r="340">
      <c r="A340" s="252"/>
      <c r="C340" s="252"/>
      <c r="I340" s="252"/>
      <c r="K340" s="252"/>
      <c r="M340" s="252"/>
      <c r="O340" s="252"/>
      <c r="Q340" s="252"/>
      <c r="S340" s="252"/>
      <c r="AI340" s="252"/>
    </row>
    <row r="341">
      <c r="A341" s="252"/>
      <c r="C341" s="252"/>
      <c r="I341" s="252"/>
      <c r="K341" s="252"/>
      <c r="M341" s="252"/>
      <c r="O341" s="252"/>
      <c r="Q341" s="252"/>
      <c r="S341" s="252"/>
      <c r="AI341" s="252"/>
    </row>
    <row r="342">
      <c r="A342" s="252"/>
      <c r="C342" s="252"/>
      <c r="I342" s="252"/>
      <c r="K342" s="252"/>
      <c r="M342" s="252"/>
      <c r="O342" s="252"/>
      <c r="Q342" s="252"/>
      <c r="S342" s="252"/>
      <c r="AI342" s="252"/>
    </row>
    <row r="343">
      <c r="A343" s="252"/>
      <c r="C343" s="252"/>
      <c r="I343" s="252"/>
      <c r="K343" s="252"/>
      <c r="M343" s="252"/>
      <c r="O343" s="252"/>
      <c r="Q343" s="252"/>
      <c r="S343" s="252"/>
      <c r="AI343" s="252"/>
    </row>
    <row r="344">
      <c r="A344" s="252"/>
      <c r="C344" s="252"/>
      <c r="I344" s="252"/>
      <c r="K344" s="252"/>
      <c r="M344" s="252"/>
      <c r="O344" s="252"/>
      <c r="Q344" s="252"/>
      <c r="S344" s="252"/>
      <c r="AI344" s="252"/>
    </row>
    <row r="345">
      <c r="A345" s="252"/>
      <c r="C345" s="252"/>
      <c r="I345" s="252"/>
      <c r="K345" s="252"/>
      <c r="M345" s="252"/>
      <c r="O345" s="252"/>
      <c r="Q345" s="252"/>
      <c r="S345" s="252"/>
      <c r="AI345" s="252"/>
    </row>
    <row r="346">
      <c r="A346" s="252"/>
      <c r="C346" s="252"/>
      <c r="I346" s="252"/>
      <c r="K346" s="252"/>
      <c r="M346" s="252"/>
      <c r="O346" s="252"/>
      <c r="Q346" s="252"/>
      <c r="S346" s="252"/>
      <c r="AI346" s="252"/>
    </row>
    <row r="347">
      <c r="A347" s="252"/>
      <c r="C347" s="252"/>
      <c r="I347" s="252"/>
      <c r="K347" s="252"/>
      <c r="M347" s="252"/>
      <c r="O347" s="252"/>
      <c r="Q347" s="252"/>
      <c r="S347" s="252"/>
      <c r="AI347" s="252"/>
    </row>
    <row r="348">
      <c r="A348" s="252"/>
      <c r="C348" s="252"/>
      <c r="I348" s="252"/>
      <c r="K348" s="252"/>
      <c r="M348" s="252"/>
      <c r="O348" s="252"/>
      <c r="Q348" s="252"/>
      <c r="S348" s="252"/>
      <c r="AI348" s="252"/>
    </row>
    <row r="349">
      <c r="A349" s="252"/>
      <c r="C349" s="252"/>
      <c r="I349" s="252"/>
      <c r="K349" s="252"/>
      <c r="M349" s="252"/>
      <c r="O349" s="252"/>
      <c r="Q349" s="252"/>
      <c r="S349" s="252"/>
      <c r="AI349" s="252"/>
    </row>
    <row r="350">
      <c r="A350" s="252"/>
      <c r="C350" s="252"/>
      <c r="I350" s="252"/>
      <c r="K350" s="252"/>
      <c r="M350" s="252"/>
      <c r="O350" s="252"/>
      <c r="Q350" s="252"/>
      <c r="S350" s="252"/>
      <c r="AI350" s="252"/>
    </row>
    <row r="351">
      <c r="A351" s="252"/>
      <c r="C351" s="252"/>
      <c r="I351" s="252"/>
      <c r="K351" s="252"/>
      <c r="M351" s="252"/>
      <c r="O351" s="252"/>
      <c r="Q351" s="252"/>
      <c r="S351" s="252"/>
      <c r="AI351" s="252"/>
    </row>
    <row r="352">
      <c r="A352" s="252"/>
      <c r="C352" s="252"/>
      <c r="I352" s="252"/>
      <c r="K352" s="252"/>
      <c r="M352" s="252"/>
      <c r="O352" s="252"/>
      <c r="Q352" s="252"/>
      <c r="S352" s="252"/>
      <c r="AI352" s="252"/>
    </row>
    <row r="353">
      <c r="A353" s="252"/>
      <c r="C353" s="252"/>
      <c r="I353" s="252"/>
      <c r="K353" s="252"/>
      <c r="M353" s="252"/>
      <c r="O353" s="252"/>
      <c r="Q353" s="252"/>
      <c r="S353" s="252"/>
      <c r="AI353" s="252"/>
    </row>
    <row r="354">
      <c r="A354" s="252"/>
      <c r="C354" s="252"/>
      <c r="I354" s="252"/>
      <c r="K354" s="252"/>
      <c r="M354" s="252"/>
      <c r="O354" s="252"/>
      <c r="Q354" s="252"/>
      <c r="S354" s="252"/>
      <c r="AI354" s="252"/>
    </row>
    <row r="355">
      <c r="A355" s="252"/>
      <c r="C355" s="252"/>
      <c r="I355" s="252"/>
      <c r="K355" s="252"/>
      <c r="M355" s="252"/>
      <c r="O355" s="252"/>
      <c r="Q355" s="252"/>
      <c r="S355" s="252"/>
      <c r="AI355" s="252"/>
    </row>
    <row r="356">
      <c r="A356" s="252"/>
      <c r="C356" s="252"/>
      <c r="I356" s="252"/>
      <c r="K356" s="252"/>
      <c r="M356" s="252"/>
      <c r="O356" s="252"/>
      <c r="Q356" s="252"/>
      <c r="S356" s="252"/>
      <c r="AI356" s="252"/>
    </row>
    <row r="357">
      <c r="A357" s="252"/>
      <c r="C357" s="252"/>
      <c r="I357" s="252"/>
      <c r="K357" s="252"/>
      <c r="M357" s="252"/>
      <c r="O357" s="252"/>
      <c r="Q357" s="252"/>
      <c r="S357" s="252"/>
      <c r="AI357" s="252"/>
    </row>
    <row r="358">
      <c r="A358" s="252"/>
      <c r="C358" s="252"/>
      <c r="I358" s="252"/>
      <c r="K358" s="252"/>
      <c r="M358" s="252"/>
      <c r="O358" s="252"/>
      <c r="Q358" s="252"/>
      <c r="S358" s="252"/>
      <c r="AI358" s="252"/>
    </row>
    <row r="359">
      <c r="A359" s="252"/>
      <c r="C359" s="252"/>
      <c r="I359" s="252"/>
      <c r="K359" s="252"/>
      <c r="M359" s="252"/>
      <c r="O359" s="252"/>
      <c r="Q359" s="252"/>
      <c r="S359" s="252"/>
      <c r="AI359" s="252"/>
    </row>
    <row r="360">
      <c r="A360" s="252"/>
      <c r="C360" s="252"/>
      <c r="I360" s="252"/>
      <c r="K360" s="252"/>
      <c r="M360" s="252"/>
      <c r="O360" s="252"/>
      <c r="Q360" s="252"/>
      <c r="S360" s="252"/>
      <c r="AI360" s="252"/>
    </row>
    <row r="361">
      <c r="A361" s="252"/>
      <c r="C361" s="252"/>
      <c r="I361" s="252"/>
      <c r="K361" s="252"/>
      <c r="M361" s="252"/>
      <c r="O361" s="252"/>
      <c r="Q361" s="252"/>
      <c r="S361" s="252"/>
      <c r="AI361" s="252"/>
    </row>
    <row r="362">
      <c r="A362" s="252"/>
      <c r="C362" s="252"/>
      <c r="I362" s="252"/>
      <c r="K362" s="252"/>
      <c r="M362" s="252"/>
      <c r="O362" s="252"/>
      <c r="Q362" s="252"/>
      <c r="S362" s="252"/>
      <c r="AI362" s="252"/>
    </row>
    <row r="363">
      <c r="A363" s="252"/>
      <c r="C363" s="252"/>
      <c r="I363" s="252"/>
      <c r="K363" s="252"/>
      <c r="M363" s="252"/>
      <c r="O363" s="252"/>
      <c r="Q363" s="252"/>
      <c r="S363" s="252"/>
      <c r="AI363" s="252"/>
    </row>
    <row r="364">
      <c r="A364" s="252"/>
      <c r="C364" s="252"/>
      <c r="I364" s="252"/>
      <c r="K364" s="252"/>
      <c r="M364" s="252"/>
      <c r="O364" s="252"/>
      <c r="Q364" s="252"/>
      <c r="S364" s="252"/>
      <c r="AI364" s="252"/>
    </row>
    <row r="365">
      <c r="A365" s="252"/>
      <c r="C365" s="252"/>
      <c r="I365" s="252"/>
      <c r="K365" s="252"/>
      <c r="M365" s="252"/>
      <c r="O365" s="252"/>
      <c r="Q365" s="252"/>
      <c r="S365" s="252"/>
      <c r="AI365" s="252"/>
    </row>
    <row r="366">
      <c r="A366" s="252"/>
      <c r="C366" s="252"/>
      <c r="I366" s="252"/>
      <c r="K366" s="252"/>
      <c r="M366" s="252"/>
      <c r="O366" s="252"/>
      <c r="Q366" s="252"/>
      <c r="S366" s="252"/>
      <c r="AI366" s="252"/>
    </row>
    <row r="367">
      <c r="A367" s="252"/>
      <c r="C367" s="252"/>
      <c r="I367" s="252"/>
      <c r="K367" s="252"/>
      <c r="M367" s="252"/>
      <c r="O367" s="252"/>
      <c r="Q367" s="252"/>
      <c r="S367" s="252"/>
      <c r="AI367" s="252"/>
    </row>
    <row r="368">
      <c r="A368" s="252"/>
      <c r="C368" s="252"/>
      <c r="I368" s="252"/>
      <c r="K368" s="252"/>
      <c r="M368" s="252"/>
      <c r="O368" s="252"/>
      <c r="Q368" s="252"/>
      <c r="S368" s="252"/>
      <c r="AI368" s="252"/>
    </row>
    <row r="369">
      <c r="A369" s="252"/>
      <c r="C369" s="252"/>
      <c r="I369" s="252"/>
      <c r="K369" s="252"/>
      <c r="M369" s="252"/>
      <c r="O369" s="252"/>
      <c r="Q369" s="252"/>
      <c r="S369" s="252"/>
      <c r="AI369" s="252"/>
    </row>
    <row r="370">
      <c r="A370" s="252"/>
      <c r="C370" s="252"/>
      <c r="I370" s="252"/>
      <c r="K370" s="252"/>
      <c r="M370" s="252"/>
      <c r="O370" s="252"/>
      <c r="Q370" s="252"/>
      <c r="S370" s="252"/>
      <c r="AI370" s="252"/>
    </row>
    <row r="371">
      <c r="A371" s="252"/>
      <c r="C371" s="252"/>
      <c r="I371" s="252"/>
      <c r="K371" s="252"/>
      <c r="M371" s="252"/>
      <c r="O371" s="252"/>
      <c r="Q371" s="252"/>
      <c r="S371" s="252"/>
      <c r="AI371" s="252"/>
    </row>
    <row r="372">
      <c r="A372" s="252"/>
      <c r="C372" s="252"/>
      <c r="I372" s="252"/>
      <c r="K372" s="252"/>
      <c r="M372" s="252"/>
      <c r="O372" s="252"/>
      <c r="Q372" s="252"/>
      <c r="S372" s="252"/>
      <c r="AI372" s="252"/>
    </row>
    <row r="373">
      <c r="A373" s="252"/>
      <c r="C373" s="252"/>
      <c r="I373" s="252"/>
      <c r="K373" s="252"/>
      <c r="M373" s="252"/>
      <c r="O373" s="252"/>
      <c r="Q373" s="252"/>
      <c r="S373" s="252"/>
      <c r="AI373" s="252"/>
    </row>
    <row r="374">
      <c r="A374" s="252"/>
      <c r="C374" s="252"/>
      <c r="I374" s="252"/>
      <c r="K374" s="252"/>
      <c r="M374" s="252"/>
      <c r="O374" s="252"/>
      <c r="Q374" s="252"/>
      <c r="S374" s="252"/>
      <c r="AI374" s="252"/>
    </row>
    <row r="375">
      <c r="A375" s="252"/>
      <c r="C375" s="252"/>
      <c r="I375" s="252"/>
      <c r="K375" s="252"/>
      <c r="M375" s="252"/>
      <c r="O375" s="252"/>
      <c r="Q375" s="252"/>
      <c r="S375" s="252"/>
      <c r="AI375" s="252"/>
    </row>
    <row r="376">
      <c r="A376" s="252"/>
      <c r="C376" s="252"/>
      <c r="I376" s="252"/>
      <c r="K376" s="252"/>
      <c r="M376" s="252"/>
      <c r="O376" s="252"/>
      <c r="Q376" s="252"/>
      <c r="S376" s="252"/>
      <c r="AI376" s="252"/>
    </row>
    <row r="377">
      <c r="A377" s="252"/>
      <c r="C377" s="252"/>
      <c r="I377" s="252"/>
      <c r="K377" s="252"/>
      <c r="M377" s="252"/>
      <c r="O377" s="252"/>
      <c r="Q377" s="252"/>
      <c r="S377" s="252"/>
      <c r="AI377" s="252"/>
    </row>
    <row r="378">
      <c r="A378" s="252"/>
      <c r="C378" s="252"/>
      <c r="I378" s="252"/>
      <c r="K378" s="252"/>
      <c r="M378" s="252"/>
      <c r="O378" s="252"/>
      <c r="Q378" s="252"/>
      <c r="S378" s="252"/>
      <c r="AI378" s="252"/>
    </row>
    <row r="379">
      <c r="A379" s="252"/>
      <c r="C379" s="252"/>
      <c r="I379" s="252"/>
      <c r="K379" s="252"/>
      <c r="M379" s="252"/>
      <c r="O379" s="252"/>
      <c r="Q379" s="252"/>
      <c r="S379" s="252"/>
      <c r="AI379" s="252"/>
    </row>
    <row r="380">
      <c r="A380" s="252"/>
      <c r="C380" s="252"/>
      <c r="I380" s="252"/>
      <c r="K380" s="252"/>
      <c r="M380" s="252"/>
      <c r="O380" s="252"/>
      <c r="Q380" s="252"/>
      <c r="S380" s="252"/>
      <c r="AI380" s="252"/>
    </row>
    <row r="381">
      <c r="A381" s="252"/>
      <c r="C381" s="252"/>
      <c r="I381" s="252"/>
      <c r="K381" s="252"/>
      <c r="M381" s="252"/>
      <c r="O381" s="252"/>
      <c r="Q381" s="252"/>
      <c r="S381" s="252"/>
      <c r="AI381" s="252"/>
    </row>
    <row r="382">
      <c r="A382" s="252"/>
      <c r="C382" s="252"/>
      <c r="I382" s="252"/>
      <c r="K382" s="252"/>
      <c r="M382" s="252"/>
      <c r="O382" s="252"/>
      <c r="Q382" s="252"/>
      <c r="S382" s="252"/>
      <c r="AI382" s="252"/>
    </row>
    <row r="383">
      <c r="A383" s="252"/>
      <c r="C383" s="252"/>
      <c r="I383" s="252"/>
      <c r="K383" s="252"/>
      <c r="M383" s="252"/>
      <c r="O383" s="252"/>
      <c r="Q383" s="252"/>
      <c r="S383" s="252"/>
      <c r="AI383" s="252"/>
    </row>
    <row r="384">
      <c r="A384" s="252"/>
      <c r="C384" s="252"/>
      <c r="I384" s="252"/>
      <c r="K384" s="252"/>
      <c r="M384" s="252"/>
      <c r="O384" s="252"/>
      <c r="Q384" s="252"/>
      <c r="S384" s="252"/>
      <c r="AI384" s="252"/>
    </row>
    <row r="385">
      <c r="A385" s="252"/>
      <c r="C385" s="252"/>
      <c r="I385" s="252"/>
      <c r="K385" s="252"/>
      <c r="M385" s="252"/>
      <c r="O385" s="252"/>
      <c r="Q385" s="252"/>
      <c r="S385" s="252"/>
      <c r="AI385" s="252"/>
    </row>
    <row r="386">
      <c r="A386" s="252"/>
      <c r="C386" s="252"/>
      <c r="I386" s="252"/>
      <c r="K386" s="252"/>
      <c r="M386" s="252"/>
      <c r="O386" s="252"/>
      <c r="Q386" s="252"/>
      <c r="S386" s="252"/>
      <c r="AI386" s="252"/>
    </row>
    <row r="387">
      <c r="A387" s="252"/>
      <c r="C387" s="252"/>
      <c r="I387" s="252"/>
      <c r="K387" s="252"/>
      <c r="M387" s="252"/>
      <c r="O387" s="252"/>
      <c r="Q387" s="252"/>
      <c r="S387" s="252"/>
      <c r="AI387" s="252"/>
    </row>
    <row r="388">
      <c r="A388" s="252"/>
      <c r="C388" s="252"/>
      <c r="I388" s="252"/>
      <c r="K388" s="252"/>
      <c r="M388" s="252"/>
      <c r="O388" s="252"/>
      <c r="Q388" s="252"/>
      <c r="S388" s="252"/>
      <c r="AI388" s="252"/>
    </row>
    <row r="389">
      <c r="A389" s="252"/>
      <c r="C389" s="252"/>
      <c r="I389" s="252"/>
      <c r="K389" s="252"/>
      <c r="M389" s="252"/>
      <c r="O389" s="252"/>
      <c r="Q389" s="252"/>
      <c r="S389" s="252"/>
      <c r="AI389" s="252"/>
    </row>
    <row r="390">
      <c r="A390" s="252"/>
      <c r="C390" s="252"/>
      <c r="I390" s="252"/>
      <c r="K390" s="252"/>
      <c r="M390" s="252"/>
      <c r="O390" s="252"/>
      <c r="Q390" s="252"/>
      <c r="S390" s="252"/>
      <c r="AI390" s="252"/>
    </row>
    <row r="391">
      <c r="A391" s="252"/>
      <c r="C391" s="252"/>
      <c r="I391" s="252"/>
      <c r="K391" s="252"/>
      <c r="M391" s="252"/>
      <c r="O391" s="252"/>
      <c r="Q391" s="252"/>
      <c r="S391" s="252"/>
      <c r="AI391" s="252"/>
    </row>
    <row r="392">
      <c r="A392" s="252"/>
      <c r="C392" s="252"/>
      <c r="I392" s="252"/>
      <c r="K392" s="252"/>
      <c r="M392" s="252"/>
      <c r="O392" s="252"/>
      <c r="Q392" s="252"/>
      <c r="S392" s="252"/>
      <c r="AI392" s="252"/>
    </row>
    <row r="393">
      <c r="A393" s="252"/>
      <c r="C393" s="252"/>
      <c r="I393" s="252"/>
      <c r="K393" s="252"/>
      <c r="M393" s="252"/>
      <c r="O393" s="252"/>
      <c r="Q393" s="252"/>
      <c r="S393" s="252"/>
      <c r="AI393" s="252"/>
    </row>
    <row r="394">
      <c r="A394" s="252"/>
      <c r="C394" s="252"/>
      <c r="I394" s="252"/>
      <c r="K394" s="252"/>
      <c r="M394" s="252"/>
      <c r="O394" s="252"/>
      <c r="Q394" s="252"/>
      <c r="S394" s="252"/>
      <c r="AI394" s="252"/>
    </row>
    <row r="395">
      <c r="A395" s="252"/>
      <c r="C395" s="252"/>
      <c r="I395" s="252"/>
      <c r="K395" s="252"/>
      <c r="M395" s="252"/>
      <c r="O395" s="252"/>
      <c r="Q395" s="252"/>
      <c r="S395" s="252"/>
      <c r="AI395" s="252"/>
    </row>
    <row r="396">
      <c r="A396" s="252"/>
      <c r="C396" s="252"/>
      <c r="I396" s="252"/>
      <c r="K396" s="252"/>
      <c r="M396" s="252"/>
      <c r="O396" s="252"/>
      <c r="Q396" s="252"/>
      <c r="S396" s="252"/>
      <c r="AI396" s="252"/>
    </row>
    <row r="397">
      <c r="A397" s="252"/>
      <c r="C397" s="252"/>
      <c r="I397" s="252"/>
      <c r="K397" s="252"/>
      <c r="M397" s="252"/>
      <c r="O397" s="252"/>
      <c r="Q397" s="252"/>
      <c r="S397" s="252"/>
      <c r="AI397" s="252"/>
    </row>
    <row r="398">
      <c r="A398" s="252"/>
      <c r="C398" s="252"/>
      <c r="I398" s="252"/>
      <c r="K398" s="252"/>
      <c r="M398" s="252"/>
      <c r="O398" s="252"/>
      <c r="Q398" s="252"/>
      <c r="S398" s="252"/>
      <c r="AI398" s="252"/>
    </row>
    <row r="399">
      <c r="A399" s="252"/>
      <c r="C399" s="252"/>
      <c r="I399" s="252"/>
      <c r="K399" s="252"/>
      <c r="M399" s="252"/>
      <c r="O399" s="252"/>
      <c r="Q399" s="252"/>
      <c r="S399" s="252"/>
      <c r="AI399" s="252"/>
    </row>
    <row r="400">
      <c r="A400" s="252"/>
      <c r="C400" s="252"/>
      <c r="I400" s="252"/>
      <c r="K400" s="252"/>
      <c r="M400" s="252"/>
      <c r="O400" s="252"/>
      <c r="Q400" s="252"/>
      <c r="S400" s="252"/>
      <c r="AI400" s="252"/>
    </row>
    <row r="401">
      <c r="A401" s="252"/>
      <c r="C401" s="252"/>
      <c r="I401" s="252"/>
      <c r="K401" s="252"/>
      <c r="M401" s="252"/>
      <c r="O401" s="252"/>
      <c r="Q401" s="252"/>
      <c r="S401" s="252"/>
      <c r="AI401" s="252"/>
    </row>
    <row r="402">
      <c r="A402" s="252"/>
      <c r="C402" s="252"/>
      <c r="I402" s="252"/>
      <c r="K402" s="252"/>
      <c r="M402" s="252"/>
      <c r="O402" s="252"/>
      <c r="Q402" s="252"/>
      <c r="S402" s="252"/>
      <c r="AI402" s="252"/>
    </row>
    <row r="403">
      <c r="A403" s="252"/>
      <c r="C403" s="252"/>
      <c r="I403" s="252"/>
      <c r="K403" s="252"/>
      <c r="M403" s="252"/>
      <c r="O403" s="252"/>
      <c r="Q403" s="252"/>
      <c r="S403" s="252"/>
      <c r="AI403" s="252"/>
    </row>
    <row r="404">
      <c r="A404" s="252"/>
      <c r="C404" s="252"/>
      <c r="I404" s="252"/>
      <c r="K404" s="252"/>
      <c r="M404" s="252"/>
      <c r="O404" s="252"/>
      <c r="Q404" s="252"/>
      <c r="S404" s="252"/>
      <c r="AI404" s="252"/>
    </row>
    <row r="405">
      <c r="A405" s="252"/>
      <c r="C405" s="252"/>
      <c r="I405" s="252"/>
      <c r="K405" s="252"/>
      <c r="M405" s="252"/>
      <c r="O405" s="252"/>
      <c r="Q405" s="252"/>
      <c r="S405" s="252"/>
      <c r="AI405" s="252"/>
    </row>
    <row r="406">
      <c r="A406" s="252"/>
      <c r="C406" s="252"/>
      <c r="I406" s="252"/>
      <c r="K406" s="252"/>
      <c r="M406" s="252"/>
      <c r="O406" s="252"/>
      <c r="Q406" s="252"/>
      <c r="S406" s="252"/>
      <c r="AI406" s="252"/>
    </row>
    <row r="407">
      <c r="A407" s="252"/>
      <c r="C407" s="252"/>
      <c r="I407" s="252"/>
      <c r="K407" s="252"/>
      <c r="M407" s="252"/>
      <c r="O407" s="252"/>
      <c r="Q407" s="252"/>
      <c r="S407" s="252"/>
      <c r="AI407" s="252"/>
    </row>
    <row r="408">
      <c r="A408" s="252"/>
      <c r="C408" s="252"/>
      <c r="I408" s="252"/>
      <c r="K408" s="252"/>
      <c r="M408" s="252"/>
      <c r="O408" s="252"/>
      <c r="Q408" s="252"/>
      <c r="S408" s="252"/>
      <c r="AI408" s="252"/>
    </row>
    <row r="409">
      <c r="A409" s="252"/>
      <c r="C409" s="252"/>
      <c r="I409" s="252"/>
      <c r="K409" s="252"/>
      <c r="M409" s="252"/>
      <c r="O409" s="252"/>
      <c r="Q409" s="252"/>
      <c r="S409" s="252"/>
      <c r="AI409" s="252"/>
    </row>
    <row r="410">
      <c r="A410" s="252"/>
      <c r="C410" s="252"/>
      <c r="I410" s="252"/>
      <c r="K410" s="252"/>
      <c r="M410" s="252"/>
      <c r="O410" s="252"/>
      <c r="Q410" s="252"/>
      <c r="S410" s="252"/>
      <c r="AI410" s="252"/>
    </row>
    <row r="411">
      <c r="A411" s="252"/>
      <c r="C411" s="252"/>
      <c r="I411" s="252"/>
      <c r="K411" s="252"/>
      <c r="M411" s="252"/>
      <c r="O411" s="252"/>
      <c r="Q411" s="252"/>
      <c r="S411" s="252"/>
      <c r="AI411" s="252"/>
    </row>
    <row r="412">
      <c r="A412" s="252"/>
      <c r="C412" s="252"/>
      <c r="I412" s="252"/>
      <c r="K412" s="252"/>
      <c r="M412" s="252"/>
      <c r="O412" s="252"/>
      <c r="Q412" s="252"/>
      <c r="S412" s="252"/>
      <c r="AI412" s="252"/>
    </row>
    <row r="413">
      <c r="A413" s="252"/>
      <c r="C413" s="252"/>
      <c r="I413" s="252"/>
      <c r="K413" s="252"/>
      <c r="M413" s="252"/>
      <c r="O413" s="252"/>
      <c r="Q413" s="252"/>
      <c r="S413" s="252"/>
      <c r="AI413" s="252"/>
    </row>
    <row r="414">
      <c r="A414" s="252"/>
      <c r="C414" s="252"/>
      <c r="I414" s="252"/>
      <c r="K414" s="252"/>
      <c r="M414" s="252"/>
      <c r="O414" s="252"/>
      <c r="Q414" s="252"/>
      <c r="S414" s="252"/>
      <c r="AI414" s="252"/>
    </row>
    <row r="415">
      <c r="A415" s="252"/>
      <c r="C415" s="252"/>
      <c r="I415" s="252"/>
      <c r="K415" s="252"/>
      <c r="M415" s="252"/>
      <c r="O415" s="252"/>
      <c r="Q415" s="252"/>
      <c r="S415" s="252"/>
      <c r="AI415" s="252"/>
    </row>
    <row r="416">
      <c r="A416" s="252"/>
      <c r="C416" s="252"/>
      <c r="I416" s="252"/>
      <c r="K416" s="252"/>
      <c r="M416" s="252"/>
      <c r="O416" s="252"/>
      <c r="Q416" s="252"/>
      <c r="S416" s="252"/>
      <c r="AI416" s="252"/>
    </row>
    <row r="417">
      <c r="A417" s="252"/>
      <c r="C417" s="252"/>
      <c r="I417" s="252"/>
      <c r="K417" s="252"/>
      <c r="M417" s="252"/>
      <c r="O417" s="252"/>
      <c r="Q417" s="252"/>
      <c r="S417" s="252"/>
      <c r="AI417" s="252"/>
    </row>
    <row r="418">
      <c r="A418" s="252"/>
      <c r="C418" s="252"/>
      <c r="I418" s="252"/>
      <c r="K418" s="252"/>
      <c r="M418" s="252"/>
      <c r="O418" s="252"/>
      <c r="Q418" s="252"/>
      <c r="S418" s="252"/>
      <c r="AI418" s="252"/>
    </row>
    <row r="419">
      <c r="A419" s="252"/>
      <c r="C419" s="252"/>
      <c r="I419" s="252"/>
      <c r="K419" s="252"/>
      <c r="M419" s="252"/>
      <c r="O419" s="252"/>
      <c r="Q419" s="252"/>
      <c r="S419" s="252"/>
      <c r="AI419" s="252"/>
    </row>
    <row r="420">
      <c r="A420" s="252"/>
      <c r="C420" s="252"/>
      <c r="I420" s="252"/>
      <c r="K420" s="252"/>
      <c r="M420" s="252"/>
      <c r="O420" s="252"/>
      <c r="Q420" s="252"/>
      <c r="S420" s="252"/>
      <c r="AI420" s="252"/>
    </row>
    <row r="421">
      <c r="A421" s="252"/>
      <c r="C421" s="252"/>
      <c r="I421" s="252"/>
      <c r="K421" s="252"/>
      <c r="M421" s="252"/>
      <c r="O421" s="252"/>
      <c r="Q421" s="252"/>
      <c r="S421" s="252"/>
      <c r="AI421" s="252"/>
    </row>
    <row r="422">
      <c r="A422" s="252"/>
      <c r="C422" s="252"/>
      <c r="I422" s="252"/>
      <c r="K422" s="252"/>
      <c r="M422" s="252"/>
      <c r="O422" s="252"/>
      <c r="Q422" s="252"/>
      <c r="S422" s="252"/>
      <c r="AI422" s="252"/>
    </row>
    <row r="423">
      <c r="A423" s="252"/>
      <c r="C423" s="252"/>
      <c r="I423" s="252"/>
      <c r="K423" s="252"/>
      <c r="M423" s="252"/>
      <c r="O423" s="252"/>
      <c r="Q423" s="252"/>
      <c r="S423" s="252"/>
      <c r="AI423" s="252"/>
    </row>
    <row r="424">
      <c r="A424" s="252"/>
      <c r="C424" s="252"/>
      <c r="I424" s="252"/>
      <c r="K424" s="252"/>
      <c r="M424" s="252"/>
      <c r="O424" s="252"/>
      <c r="Q424" s="252"/>
      <c r="S424" s="252"/>
      <c r="AI424" s="252"/>
    </row>
    <row r="425">
      <c r="A425" s="252"/>
      <c r="C425" s="252"/>
      <c r="I425" s="252"/>
      <c r="K425" s="252"/>
      <c r="M425" s="252"/>
      <c r="O425" s="252"/>
      <c r="Q425" s="252"/>
      <c r="S425" s="252"/>
      <c r="AI425" s="252"/>
    </row>
    <row r="426">
      <c r="A426" s="252"/>
      <c r="C426" s="252"/>
      <c r="I426" s="252"/>
      <c r="K426" s="252"/>
      <c r="M426" s="252"/>
      <c r="O426" s="252"/>
      <c r="Q426" s="252"/>
      <c r="S426" s="252"/>
      <c r="AI426" s="252"/>
    </row>
    <row r="427">
      <c r="A427" s="252"/>
      <c r="C427" s="252"/>
      <c r="I427" s="252"/>
      <c r="K427" s="252"/>
      <c r="M427" s="252"/>
      <c r="O427" s="252"/>
      <c r="Q427" s="252"/>
      <c r="S427" s="252"/>
      <c r="AI427" s="252"/>
    </row>
    <row r="428">
      <c r="A428" s="252"/>
      <c r="C428" s="252"/>
      <c r="I428" s="252"/>
      <c r="K428" s="252"/>
      <c r="M428" s="252"/>
      <c r="O428" s="252"/>
      <c r="Q428" s="252"/>
      <c r="S428" s="252"/>
      <c r="AI428" s="252"/>
    </row>
    <row r="429">
      <c r="A429" s="252"/>
      <c r="C429" s="252"/>
      <c r="I429" s="252"/>
      <c r="K429" s="252"/>
      <c r="M429" s="252"/>
      <c r="O429" s="252"/>
      <c r="Q429" s="252"/>
      <c r="S429" s="252"/>
      <c r="AI429" s="252"/>
    </row>
    <row r="430">
      <c r="A430" s="252"/>
      <c r="C430" s="252"/>
      <c r="I430" s="252"/>
      <c r="K430" s="252"/>
      <c r="M430" s="252"/>
      <c r="O430" s="252"/>
      <c r="Q430" s="252"/>
      <c r="S430" s="252"/>
      <c r="AI430" s="252"/>
    </row>
    <row r="431">
      <c r="A431" s="252"/>
      <c r="C431" s="252"/>
      <c r="I431" s="252"/>
      <c r="K431" s="252"/>
      <c r="M431" s="252"/>
      <c r="O431" s="252"/>
      <c r="Q431" s="252"/>
      <c r="S431" s="252"/>
      <c r="AI431" s="252"/>
    </row>
    <row r="432">
      <c r="A432" s="252"/>
      <c r="C432" s="252"/>
      <c r="I432" s="252"/>
      <c r="K432" s="252"/>
      <c r="M432" s="252"/>
      <c r="O432" s="252"/>
      <c r="Q432" s="252"/>
      <c r="S432" s="252"/>
      <c r="AI432" s="252"/>
    </row>
    <row r="433">
      <c r="A433" s="252"/>
      <c r="C433" s="252"/>
      <c r="I433" s="252"/>
      <c r="K433" s="252"/>
      <c r="M433" s="252"/>
      <c r="O433" s="252"/>
      <c r="Q433" s="252"/>
      <c r="S433" s="252"/>
      <c r="AI433" s="252"/>
    </row>
    <row r="434">
      <c r="A434" s="252"/>
      <c r="C434" s="252"/>
      <c r="I434" s="252"/>
      <c r="K434" s="252"/>
      <c r="M434" s="252"/>
      <c r="O434" s="252"/>
      <c r="Q434" s="252"/>
      <c r="S434" s="252"/>
      <c r="AI434" s="252"/>
    </row>
    <row r="435">
      <c r="A435" s="252"/>
      <c r="C435" s="252"/>
      <c r="I435" s="252"/>
      <c r="K435" s="252"/>
      <c r="M435" s="252"/>
      <c r="O435" s="252"/>
      <c r="Q435" s="252"/>
      <c r="S435" s="252"/>
      <c r="AI435" s="252"/>
    </row>
    <row r="436">
      <c r="A436" s="252"/>
      <c r="C436" s="252"/>
      <c r="I436" s="252"/>
      <c r="K436" s="252"/>
      <c r="M436" s="252"/>
      <c r="O436" s="252"/>
      <c r="Q436" s="252"/>
      <c r="S436" s="252"/>
      <c r="AI436" s="252"/>
    </row>
    <row r="437">
      <c r="A437" s="252"/>
      <c r="C437" s="252"/>
      <c r="I437" s="252"/>
      <c r="K437" s="252"/>
      <c r="M437" s="252"/>
      <c r="O437" s="252"/>
      <c r="Q437" s="252"/>
      <c r="S437" s="252"/>
      <c r="AI437" s="252"/>
    </row>
    <row r="438">
      <c r="A438" s="252"/>
      <c r="C438" s="252"/>
      <c r="I438" s="252"/>
      <c r="K438" s="252"/>
      <c r="M438" s="252"/>
      <c r="O438" s="252"/>
      <c r="Q438" s="252"/>
      <c r="S438" s="252"/>
      <c r="AI438" s="252"/>
    </row>
    <row r="439">
      <c r="A439" s="252"/>
      <c r="C439" s="252"/>
      <c r="I439" s="252"/>
      <c r="K439" s="252"/>
      <c r="M439" s="252"/>
      <c r="O439" s="252"/>
      <c r="Q439" s="252"/>
      <c r="S439" s="252"/>
      <c r="AI439" s="252"/>
    </row>
    <row r="440">
      <c r="A440" s="252"/>
      <c r="C440" s="252"/>
      <c r="I440" s="252"/>
      <c r="K440" s="252"/>
      <c r="M440" s="252"/>
      <c r="O440" s="252"/>
      <c r="Q440" s="252"/>
      <c r="S440" s="252"/>
      <c r="AI440" s="252"/>
    </row>
    <row r="441">
      <c r="A441" s="252"/>
      <c r="C441" s="252"/>
      <c r="I441" s="252"/>
      <c r="K441" s="252"/>
      <c r="M441" s="252"/>
      <c r="O441" s="252"/>
      <c r="Q441" s="252"/>
      <c r="S441" s="252"/>
      <c r="AI441" s="252"/>
    </row>
    <row r="442">
      <c r="A442" s="252"/>
      <c r="C442" s="252"/>
      <c r="I442" s="252"/>
      <c r="K442" s="252"/>
      <c r="M442" s="252"/>
      <c r="O442" s="252"/>
      <c r="Q442" s="252"/>
      <c r="S442" s="252"/>
      <c r="AI442" s="252"/>
    </row>
    <row r="443">
      <c r="A443" s="252"/>
      <c r="C443" s="252"/>
      <c r="I443" s="252"/>
      <c r="K443" s="252"/>
      <c r="M443" s="252"/>
      <c r="O443" s="252"/>
      <c r="Q443" s="252"/>
      <c r="S443" s="252"/>
      <c r="AI443" s="252"/>
    </row>
    <row r="444">
      <c r="A444" s="252"/>
      <c r="C444" s="252"/>
      <c r="I444" s="252"/>
      <c r="K444" s="252"/>
      <c r="M444" s="252"/>
      <c r="O444" s="252"/>
      <c r="Q444" s="252"/>
      <c r="S444" s="252"/>
      <c r="AI444" s="252"/>
    </row>
    <row r="445">
      <c r="A445" s="252"/>
      <c r="C445" s="252"/>
      <c r="I445" s="252"/>
      <c r="K445" s="252"/>
      <c r="M445" s="252"/>
      <c r="O445" s="252"/>
      <c r="Q445" s="252"/>
      <c r="S445" s="252"/>
      <c r="AI445" s="252"/>
    </row>
    <row r="446">
      <c r="A446" s="252"/>
      <c r="C446" s="252"/>
      <c r="I446" s="252"/>
      <c r="K446" s="252"/>
      <c r="M446" s="252"/>
      <c r="O446" s="252"/>
      <c r="Q446" s="252"/>
      <c r="S446" s="252"/>
      <c r="AI446" s="252"/>
    </row>
    <row r="447">
      <c r="A447" s="252"/>
      <c r="C447" s="252"/>
      <c r="I447" s="252"/>
      <c r="K447" s="252"/>
      <c r="M447" s="252"/>
      <c r="O447" s="252"/>
      <c r="Q447" s="252"/>
      <c r="S447" s="252"/>
      <c r="AI447" s="252"/>
    </row>
    <row r="448">
      <c r="A448" s="252"/>
      <c r="C448" s="252"/>
      <c r="I448" s="252"/>
      <c r="K448" s="252"/>
      <c r="M448" s="252"/>
      <c r="O448" s="252"/>
      <c r="Q448" s="252"/>
      <c r="S448" s="252"/>
      <c r="AI448" s="252"/>
    </row>
    <row r="449">
      <c r="A449" s="252"/>
      <c r="C449" s="252"/>
      <c r="I449" s="252"/>
      <c r="K449" s="252"/>
      <c r="M449" s="252"/>
      <c r="O449" s="252"/>
      <c r="Q449" s="252"/>
      <c r="S449" s="252"/>
      <c r="AI449" s="252"/>
    </row>
    <row r="450">
      <c r="A450" s="252"/>
      <c r="C450" s="252"/>
      <c r="I450" s="252"/>
      <c r="K450" s="252"/>
      <c r="M450" s="252"/>
      <c r="O450" s="252"/>
      <c r="Q450" s="252"/>
      <c r="S450" s="252"/>
      <c r="AI450" s="252"/>
    </row>
    <row r="451">
      <c r="A451" s="252"/>
      <c r="C451" s="252"/>
      <c r="I451" s="252"/>
      <c r="K451" s="252"/>
      <c r="M451" s="252"/>
      <c r="O451" s="252"/>
      <c r="Q451" s="252"/>
      <c r="S451" s="252"/>
      <c r="AI451" s="252"/>
    </row>
    <row r="452">
      <c r="A452" s="252"/>
      <c r="C452" s="252"/>
      <c r="I452" s="252"/>
      <c r="K452" s="252"/>
      <c r="M452" s="252"/>
      <c r="O452" s="252"/>
      <c r="Q452" s="252"/>
      <c r="S452" s="252"/>
      <c r="AI452" s="252"/>
    </row>
    <row r="453">
      <c r="A453" s="252"/>
      <c r="C453" s="252"/>
      <c r="I453" s="252"/>
      <c r="K453" s="252"/>
      <c r="M453" s="252"/>
      <c r="O453" s="252"/>
      <c r="Q453" s="252"/>
      <c r="S453" s="252"/>
      <c r="AI453" s="252"/>
    </row>
    <row r="454">
      <c r="A454" s="252"/>
      <c r="C454" s="252"/>
      <c r="I454" s="252"/>
      <c r="K454" s="252"/>
      <c r="M454" s="252"/>
      <c r="O454" s="252"/>
      <c r="Q454" s="252"/>
      <c r="S454" s="252"/>
      <c r="AI454" s="252"/>
    </row>
    <row r="455">
      <c r="A455" s="252"/>
      <c r="C455" s="252"/>
      <c r="I455" s="252"/>
      <c r="K455" s="252"/>
      <c r="M455" s="252"/>
      <c r="O455" s="252"/>
      <c r="Q455" s="252"/>
      <c r="S455" s="252"/>
      <c r="AI455" s="252"/>
    </row>
    <row r="456">
      <c r="A456" s="252"/>
      <c r="C456" s="252"/>
      <c r="I456" s="252"/>
      <c r="K456" s="252"/>
      <c r="M456" s="252"/>
      <c r="O456" s="252"/>
      <c r="Q456" s="252"/>
      <c r="S456" s="252"/>
      <c r="AI456" s="252"/>
    </row>
    <row r="457">
      <c r="A457" s="252"/>
      <c r="C457" s="252"/>
      <c r="I457" s="252"/>
      <c r="K457" s="252"/>
      <c r="M457" s="252"/>
      <c r="O457" s="252"/>
      <c r="Q457" s="252"/>
      <c r="S457" s="252"/>
      <c r="AI457" s="252"/>
    </row>
    <row r="458">
      <c r="A458" s="252"/>
      <c r="C458" s="252"/>
      <c r="I458" s="252"/>
      <c r="K458" s="252"/>
      <c r="M458" s="252"/>
      <c r="O458" s="252"/>
      <c r="Q458" s="252"/>
      <c r="S458" s="252"/>
      <c r="AI458" s="252"/>
    </row>
    <row r="459">
      <c r="A459" s="252"/>
      <c r="C459" s="252"/>
      <c r="I459" s="252"/>
      <c r="K459" s="252"/>
      <c r="M459" s="252"/>
      <c r="O459" s="252"/>
      <c r="Q459" s="252"/>
      <c r="S459" s="252"/>
      <c r="AI459" s="252"/>
    </row>
    <row r="460">
      <c r="A460" s="252"/>
      <c r="C460" s="252"/>
      <c r="I460" s="252"/>
      <c r="K460" s="252"/>
      <c r="M460" s="252"/>
      <c r="O460" s="252"/>
      <c r="Q460" s="252"/>
      <c r="S460" s="252"/>
      <c r="AI460" s="252"/>
    </row>
    <row r="461">
      <c r="A461" s="252"/>
      <c r="C461" s="252"/>
      <c r="I461" s="252"/>
      <c r="K461" s="252"/>
      <c r="M461" s="252"/>
      <c r="O461" s="252"/>
      <c r="Q461" s="252"/>
      <c r="S461" s="252"/>
      <c r="AI461" s="252"/>
    </row>
    <row r="462">
      <c r="A462" s="252"/>
      <c r="C462" s="252"/>
      <c r="I462" s="252"/>
      <c r="K462" s="252"/>
      <c r="M462" s="252"/>
      <c r="O462" s="252"/>
      <c r="Q462" s="252"/>
      <c r="S462" s="252"/>
      <c r="AI462" s="252"/>
    </row>
    <row r="463">
      <c r="A463" s="252"/>
      <c r="C463" s="252"/>
      <c r="I463" s="252"/>
      <c r="K463" s="252"/>
      <c r="M463" s="252"/>
      <c r="O463" s="252"/>
      <c r="Q463" s="252"/>
      <c r="S463" s="252"/>
      <c r="AI463" s="252"/>
    </row>
    <row r="464">
      <c r="A464" s="252"/>
      <c r="C464" s="252"/>
      <c r="I464" s="252"/>
      <c r="K464" s="252"/>
      <c r="M464" s="252"/>
      <c r="O464" s="252"/>
      <c r="Q464" s="252"/>
      <c r="S464" s="252"/>
      <c r="AI464" s="252"/>
    </row>
    <row r="465">
      <c r="A465" s="252"/>
      <c r="C465" s="252"/>
      <c r="I465" s="252"/>
      <c r="K465" s="252"/>
      <c r="M465" s="252"/>
      <c r="O465" s="252"/>
      <c r="Q465" s="252"/>
      <c r="S465" s="252"/>
      <c r="AI465" s="252"/>
    </row>
    <row r="466">
      <c r="A466" s="252"/>
      <c r="C466" s="252"/>
      <c r="I466" s="252"/>
      <c r="K466" s="252"/>
      <c r="M466" s="252"/>
      <c r="O466" s="252"/>
      <c r="Q466" s="252"/>
      <c r="S466" s="252"/>
      <c r="AI466" s="252"/>
    </row>
    <row r="467">
      <c r="A467" s="252"/>
      <c r="C467" s="252"/>
      <c r="I467" s="252"/>
      <c r="K467" s="252"/>
      <c r="M467" s="252"/>
      <c r="O467" s="252"/>
      <c r="Q467" s="252"/>
      <c r="S467" s="252"/>
      <c r="AI467" s="252"/>
    </row>
    <row r="468">
      <c r="A468" s="252"/>
      <c r="C468" s="252"/>
      <c r="I468" s="252"/>
      <c r="K468" s="252"/>
      <c r="M468" s="252"/>
      <c r="O468" s="252"/>
      <c r="Q468" s="252"/>
      <c r="S468" s="252"/>
      <c r="AI468" s="252"/>
    </row>
    <row r="469">
      <c r="A469" s="252"/>
      <c r="C469" s="252"/>
      <c r="I469" s="252"/>
      <c r="K469" s="252"/>
      <c r="M469" s="252"/>
      <c r="O469" s="252"/>
      <c r="Q469" s="252"/>
      <c r="S469" s="252"/>
      <c r="AI469" s="252"/>
    </row>
    <row r="470">
      <c r="A470" s="252"/>
      <c r="C470" s="252"/>
      <c r="I470" s="252"/>
      <c r="K470" s="252"/>
      <c r="M470" s="252"/>
      <c r="O470" s="252"/>
      <c r="Q470" s="252"/>
      <c r="S470" s="252"/>
      <c r="AI470" s="252"/>
    </row>
    <row r="471">
      <c r="A471" s="252"/>
      <c r="C471" s="252"/>
      <c r="I471" s="252"/>
      <c r="K471" s="252"/>
      <c r="M471" s="252"/>
      <c r="O471" s="252"/>
      <c r="Q471" s="252"/>
      <c r="S471" s="252"/>
      <c r="AI471" s="252"/>
    </row>
    <row r="472">
      <c r="A472" s="252"/>
      <c r="C472" s="252"/>
      <c r="I472" s="252"/>
      <c r="K472" s="252"/>
      <c r="M472" s="252"/>
      <c r="O472" s="252"/>
      <c r="Q472" s="252"/>
      <c r="S472" s="252"/>
      <c r="AI472" s="252"/>
    </row>
    <row r="473">
      <c r="A473" s="252"/>
      <c r="C473" s="252"/>
      <c r="I473" s="252"/>
      <c r="K473" s="252"/>
      <c r="M473" s="252"/>
      <c r="O473" s="252"/>
      <c r="Q473" s="252"/>
      <c r="S473" s="252"/>
      <c r="AI473" s="252"/>
    </row>
    <row r="474">
      <c r="A474" s="252"/>
      <c r="C474" s="252"/>
      <c r="I474" s="252"/>
      <c r="K474" s="252"/>
      <c r="M474" s="252"/>
      <c r="O474" s="252"/>
      <c r="Q474" s="252"/>
      <c r="S474" s="252"/>
      <c r="AI474" s="252"/>
    </row>
    <row r="475">
      <c r="A475" s="252"/>
      <c r="C475" s="252"/>
      <c r="I475" s="252"/>
      <c r="K475" s="252"/>
      <c r="M475" s="252"/>
      <c r="O475" s="252"/>
      <c r="Q475" s="252"/>
      <c r="S475" s="252"/>
      <c r="AI475" s="252"/>
    </row>
    <row r="476">
      <c r="A476" s="252"/>
      <c r="C476" s="252"/>
      <c r="I476" s="252"/>
      <c r="K476" s="252"/>
      <c r="M476" s="252"/>
      <c r="O476" s="252"/>
      <c r="Q476" s="252"/>
      <c r="S476" s="252"/>
      <c r="AI476" s="252"/>
    </row>
    <row r="477">
      <c r="A477" s="252"/>
      <c r="C477" s="252"/>
      <c r="I477" s="252"/>
      <c r="K477" s="252"/>
      <c r="M477" s="252"/>
      <c r="O477" s="252"/>
      <c r="Q477" s="252"/>
      <c r="S477" s="252"/>
      <c r="AI477" s="252"/>
    </row>
    <row r="478">
      <c r="A478" s="252"/>
      <c r="C478" s="252"/>
      <c r="I478" s="252"/>
      <c r="K478" s="252"/>
      <c r="M478" s="252"/>
      <c r="O478" s="252"/>
      <c r="Q478" s="252"/>
      <c r="S478" s="252"/>
      <c r="AI478" s="252"/>
    </row>
    <row r="479">
      <c r="A479" s="252"/>
      <c r="C479" s="252"/>
      <c r="I479" s="252"/>
      <c r="K479" s="252"/>
      <c r="M479" s="252"/>
      <c r="O479" s="252"/>
      <c r="Q479" s="252"/>
      <c r="S479" s="252"/>
      <c r="AI479" s="252"/>
    </row>
    <row r="480">
      <c r="A480" s="252"/>
      <c r="C480" s="252"/>
      <c r="I480" s="252"/>
      <c r="K480" s="252"/>
      <c r="M480" s="252"/>
      <c r="O480" s="252"/>
      <c r="Q480" s="252"/>
      <c r="S480" s="252"/>
      <c r="AI480" s="252"/>
    </row>
    <row r="481">
      <c r="A481" s="252"/>
      <c r="C481" s="252"/>
      <c r="I481" s="252"/>
      <c r="K481" s="252"/>
      <c r="M481" s="252"/>
      <c r="O481" s="252"/>
      <c r="Q481" s="252"/>
      <c r="S481" s="252"/>
      <c r="AI481" s="252"/>
    </row>
    <row r="482">
      <c r="A482" s="252"/>
      <c r="C482" s="252"/>
      <c r="I482" s="252"/>
      <c r="K482" s="252"/>
      <c r="M482" s="252"/>
      <c r="O482" s="252"/>
      <c r="Q482" s="252"/>
      <c r="S482" s="252"/>
      <c r="AI482" s="252"/>
    </row>
    <row r="483">
      <c r="A483" s="252"/>
      <c r="C483" s="252"/>
      <c r="I483" s="252"/>
      <c r="K483" s="252"/>
      <c r="M483" s="252"/>
      <c r="O483" s="252"/>
      <c r="Q483" s="252"/>
      <c r="S483" s="252"/>
      <c r="AI483" s="252"/>
    </row>
    <row r="484">
      <c r="A484" s="252"/>
      <c r="C484" s="252"/>
      <c r="I484" s="252"/>
      <c r="K484" s="252"/>
      <c r="M484" s="252"/>
      <c r="O484" s="252"/>
      <c r="Q484" s="252"/>
      <c r="S484" s="252"/>
      <c r="AI484" s="252"/>
    </row>
    <row r="485">
      <c r="A485" s="252"/>
      <c r="C485" s="252"/>
      <c r="I485" s="252"/>
      <c r="K485" s="252"/>
      <c r="M485" s="252"/>
      <c r="O485" s="252"/>
      <c r="Q485" s="252"/>
      <c r="S485" s="252"/>
      <c r="AI485" s="252"/>
    </row>
    <row r="486">
      <c r="A486" s="252"/>
      <c r="C486" s="252"/>
      <c r="I486" s="252"/>
      <c r="K486" s="252"/>
      <c r="M486" s="252"/>
      <c r="O486" s="252"/>
      <c r="Q486" s="252"/>
      <c r="S486" s="252"/>
      <c r="AI486" s="252"/>
    </row>
    <row r="487">
      <c r="A487" s="252"/>
      <c r="C487" s="252"/>
      <c r="I487" s="252"/>
      <c r="K487" s="252"/>
      <c r="M487" s="252"/>
      <c r="O487" s="252"/>
      <c r="Q487" s="252"/>
      <c r="S487" s="252"/>
      <c r="AI487" s="252"/>
    </row>
    <row r="488">
      <c r="A488" s="252"/>
      <c r="C488" s="252"/>
      <c r="I488" s="252"/>
      <c r="K488" s="252"/>
      <c r="M488" s="252"/>
      <c r="O488" s="252"/>
      <c r="Q488" s="252"/>
      <c r="S488" s="252"/>
      <c r="AI488" s="252"/>
    </row>
    <row r="489">
      <c r="A489" s="252"/>
      <c r="C489" s="252"/>
      <c r="I489" s="252"/>
      <c r="K489" s="252"/>
      <c r="M489" s="252"/>
      <c r="O489" s="252"/>
      <c r="Q489" s="252"/>
      <c r="S489" s="252"/>
      <c r="AI489" s="252"/>
    </row>
    <row r="490">
      <c r="A490" s="252"/>
      <c r="C490" s="252"/>
      <c r="I490" s="252"/>
      <c r="K490" s="252"/>
      <c r="M490" s="252"/>
      <c r="O490" s="252"/>
      <c r="Q490" s="252"/>
      <c r="S490" s="252"/>
      <c r="AI490" s="252"/>
    </row>
    <row r="491">
      <c r="A491" s="252"/>
      <c r="C491" s="252"/>
      <c r="I491" s="252"/>
      <c r="K491" s="252"/>
      <c r="M491" s="252"/>
      <c r="O491" s="252"/>
      <c r="Q491" s="252"/>
      <c r="S491" s="252"/>
      <c r="AI491" s="252"/>
    </row>
    <row r="492">
      <c r="A492" s="252"/>
      <c r="C492" s="252"/>
      <c r="I492" s="252"/>
      <c r="K492" s="252"/>
      <c r="M492" s="252"/>
      <c r="O492" s="252"/>
      <c r="Q492" s="252"/>
      <c r="S492" s="252"/>
      <c r="AI492" s="252"/>
    </row>
    <row r="493">
      <c r="A493" s="252"/>
      <c r="C493" s="252"/>
      <c r="I493" s="252"/>
      <c r="K493" s="252"/>
      <c r="M493" s="252"/>
      <c r="O493" s="252"/>
      <c r="Q493" s="252"/>
      <c r="S493" s="252"/>
      <c r="AI493" s="252"/>
    </row>
    <row r="494">
      <c r="A494" s="252"/>
      <c r="C494" s="252"/>
      <c r="I494" s="252"/>
      <c r="K494" s="252"/>
      <c r="M494" s="252"/>
      <c r="O494" s="252"/>
      <c r="Q494" s="252"/>
      <c r="S494" s="252"/>
      <c r="AI494" s="252"/>
    </row>
    <row r="495">
      <c r="A495" s="252"/>
      <c r="C495" s="252"/>
      <c r="I495" s="252"/>
      <c r="K495" s="252"/>
      <c r="M495" s="252"/>
      <c r="O495" s="252"/>
      <c r="Q495" s="252"/>
      <c r="S495" s="252"/>
      <c r="AI495" s="252"/>
    </row>
    <row r="496">
      <c r="A496" s="252"/>
      <c r="C496" s="252"/>
      <c r="I496" s="252"/>
      <c r="K496" s="252"/>
      <c r="M496" s="252"/>
      <c r="O496" s="252"/>
      <c r="Q496" s="252"/>
      <c r="S496" s="252"/>
      <c r="AI496" s="252"/>
    </row>
    <row r="497">
      <c r="A497" s="252"/>
      <c r="C497" s="252"/>
      <c r="I497" s="252"/>
      <c r="K497" s="252"/>
      <c r="M497" s="252"/>
      <c r="O497" s="252"/>
      <c r="Q497" s="252"/>
      <c r="S497" s="252"/>
      <c r="AI497" s="252"/>
    </row>
    <row r="498">
      <c r="A498" s="252"/>
      <c r="C498" s="252"/>
      <c r="I498" s="252"/>
      <c r="K498" s="252"/>
      <c r="M498" s="252"/>
      <c r="O498" s="252"/>
      <c r="Q498" s="252"/>
      <c r="S498" s="252"/>
      <c r="AI498" s="252"/>
    </row>
    <row r="499">
      <c r="A499" s="252"/>
      <c r="C499" s="252"/>
      <c r="I499" s="252"/>
      <c r="K499" s="252"/>
      <c r="M499" s="252"/>
      <c r="O499" s="252"/>
      <c r="Q499" s="252"/>
      <c r="S499" s="252"/>
      <c r="AI499" s="252"/>
    </row>
    <row r="500">
      <c r="A500" s="252"/>
      <c r="C500" s="252"/>
      <c r="I500" s="252"/>
      <c r="K500" s="252"/>
      <c r="M500" s="252"/>
      <c r="O500" s="252"/>
      <c r="Q500" s="252"/>
      <c r="S500" s="252"/>
      <c r="AI500" s="252"/>
    </row>
    <row r="501">
      <c r="A501" s="252"/>
      <c r="C501" s="252"/>
      <c r="I501" s="252"/>
      <c r="K501" s="252"/>
      <c r="M501" s="252"/>
      <c r="O501" s="252"/>
      <c r="Q501" s="252"/>
      <c r="S501" s="252"/>
      <c r="AI501" s="252"/>
    </row>
    <row r="502">
      <c r="A502" s="252"/>
      <c r="C502" s="252"/>
      <c r="I502" s="252"/>
      <c r="K502" s="252"/>
      <c r="M502" s="252"/>
      <c r="O502" s="252"/>
      <c r="Q502" s="252"/>
      <c r="S502" s="252"/>
      <c r="AI502" s="252"/>
    </row>
    <row r="503">
      <c r="A503" s="252"/>
      <c r="C503" s="252"/>
      <c r="I503" s="252"/>
      <c r="K503" s="252"/>
      <c r="M503" s="252"/>
      <c r="O503" s="252"/>
      <c r="Q503" s="252"/>
      <c r="S503" s="252"/>
      <c r="AI503" s="252"/>
    </row>
    <row r="504">
      <c r="A504" s="252"/>
      <c r="C504" s="252"/>
      <c r="I504" s="252"/>
      <c r="K504" s="252"/>
      <c r="M504" s="252"/>
      <c r="O504" s="252"/>
      <c r="Q504" s="252"/>
      <c r="S504" s="252"/>
      <c r="AI504" s="252"/>
    </row>
    <row r="505">
      <c r="A505" s="252"/>
      <c r="C505" s="252"/>
      <c r="I505" s="252"/>
      <c r="K505" s="252"/>
      <c r="M505" s="252"/>
      <c r="O505" s="252"/>
      <c r="Q505" s="252"/>
      <c r="S505" s="252"/>
      <c r="AI505" s="252"/>
    </row>
    <row r="506">
      <c r="A506" s="252"/>
      <c r="C506" s="252"/>
      <c r="I506" s="252"/>
      <c r="K506" s="252"/>
      <c r="M506" s="252"/>
      <c r="O506" s="252"/>
      <c r="Q506" s="252"/>
      <c r="S506" s="252"/>
      <c r="AI506" s="252"/>
    </row>
    <row r="507">
      <c r="A507" s="252"/>
      <c r="C507" s="252"/>
      <c r="I507" s="252"/>
      <c r="K507" s="252"/>
      <c r="M507" s="252"/>
      <c r="O507" s="252"/>
      <c r="Q507" s="252"/>
      <c r="S507" s="252"/>
      <c r="AI507" s="252"/>
    </row>
    <row r="508">
      <c r="A508" s="252"/>
      <c r="C508" s="252"/>
      <c r="I508" s="252"/>
      <c r="K508" s="252"/>
      <c r="M508" s="252"/>
      <c r="O508" s="252"/>
      <c r="Q508" s="252"/>
      <c r="S508" s="252"/>
      <c r="AI508" s="252"/>
    </row>
    <row r="509">
      <c r="A509" s="252"/>
      <c r="C509" s="252"/>
      <c r="I509" s="252"/>
      <c r="K509" s="252"/>
      <c r="M509" s="252"/>
      <c r="O509" s="252"/>
      <c r="Q509" s="252"/>
      <c r="S509" s="252"/>
      <c r="AI509" s="252"/>
    </row>
    <row r="510">
      <c r="A510" s="252"/>
      <c r="C510" s="252"/>
      <c r="I510" s="252"/>
      <c r="K510" s="252"/>
      <c r="M510" s="252"/>
      <c r="O510" s="252"/>
      <c r="Q510" s="252"/>
      <c r="S510" s="252"/>
      <c r="AI510" s="252"/>
    </row>
    <row r="511">
      <c r="A511" s="252"/>
      <c r="C511" s="252"/>
      <c r="I511" s="252"/>
      <c r="K511" s="252"/>
      <c r="M511" s="252"/>
      <c r="O511" s="252"/>
      <c r="Q511" s="252"/>
      <c r="S511" s="252"/>
      <c r="AI511" s="252"/>
    </row>
    <row r="512">
      <c r="A512" s="252"/>
      <c r="C512" s="252"/>
      <c r="I512" s="252"/>
      <c r="K512" s="252"/>
      <c r="M512" s="252"/>
      <c r="O512" s="252"/>
      <c r="Q512" s="252"/>
      <c r="S512" s="252"/>
      <c r="AI512" s="252"/>
    </row>
    <row r="513">
      <c r="A513" s="252"/>
      <c r="C513" s="252"/>
      <c r="I513" s="252"/>
      <c r="K513" s="252"/>
      <c r="M513" s="252"/>
      <c r="O513" s="252"/>
      <c r="Q513" s="252"/>
      <c r="S513" s="252"/>
      <c r="AI513" s="252"/>
    </row>
    <row r="514">
      <c r="A514" s="252"/>
      <c r="C514" s="252"/>
      <c r="I514" s="252"/>
      <c r="K514" s="252"/>
      <c r="M514" s="252"/>
      <c r="O514" s="252"/>
      <c r="Q514" s="252"/>
      <c r="S514" s="252"/>
      <c r="AI514" s="252"/>
    </row>
    <row r="515">
      <c r="A515" s="252"/>
      <c r="C515" s="252"/>
      <c r="I515" s="252"/>
      <c r="K515" s="252"/>
      <c r="M515" s="252"/>
      <c r="O515" s="252"/>
      <c r="Q515" s="252"/>
      <c r="S515" s="252"/>
      <c r="AI515" s="252"/>
    </row>
    <row r="516">
      <c r="A516" s="252"/>
      <c r="C516" s="252"/>
      <c r="I516" s="252"/>
      <c r="K516" s="252"/>
      <c r="M516" s="252"/>
      <c r="O516" s="252"/>
      <c r="Q516" s="252"/>
      <c r="S516" s="252"/>
      <c r="AI516" s="252"/>
    </row>
    <row r="517">
      <c r="A517" s="252"/>
      <c r="C517" s="252"/>
      <c r="I517" s="252"/>
      <c r="K517" s="252"/>
      <c r="M517" s="252"/>
      <c r="O517" s="252"/>
      <c r="Q517" s="252"/>
      <c r="S517" s="252"/>
      <c r="AI517" s="252"/>
    </row>
    <row r="518">
      <c r="A518" s="252"/>
      <c r="C518" s="252"/>
      <c r="I518" s="252"/>
      <c r="K518" s="252"/>
      <c r="M518" s="252"/>
      <c r="O518" s="252"/>
      <c r="Q518" s="252"/>
      <c r="S518" s="252"/>
      <c r="AI518" s="252"/>
    </row>
    <row r="519">
      <c r="A519" s="252"/>
      <c r="C519" s="252"/>
      <c r="I519" s="252"/>
      <c r="K519" s="252"/>
      <c r="M519" s="252"/>
      <c r="O519" s="252"/>
      <c r="Q519" s="252"/>
      <c r="S519" s="252"/>
      <c r="AI519" s="252"/>
    </row>
    <row r="520">
      <c r="A520" s="252"/>
      <c r="C520" s="252"/>
      <c r="I520" s="252"/>
      <c r="K520" s="252"/>
      <c r="M520" s="252"/>
      <c r="O520" s="252"/>
      <c r="Q520" s="252"/>
      <c r="S520" s="252"/>
      <c r="AI520" s="252"/>
    </row>
    <row r="521">
      <c r="A521" s="252"/>
      <c r="C521" s="252"/>
      <c r="I521" s="252"/>
      <c r="K521" s="252"/>
      <c r="M521" s="252"/>
      <c r="O521" s="252"/>
      <c r="Q521" s="252"/>
      <c r="S521" s="252"/>
      <c r="AI521" s="252"/>
    </row>
    <row r="522">
      <c r="A522" s="252"/>
      <c r="C522" s="252"/>
      <c r="I522" s="252"/>
      <c r="K522" s="252"/>
      <c r="M522" s="252"/>
      <c r="O522" s="252"/>
      <c r="Q522" s="252"/>
      <c r="S522" s="252"/>
      <c r="AI522" s="252"/>
    </row>
    <row r="523">
      <c r="A523" s="252"/>
      <c r="C523" s="252"/>
      <c r="I523" s="252"/>
      <c r="K523" s="252"/>
      <c r="M523" s="252"/>
      <c r="O523" s="252"/>
      <c r="Q523" s="252"/>
      <c r="S523" s="252"/>
      <c r="AI523" s="252"/>
    </row>
    <row r="524">
      <c r="A524" s="252"/>
      <c r="C524" s="252"/>
      <c r="I524" s="252"/>
      <c r="K524" s="252"/>
      <c r="M524" s="252"/>
      <c r="O524" s="252"/>
      <c r="Q524" s="252"/>
      <c r="S524" s="252"/>
      <c r="AI524" s="252"/>
    </row>
    <row r="525">
      <c r="A525" s="252"/>
      <c r="C525" s="252"/>
      <c r="I525" s="252"/>
      <c r="K525" s="252"/>
      <c r="M525" s="252"/>
      <c r="O525" s="252"/>
      <c r="Q525" s="252"/>
      <c r="S525" s="252"/>
      <c r="AI525" s="252"/>
    </row>
    <row r="526">
      <c r="A526" s="252"/>
      <c r="C526" s="252"/>
      <c r="I526" s="252"/>
      <c r="K526" s="252"/>
      <c r="M526" s="252"/>
      <c r="O526" s="252"/>
      <c r="Q526" s="252"/>
      <c r="S526" s="252"/>
      <c r="AI526" s="252"/>
    </row>
    <row r="527">
      <c r="A527" s="252"/>
      <c r="C527" s="252"/>
      <c r="I527" s="252"/>
      <c r="K527" s="252"/>
      <c r="M527" s="252"/>
      <c r="O527" s="252"/>
      <c r="Q527" s="252"/>
      <c r="S527" s="252"/>
      <c r="AI527" s="252"/>
    </row>
    <row r="528">
      <c r="A528" s="252"/>
      <c r="C528" s="252"/>
      <c r="I528" s="252"/>
      <c r="K528" s="252"/>
      <c r="M528" s="252"/>
      <c r="O528" s="252"/>
      <c r="Q528" s="252"/>
      <c r="S528" s="252"/>
      <c r="AI528" s="252"/>
    </row>
    <row r="529">
      <c r="A529" s="252"/>
      <c r="C529" s="252"/>
      <c r="I529" s="252"/>
      <c r="K529" s="252"/>
      <c r="M529" s="252"/>
      <c r="O529" s="252"/>
      <c r="Q529" s="252"/>
      <c r="S529" s="252"/>
      <c r="AI529" s="252"/>
    </row>
    <row r="530">
      <c r="A530" s="252"/>
      <c r="C530" s="252"/>
      <c r="I530" s="252"/>
      <c r="K530" s="252"/>
      <c r="M530" s="252"/>
      <c r="O530" s="252"/>
      <c r="Q530" s="252"/>
      <c r="S530" s="252"/>
      <c r="AI530" s="252"/>
    </row>
    <row r="531">
      <c r="A531" s="252"/>
      <c r="C531" s="252"/>
      <c r="I531" s="252"/>
      <c r="K531" s="252"/>
      <c r="M531" s="252"/>
      <c r="O531" s="252"/>
      <c r="Q531" s="252"/>
      <c r="S531" s="252"/>
      <c r="AI531" s="252"/>
    </row>
    <row r="532">
      <c r="A532" s="252"/>
      <c r="C532" s="252"/>
      <c r="I532" s="252"/>
      <c r="K532" s="252"/>
      <c r="M532" s="252"/>
      <c r="O532" s="252"/>
      <c r="Q532" s="252"/>
      <c r="S532" s="252"/>
      <c r="AI532" s="252"/>
    </row>
    <row r="533">
      <c r="A533" s="252"/>
      <c r="C533" s="252"/>
      <c r="I533" s="252"/>
      <c r="K533" s="252"/>
      <c r="M533" s="252"/>
      <c r="O533" s="252"/>
      <c r="Q533" s="252"/>
      <c r="S533" s="252"/>
      <c r="AI533" s="252"/>
    </row>
    <row r="534">
      <c r="A534" s="252"/>
      <c r="C534" s="252"/>
      <c r="I534" s="252"/>
      <c r="K534" s="252"/>
      <c r="M534" s="252"/>
      <c r="O534" s="252"/>
      <c r="Q534" s="252"/>
      <c r="S534" s="252"/>
      <c r="AI534" s="252"/>
    </row>
    <row r="535">
      <c r="A535" s="252"/>
      <c r="C535" s="252"/>
      <c r="I535" s="252"/>
      <c r="K535" s="252"/>
      <c r="M535" s="252"/>
      <c r="O535" s="252"/>
      <c r="Q535" s="252"/>
      <c r="S535" s="252"/>
      <c r="AI535" s="252"/>
    </row>
    <row r="536">
      <c r="A536" s="252"/>
      <c r="C536" s="252"/>
      <c r="I536" s="252"/>
      <c r="K536" s="252"/>
      <c r="M536" s="252"/>
      <c r="O536" s="252"/>
      <c r="Q536" s="252"/>
      <c r="S536" s="252"/>
      <c r="AI536" s="252"/>
    </row>
    <row r="537">
      <c r="A537" s="252"/>
      <c r="C537" s="252"/>
      <c r="I537" s="252"/>
      <c r="K537" s="252"/>
      <c r="M537" s="252"/>
      <c r="O537" s="252"/>
      <c r="Q537" s="252"/>
      <c r="S537" s="252"/>
      <c r="AI537" s="252"/>
    </row>
    <row r="538">
      <c r="A538" s="252"/>
      <c r="C538" s="252"/>
      <c r="I538" s="252"/>
      <c r="K538" s="252"/>
      <c r="M538" s="252"/>
      <c r="O538" s="252"/>
      <c r="Q538" s="252"/>
      <c r="S538" s="252"/>
      <c r="AI538" s="252"/>
    </row>
    <row r="539">
      <c r="A539" s="252"/>
      <c r="C539" s="252"/>
      <c r="I539" s="252"/>
      <c r="K539" s="252"/>
      <c r="M539" s="252"/>
      <c r="O539" s="252"/>
      <c r="Q539" s="252"/>
      <c r="S539" s="252"/>
      <c r="AI539" s="252"/>
    </row>
    <row r="540">
      <c r="A540" s="252"/>
      <c r="C540" s="252"/>
      <c r="I540" s="252"/>
      <c r="K540" s="252"/>
      <c r="M540" s="252"/>
      <c r="O540" s="252"/>
      <c r="Q540" s="252"/>
      <c r="S540" s="252"/>
      <c r="AI540" s="252"/>
    </row>
    <row r="541">
      <c r="A541" s="252"/>
      <c r="C541" s="252"/>
      <c r="I541" s="252"/>
      <c r="K541" s="252"/>
      <c r="M541" s="252"/>
      <c r="O541" s="252"/>
      <c r="Q541" s="252"/>
      <c r="S541" s="252"/>
      <c r="AI541" s="252"/>
    </row>
    <row r="542">
      <c r="A542" s="252"/>
      <c r="C542" s="252"/>
      <c r="I542" s="252"/>
      <c r="K542" s="252"/>
      <c r="M542" s="252"/>
      <c r="O542" s="252"/>
      <c r="Q542" s="252"/>
      <c r="S542" s="252"/>
      <c r="AI542" s="252"/>
    </row>
    <row r="543">
      <c r="A543" s="252"/>
      <c r="C543" s="252"/>
      <c r="I543" s="252"/>
      <c r="K543" s="252"/>
      <c r="M543" s="252"/>
      <c r="O543" s="252"/>
      <c r="Q543" s="252"/>
      <c r="S543" s="252"/>
      <c r="AI543" s="252"/>
    </row>
    <row r="544">
      <c r="A544" s="252"/>
      <c r="C544" s="252"/>
      <c r="I544" s="252"/>
      <c r="K544" s="252"/>
      <c r="M544" s="252"/>
      <c r="O544" s="252"/>
      <c r="Q544" s="252"/>
      <c r="S544" s="252"/>
      <c r="AI544" s="252"/>
    </row>
    <row r="545">
      <c r="A545" s="252"/>
      <c r="C545" s="252"/>
      <c r="I545" s="252"/>
      <c r="K545" s="252"/>
      <c r="M545" s="252"/>
      <c r="O545" s="252"/>
      <c r="Q545" s="252"/>
      <c r="S545" s="252"/>
      <c r="AI545" s="252"/>
    </row>
    <row r="546">
      <c r="A546" s="252"/>
      <c r="C546" s="252"/>
      <c r="I546" s="252"/>
      <c r="K546" s="252"/>
      <c r="M546" s="252"/>
      <c r="O546" s="252"/>
      <c r="Q546" s="252"/>
      <c r="S546" s="252"/>
      <c r="AI546" s="252"/>
    </row>
    <row r="547">
      <c r="A547" s="252"/>
      <c r="C547" s="252"/>
      <c r="I547" s="252"/>
      <c r="K547" s="252"/>
      <c r="M547" s="252"/>
      <c r="O547" s="252"/>
      <c r="Q547" s="252"/>
      <c r="S547" s="252"/>
      <c r="AI547" s="252"/>
    </row>
    <row r="548">
      <c r="A548" s="252"/>
      <c r="C548" s="252"/>
      <c r="I548" s="252"/>
      <c r="K548" s="252"/>
      <c r="M548" s="252"/>
      <c r="O548" s="252"/>
      <c r="Q548" s="252"/>
      <c r="S548" s="252"/>
      <c r="AI548" s="252"/>
    </row>
    <row r="549">
      <c r="A549" s="252"/>
      <c r="C549" s="252"/>
      <c r="I549" s="252"/>
      <c r="K549" s="252"/>
      <c r="M549" s="252"/>
      <c r="O549" s="252"/>
      <c r="Q549" s="252"/>
      <c r="S549" s="252"/>
      <c r="AI549" s="252"/>
    </row>
    <row r="550">
      <c r="A550" s="252"/>
      <c r="C550" s="252"/>
      <c r="I550" s="252"/>
      <c r="K550" s="252"/>
      <c r="M550" s="252"/>
      <c r="O550" s="252"/>
      <c r="Q550" s="252"/>
      <c r="S550" s="252"/>
      <c r="AI550" s="252"/>
    </row>
    <row r="551">
      <c r="A551" s="252"/>
      <c r="C551" s="252"/>
      <c r="I551" s="252"/>
      <c r="K551" s="252"/>
      <c r="M551" s="252"/>
      <c r="O551" s="252"/>
      <c r="Q551" s="252"/>
      <c r="S551" s="252"/>
      <c r="AI551" s="252"/>
    </row>
    <row r="552">
      <c r="A552" s="252"/>
      <c r="C552" s="252"/>
      <c r="I552" s="252"/>
      <c r="K552" s="252"/>
      <c r="M552" s="252"/>
      <c r="O552" s="252"/>
      <c r="Q552" s="252"/>
      <c r="S552" s="252"/>
      <c r="AI552" s="252"/>
    </row>
    <row r="553">
      <c r="A553" s="252"/>
      <c r="C553" s="252"/>
      <c r="I553" s="252"/>
      <c r="K553" s="252"/>
      <c r="M553" s="252"/>
      <c r="O553" s="252"/>
      <c r="Q553" s="252"/>
      <c r="S553" s="252"/>
      <c r="AI553" s="252"/>
    </row>
    <row r="554">
      <c r="A554" s="252"/>
      <c r="C554" s="252"/>
      <c r="I554" s="252"/>
      <c r="K554" s="252"/>
      <c r="M554" s="252"/>
      <c r="O554" s="252"/>
      <c r="Q554" s="252"/>
      <c r="S554" s="252"/>
      <c r="AI554" s="252"/>
    </row>
    <row r="555">
      <c r="A555" s="252"/>
      <c r="C555" s="252"/>
      <c r="I555" s="252"/>
      <c r="K555" s="252"/>
      <c r="M555" s="252"/>
      <c r="O555" s="252"/>
      <c r="Q555" s="252"/>
      <c r="S555" s="252"/>
      <c r="AI555" s="252"/>
    </row>
    <row r="556">
      <c r="A556" s="252"/>
      <c r="C556" s="252"/>
      <c r="I556" s="252"/>
      <c r="K556" s="252"/>
      <c r="M556" s="252"/>
      <c r="O556" s="252"/>
      <c r="Q556" s="252"/>
      <c r="S556" s="252"/>
      <c r="AI556" s="252"/>
    </row>
    <row r="557">
      <c r="A557" s="252"/>
      <c r="C557" s="252"/>
      <c r="I557" s="252"/>
      <c r="K557" s="252"/>
      <c r="M557" s="252"/>
      <c r="O557" s="252"/>
      <c r="Q557" s="252"/>
      <c r="S557" s="252"/>
      <c r="AI557" s="252"/>
    </row>
    <row r="558">
      <c r="A558" s="252"/>
      <c r="C558" s="252"/>
      <c r="I558" s="252"/>
      <c r="K558" s="252"/>
      <c r="M558" s="252"/>
      <c r="O558" s="252"/>
      <c r="Q558" s="252"/>
      <c r="S558" s="252"/>
      <c r="AI558" s="252"/>
    </row>
    <row r="559">
      <c r="A559" s="252"/>
      <c r="C559" s="252"/>
      <c r="I559" s="252"/>
      <c r="K559" s="252"/>
      <c r="M559" s="252"/>
      <c r="O559" s="252"/>
      <c r="Q559" s="252"/>
      <c r="S559" s="252"/>
      <c r="AI559" s="252"/>
    </row>
    <row r="560">
      <c r="A560" s="252"/>
      <c r="C560" s="252"/>
      <c r="I560" s="252"/>
      <c r="K560" s="252"/>
      <c r="M560" s="252"/>
      <c r="O560" s="252"/>
      <c r="Q560" s="252"/>
      <c r="S560" s="252"/>
      <c r="AI560" s="252"/>
    </row>
    <row r="561">
      <c r="A561" s="252"/>
      <c r="C561" s="252"/>
      <c r="I561" s="252"/>
      <c r="K561" s="252"/>
      <c r="M561" s="252"/>
      <c r="O561" s="252"/>
      <c r="Q561" s="252"/>
      <c r="S561" s="252"/>
      <c r="AI561" s="252"/>
    </row>
    <row r="562">
      <c r="A562" s="252"/>
      <c r="C562" s="252"/>
      <c r="I562" s="252"/>
      <c r="K562" s="252"/>
      <c r="M562" s="252"/>
      <c r="O562" s="252"/>
      <c r="Q562" s="252"/>
      <c r="S562" s="252"/>
      <c r="AI562" s="252"/>
    </row>
    <row r="563">
      <c r="A563" s="252"/>
      <c r="C563" s="252"/>
      <c r="I563" s="252"/>
      <c r="K563" s="252"/>
      <c r="M563" s="252"/>
      <c r="O563" s="252"/>
      <c r="Q563" s="252"/>
      <c r="S563" s="252"/>
      <c r="AI563" s="252"/>
    </row>
    <row r="564">
      <c r="A564" s="252"/>
      <c r="C564" s="252"/>
      <c r="I564" s="252"/>
      <c r="K564" s="252"/>
      <c r="M564" s="252"/>
      <c r="O564" s="252"/>
      <c r="Q564" s="252"/>
      <c r="S564" s="252"/>
      <c r="AI564" s="252"/>
    </row>
    <row r="565">
      <c r="A565" s="252"/>
      <c r="C565" s="252"/>
      <c r="I565" s="252"/>
      <c r="K565" s="252"/>
      <c r="M565" s="252"/>
      <c r="O565" s="252"/>
      <c r="Q565" s="252"/>
      <c r="S565" s="252"/>
      <c r="AI565" s="252"/>
    </row>
    <row r="566">
      <c r="A566" s="252"/>
      <c r="C566" s="252"/>
      <c r="I566" s="252"/>
      <c r="K566" s="252"/>
      <c r="M566" s="252"/>
      <c r="O566" s="252"/>
      <c r="Q566" s="252"/>
      <c r="S566" s="252"/>
      <c r="AI566" s="252"/>
    </row>
    <row r="567">
      <c r="A567" s="252"/>
      <c r="C567" s="252"/>
      <c r="I567" s="252"/>
      <c r="K567" s="252"/>
      <c r="M567" s="252"/>
      <c r="O567" s="252"/>
      <c r="Q567" s="252"/>
      <c r="S567" s="252"/>
      <c r="AI567" s="252"/>
    </row>
    <row r="568">
      <c r="A568" s="252"/>
      <c r="C568" s="252"/>
      <c r="I568" s="252"/>
      <c r="K568" s="252"/>
      <c r="M568" s="252"/>
      <c r="O568" s="252"/>
      <c r="Q568" s="252"/>
      <c r="S568" s="252"/>
      <c r="AI568" s="252"/>
    </row>
    <row r="569">
      <c r="A569" s="252"/>
      <c r="C569" s="252"/>
      <c r="I569" s="252"/>
      <c r="K569" s="252"/>
      <c r="M569" s="252"/>
      <c r="O569" s="252"/>
      <c r="Q569" s="252"/>
      <c r="S569" s="252"/>
      <c r="AI569" s="252"/>
    </row>
    <row r="570">
      <c r="A570" s="252"/>
      <c r="C570" s="252"/>
      <c r="I570" s="252"/>
      <c r="K570" s="252"/>
      <c r="M570" s="252"/>
      <c r="O570" s="252"/>
      <c r="Q570" s="252"/>
      <c r="S570" s="252"/>
      <c r="AI570" s="252"/>
    </row>
    <row r="571">
      <c r="A571" s="252"/>
      <c r="C571" s="252"/>
      <c r="I571" s="252"/>
      <c r="K571" s="252"/>
      <c r="M571" s="252"/>
      <c r="O571" s="252"/>
      <c r="Q571" s="252"/>
      <c r="S571" s="252"/>
      <c r="AI571" s="252"/>
    </row>
    <row r="572">
      <c r="A572" s="252"/>
      <c r="C572" s="252"/>
      <c r="I572" s="252"/>
      <c r="K572" s="252"/>
      <c r="M572" s="252"/>
      <c r="O572" s="252"/>
      <c r="Q572" s="252"/>
      <c r="S572" s="252"/>
      <c r="AI572" s="252"/>
    </row>
    <row r="573">
      <c r="A573" s="252"/>
      <c r="C573" s="252"/>
      <c r="I573" s="252"/>
      <c r="K573" s="252"/>
      <c r="M573" s="252"/>
      <c r="O573" s="252"/>
      <c r="Q573" s="252"/>
      <c r="S573" s="252"/>
      <c r="AI573" s="252"/>
    </row>
    <row r="574">
      <c r="A574" s="252"/>
      <c r="C574" s="252"/>
      <c r="I574" s="252"/>
      <c r="K574" s="252"/>
      <c r="M574" s="252"/>
      <c r="O574" s="252"/>
      <c r="Q574" s="252"/>
      <c r="S574" s="252"/>
      <c r="AI574" s="252"/>
    </row>
    <row r="575">
      <c r="A575" s="252"/>
      <c r="C575" s="252"/>
      <c r="I575" s="252"/>
      <c r="K575" s="252"/>
      <c r="M575" s="252"/>
      <c r="O575" s="252"/>
      <c r="Q575" s="252"/>
      <c r="S575" s="252"/>
      <c r="AI575" s="252"/>
    </row>
    <row r="576">
      <c r="A576" s="252"/>
      <c r="C576" s="252"/>
      <c r="I576" s="252"/>
      <c r="K576" s="252"/>
      <c r="M576" s="252"/>
      <c r="O576" s="252"/>
      <c r="Q576" s="252"/>
      <c r="S576" s="252"/>
      <c r="AI576" s="252"/>
    </row>
    <row r="577">
      <c r="A577" s="252"/>
      <c r="C577" s="252"/>
      <c r="I577" s="252"/>
      <c r="K577" s="252"/>
      <c r="M577" s="252"/>
      <c r="O577" s="252"/>
      <c r="Q577" s="252"/>
      <c r="S577" s="252"/>
      <c r="AI577" s="252"/>
    </row>
    <row r="578">
      <c r="A578" s="252"/>
      <c r="C578" s="252"/>
      <c r="I578" s="252"/>
      <c r="K578" s="252"/>
      <c r="M578" s="252"/>
      <c r="O578" s="252"/>
      <c r="Q578" s="252"/>
      <c r="S578" s="252"/>
      <c r="AI578" s="252"/>
    </row>
    <row r="579">
      <c r="A579" s="252"/>
      <c r="C579" s="252"/>
      <c r="I579" s="252"/>
      <c r="K579" s="252"/>
      <c r="M579" s="252"/>
      <c r="O579" s="252"/>
      <c r="Q579" s="252"/>
      <c r="S579" s="252"/>
      <c r="AI579" s="252"/>
    </row>
    <row r="580">
      <c r="A580" s="252"/>
      <c r="C580" s="252"/>
      <c r="I580" s="252"/>
      <c r="K580" s="252"/>
      <c r="M580" s="252"/>
      <c r="O580" s="252"/>
      <c r="Q580" s="252"/>
      <c r="S580" s="252"/>
      <c r="AI580" s="252"/>
    </row>
    <row r="581">
      <c r="A581" s="252"/>
      <c r="C581" s="252"/>
      <c r="I581" s="252"/>
      <c r="K581" s="252"/>
      <c r="M581" s="252"/>
      <c r="O581" s="252"/>
      <c r="Q581" s="252"/>
      <c r="S581" s="252"/>
      <c r="AI581" s="252"/>
    </row>
    <row r="582">
      <c r="A582" s="252"/>
      <c r="C582" s="252"/>
      <c r="I582" s="252"/>
      <c r="K582" s="252"/>
      <c r="M582" s="252"/>
      <c r="O582" s="252"/>
      <c r="Q582" s="252"/>
      <c r="S582" s="252"/>
      <c r="AI582" s="252"/>
    </row>
    <row r="583">
      <c r="A583" s="252"/>
      <c r="C583" s="252"/>
      <c r="I583" s="252"/>
      <c r="K583" s="252"/>
      <c r="M583" s="252"/>
      <c r="O583" s="252"/>
      <c r="Q583" s="252"/>
      <c r="S583" s="252"/>
      <c r="AI583" s="252"/>
    </row>
    <row r="584">
      <c r="A584" s="252"/>
      <c r="C584" s="252"/>
      <c r="I584" s="252"/>
      <c r="K584" s="252"/>
      <c r="M584" s="252"/>
      <c r="O584" s="252"/>
      <c r="Q584" s="252"/>
      <c r="S584" s="252"/>
      <c r="AI584" s="252"/>
    </row>
    <row r="585">
      <c r="A585" s="252"/>
      <c r="C585" s="252"/>
      <c r="I585" s="252"/>
      <c r="K585" s="252"/>
      <c r="M585" s="252"/>
      <c r="O585" s="252"/>
      <c r="Q585" s="252"/>
      <c r="S585" s="252"/>
      <c r="AI585" s="252"/>
    </row>
    <row r="586">
      <c r="A586" s="252"/>
      <c r="C586" s="252"/>
      <c r="I586" s="252"/>
      <c r="K586" s="252"/>
      <c r="M586" s="252"/>
      <c r="O586" s="252"/>
      <c r="Q586" s="252"/>
      <c r="S586" s="252"/>
      <c r="AI586" s="252"/>
    </row>
    <row r="587">
      <c r="A587" s="252"/>
      <c r="C587" s="252"/>
      <c r="I587" s="252"/>
      <c r="K587" s="252"/>
      <c r="M587" s="252"/>
      <c r="O587" s="252"/>
      <c r="Q587" s="252"/>
      <c r="S587" s="252"/>
      <c r="AI587" s="252"/>
    </row>
    <row r="588">
      <c r="A588" s="252"/>
      <c r="C588" s="252"/>
      <c r="I588" s="252"/>
      <c r="K588" s="252"/>
      <c r="M588" s="252"/>
      <c r="O588" s="252"/>
      <c r="Q588" s="252"/>
      <c r="S588" s="252"/>
      <c r="AI588" s="252"/>
    </row>
    <row r="589">
      <c r="A589" s="252"/>
      <c r="C589" s="252"/>
      <c r="I589" s="252"/>
      <c r="K589" s="252"/>
      <c r="M589" s="252"/>
      <c r="O589" s="252"/>
      <c r="Q589" s="252"/>
      <c r="S589" s="252"/>
      <c r="AI589" s="252"/>
    </row>
    <row r="590">
      <c r="A590" s="252"/>
      <c r="C590" s="252"/>
      <c r="I590" s="252"/>
      <c r="K590" s="252"/>
      <c r="M590" s="252"/>
      <c r="O590" s="252"/>
      <c r="Q590" s="252"/>
      <c r="S590" s="252"/>
      <c r="AI590" s="252"/>
    </row>
    <row r="591">
      <c r="A591" s="252"/>
      <c r="C591" s="252"/>
      <c r="I591" s="252"/>
      <c r="K591" s="252"/>
      <c r="M591" s="252"/>
      <c r="O591" s="252"/>
      <c r="Q591" s="252"/>
      <c r="S591" s="252"/>
      <c r="AI591" s="252"/>
    </row>
    <row r="592">
      <c r="A592" s="252"/>
      <c r="C592" s="252"/>
      <c r="I592" s="252"/>
      <c r="K592" s="252"/>
      <c r="M592" s="252"/>
      <c r="O592" s="252"/>
      <c r="Q592" s="252"/>
      <c r="S592" s="252"/>
      <c r="AI592" s="252"/>
    </row>
    <row r="593">
      <c r="A593" s="252"/>
      <c r="C593" s="252"/>
      <c r="I593" s="252"/>
      <c r="K593" s="252"/>
      <c r="M593" s="252"/>
      <c r="O593" s="252"/>
      <c r="Q593" s="252"/>
      <c r="S593" s="252"/>
      <c r="AI593" s="252"/>
    </row>
    <row r="594">
      <c r="A594" s="252"/>
      <c r="C594" s="252"/>
      <c r="I594" s="252"/>
      <c r="K594" s="252"/>
      <c r="M594" s="252"/>
      <c r="O594" s="252"/>
      <c r="Q594" s="252"/>
      <c r="S594" s="252"/>
      <c r="AI594" s="252"/>
    </row>
    <row r="595">
      <c r="A595" s="252"/>
      <c r="C595" s="252"/>
      <c r="I595" s="252"/>
      <c r="K595" s="252"/>
      <c r="M595" s="252"/>
      <c r="O595" s="252"/>
      <c r="Q595" s="252"/>
      <c r="S595" s="252"/>
      <c r="AI595" s="252"/>
    </row>
    <row r="596">
      <c r="A596" s="252"/>
      <c r="C596" s="252"/>
      <c r="I596" s="252"/>
      <c r="K596" s="252"/>
      <c r="M596" s="252"/>
      <c r="O596" s="252"/>
      <c r="Q596" s="252"/>
      <c r="S596" s="252"/>
      <c r="AI596" s="252"/>
    </row>
    <row r="597">
      <c r="A597" s="252"/>
      <c r="C597" s="252"/>
      <c r="I597" s="252"/>
      <c r="K597" s="252"/>
      <c r="M597" s="252"/>
      <c r="O597" s="252"/>
      <c r="Q597" s="252"/>
      <c r="S597" s="252"/>
      <c r="AI597" s="252"/>
    </row>
    <row r="598">
      <c r="A598" s="252"/>
      <c r="C598" s="252"/>
      <c r="I598" s="252"/>
      <c r="K598" s="252"/>
      <c r="M598" s="252"/>
      <c r="O598" s="252"/>
      <c r="Q598" s="252"/>
      <c r="S598" s="252"/>
      <c r="AI598" s="252"/>
    </row>
    <row r="599">
      <c r="A599" s="252"/>
      <c r="C599" s="252"/>
      <c r="I599" s="252"/>
      <c r="K599" s="252"/>
      <c r="M599" s="252"/>
      <c r="O599" s="252"/>
      <c r="Q599" s="252"/>
      <c r="S599" s="252"/>
      <c r="AI599" s="252"/>
    </row>
    <row r="600">
      <c r="A600" s="252"/>
      <c r="C600" s="252"/>
      <c r="I600" s="252"/>
      <c r="K600" s="252"/>
      <c r="M600" s="252"/>
      <c r="O600" s="252"/>
      <c r="Q600" s="252"/>
      <c r="S600" s="252"/>
      <c r="AI600" s="252"/>
    </row>
    <row r="601">
      <c r="A601" s="252"/>
      <c r="C601" s="252"/>
      <c r="I601" s="252"/>
      <c r="K601" s="252"/>
      <c r="M601" s="252"/>
      <c r="O601" s="252"/>
      <c r="Q601" s="252"/>
      <c r="S601" s="252"/>
      <c r="AI601" s="252"/>
    </row>
    <row r="602">
      <c r="A602" s="252"/>
      <c r="C602" s="252"/>
      <c r="I602" s="252"/>
      <c r="K602" s="252"/>
      <c r="M602" s="252"/>
      <c r="O602" s="252"/>
      <c r="Q602" s="252"/>
      <c r="S602" s="252"/>
      <c r="AI602" s="252"/>
    </row>
    <row r="603">
      <c r="A603" s="252"/>
      <c r="C603" s="252"/>
      <c r="I603" s="252"/>
      <c r="K603" s="252"/>
      <c r="M603" s="252"/>
      <c r="O603" s="252"/>
      <c r="Q603" s="252"/>
      <c r="S603" s="252"/>
      <c r="AI603" s="252"/>
    </row>
    <row r="604">
      <c r="A604" s="252"/>
      <c r="C604" s="252"/>
      <c r="I604" s="252"/>
      <c r="K604" s="252"/>
      <c r="M604" s="252"/>
      <c r="O604" s="252"/>
      <c r="Q604" s="252"/>
      <c r="S604" s="252"/>
      <c r="AI604" s="252"/>
    </row>
    <row r="605">
      <c r="A605" s="252"/>
      <c r="C605" s="252"/>
      <c r="I605" s="252"/>
      <c r="K605" s="252"/>
      <c r="M605" s="252"/>
      <c r="O605" s="252"/>
      <c r="Q605" s="252"/>
      <c r="S605" s="252"/>
      <c r="AI605" s="252"/>
    </row>
    <row r="606">
      <c r="A606" s="252"/>
      <c r="C606" s="252"/>
      <c r="I606" s="252"/>
      <c r="K606" s="252"/>
      <c r="M606" s="252"/>
      <c r="O606" s="252"/>
      <c r="Q606" s="252"/>
      <c r="S606" s="252"/>
      <c r="AI606" s="252"/>
    </row>
    <row r="607">
      <c r="A607" s="252"/>
      <c r="C607" s="252"/>
      <c r="I607" s="252"/>
      <c r="K607" s="252"/>
      <c r="M607" s="252"/>
      <c r="O607" s="252"/>
      <c r="Q607" s="252"/>
      <c r="S607" s="252"/>
      <c r="AI607" s="252"/>
    </row>
    <row r="608">
      <c r="A608" s="252"/>
      <c r="C608" s="252"/>
      <c r="I608" s="252"/>
      <c r="K608" s="252"/>
      <c r="M608" s="252"/>
      <c r="O608" s="252"/>
      <c r="Q608" s="252"/>
      <c r="S608" s="252"/>
      <c r="AI608" s="252"/>
    </row>
    <row r="609">
      <c r="A609" s="252"/>
      <c r="C609" s="252"/>
      <c r="I609" s="252"/>
      <c r="K609" s="252"/>
      <c r="M609" s="252"/>
      <c r="O609" s="252"/>
      <c r="Q609" s="252"/>
      <c r="S609" s="252"/>
      <c r="AI609" s="252"/>
    </row>
    <row r="610">
      <c r="A610" s="252"/>
      <c r="C610" s="252"/>
      <c r="I610" s="252"/>
      <c r="K610" s="252"/>
      <c r="M610" s="252"/>
      <c r="O610" s="252"/>
      <c r="Q610" s="252"/>
      <c r="S610" s="252"/>
      <c r="AI610" s="252"/>
    </row>
    <row r="611">
      <c r="A611" s="252"/>
      <c r="C611" s="252"/>
      <c r="I611" s="252"/>
      <c r="K611" s="252"/>
      <c r="M611" s="252"/>
      <c r="O611" s="252"/>
      <c r="Q611" s="252"/>
      <c r="S611" s="252"/>
      <c r="AI611" s="252"/>
    </row>
    <row r="612">
      <c r="A612" s="252"/>
      <c r="C612" s="252"/>
      <c r="I612" s="252"/>
      <c r="K612" s="252"/>
      <c r="M612" s="252"/>
      <c r="O612" s="252"/>
      <c r="Q612" s="252"/>
      <c r="S612" s="252"/>
      <c r="AI612" s="252"/>
    </row>
    <row r="613">
      <c r="A613" s="252"/>
      <c r="C613" s="252"/>
      <c r="I613" s="252"/>
      <c r="K613" s="252"/>
      <c r="M613" s="252"/>
      <c r="O613" s="252"/>
      <c r="Q613" s="252"/>
      <c r="S613" s="252"/>
      <c r="AI613" s="252"/>
    </row>
    <row r="614">
      <c r="A614" s="252"/>
      <c r="C614" s="252"/>
      <c r="I614" s="252"/>
      <c r="K614" s="252"/>
      <c r="M614" s="252"/>
      <c r="O614" s="252"/>
      <c r="Q614" s="252"/>
      <c r="S614" s="252"/>
      <c r="AI614" s="252"/>
    </row>
    <row r="615">
      <c r="A615" s="252"/>
      <c r="C615" s="252"/>
      <c r="I615" s="252"/>
      <c r="K615" s="252"/>
      <c r="M615" s="252"/>
      <c r="O615" s="252"/>
      <c r="Q615" s="252"/>
      <c r="S615" s="252"/>
      <c r="AI615" s="252"/>
    </row>
    <row r="616">
      <c r="A616" s="252"/>
      <c r="C616" s="252"/>
      <c r="I616" s="252"/>
      <c r="K616" s="252"/>
      <c r="M616" s="252"/>
      <c r="O616" s="252"/>
      <c r="Q616" s="252"/>
      <c r="S616" s="252"/>
      <c r="AI616" s="252"/>
    </row>
    <row r="617">
      <c r="A617" s="252"/>
      <c r="C617" s="252"/>
      <c r="I617" s="252"/>
      <c r="K617" s="252"/>
      <c r="M617" s="252"/>
      <c r="O617" s="252"/>
      <c r="Q617" s="252"/>
      <c r="S617" s="252"/>
      <c r="AI617" s="252"/>
    </row>
    <row r="618">
      <c r="A618" s="252"/>
      <c r="C618" s="252"/>
      <c r="I618" s="252"/>
      <c r="K618" s="252"/>
      <c r="M618" s="252"/>
      <c r="O618" s="252"/>
      <c r="Q618" s="252"/>
      <c r="S618" s="252"/>
      <c r="AI618" s="252"/>
    </row>
    <row r="619">
      <c r="A619" s="252"/>
      <c r="C619" s="252"/>
      <c r="I619" s="252"/>
      <c r="K619" s="252"/>
      <c r="M619" s="252"/>
      <c r="O619" s="252"/>
      <c r="Q619" s="252"/>
      <c r="S619" s="252"/>
      <c r="AI619" s="252"/>
    </row>
    <row r="620">
      <c r="A620" s="252"/>
      <c r="C620" s="252"/>
      <c r="I620" s="252"/>
      <c r="K620" s="252"/>
      <c r="M620" s="252"/>
      <c r="O620" s="252"/>
      <c r="Q620" s="252"/>
      <c r="S620" s="252"/>
      <c r="AI620" s="252"/>
    </row>
    <row r="621">
      <c r="A621" s="252"/>
      <c r="C621" s="252"/>
      <c r="I621" s="252"/>
      <c r="K621" s="252"/>
      <c r="M621" s="252"/>
      <c r="O621" s="252"/>
      <c r="Q621" s="252"/>
      <c r="S621" s="252"/>
      <c r="AI621" s="252"/>
    </row>
    <row r="622">
      <c r="A622" s="252"/>
      <c r="C622" s="252"/>
      <c r="I622" s="252"/>
      <c r="K622" s="252"/>
      <c r="M622" s="252"/>
      <c r="O622" s="252"/>
      <c r="Q622" s="252"/>
      <c r="S622" s="252"/>
      <c r="AI622" s="252"/>
    </row>
    <row r="623">
      <c r="A623" s="252"/>
      <c r="C623" s="252"/>
      <c r="I623" s="252"/>
      <c r="K623" s="252"/>
      <c r="M623" s="252"/>
      <c r="O623" s="252"/>
      <c r="Q623" s="252"/>
      <c r="S623" s="252"/>
      <c r="AI623" s="252"/>
    </row>
    <row r="624">
      <c r="A624" s="252"/>
      <c r="C624" s="252"/>
      <c r="I624" s="252"/>
      <c r="K624" s="252"/>
      <c r="M624" s="252"/>
      <c r="O624" s="252"/>
      <c r="Q624" s="252"/>
      <c r="S624" s="252"/>
      <c r="AI624" s="252"/>
    </row>
    <row r="625">
      <c r="A625" s="252"/>
      <c r="C625" s="252"/>
      <c r="I625" s="252"/>
      <c r="K625" s="252"/>
      <c r="M625" s="252"/>
      <c r="O625" s="252"/>
      <c r="Q625" s="252"/>
      <c r="S625" s="252"/>
      <c r="AI625" s="252"/>
    </row>
    <row r="626">
      <c r="A626" s="252"/>
      <c r="C626" s="252"/>
      <c r="I626" s="252"/>
      <c r="K626" s="252"/>
      <c r="M626" s="252"/>
      <c r="O626" s="252"/>
      <c r="Q626" s="252"/>
      <c r="S626" s="252"/>
      <c r="AI626" s="252"/>
    </row>
    <row r="627">
      <c r="A627" s="252"/>
      <c r="C627" s="252"/>
      <c r="I627" s="252"/>
      <c r="K627" s="252"/>
      <c r="M627" s="252"/>
      <c r="O627" s="252"/>
      <c r="Q627" s="252"/>
      <c r="S627" s="252"/>
      <c r="AI627" s="252"/>
    </row>
    <row r="628">
      <c r="A628" s="252"/>
      <c r="C628" s="252"/>
      <c r="I628" s="252"/>
      <c r="K628" s="252"/>
      <c r="M628" s="252"/>
      <c r="O628" s="252"/>
      <c r="Q628" s="252"/>
      <c r="S628" s="252"/>
      <c r="AI628" s="252"/>
    </row>
    <row r="629">
      <c r="A629" s="252"/>
      <c r="C629" s="252"/>
      <c r="I629" s="252"/>
      <c r="K629" s="252"/>
      <c r="M629" s="252"/>
      <c r="O629" s="252"/>
      <c r="Q629" s="252"/>
      <c r="S629" s="252"/>
      <c r="AI629" s="252"/>
    </row>
    <row r="630">
      <c r="A630" s="252"/>
      <c r="C630" s="252"/>
      <c r="I630" s="252"/>
      <c r="K630" s="252"/>
      <c r="M630" s="252"/>
      <c r="O630" s="252"/>
      <c r="Q630" s="252"/>
      <c r="S630" s="252"/>
      <c r="AI630" s="252"/>
    </row>
    <row r="631">
      <c r="A631" s="252"/>
      <c r="C631" s="252"/>
      <c r="I631" s="252"/>
      <c r="K631" s="252"/>
      <c r="M631" s="252"/>
      <c r="O631" s="252"/>
      <c r="Q631" s="252"/>
      <c r="S631" s="252"/>
      <c r="AI631" s="252"/>
    </row>
    <row r="632">
      <c r="A632" s="252"/>
      <c r="C632" s="252"/>
      <c r="I632" s="252"/>
      <c r="K632" s="252"/>
      <c r="M632" s="252"/>
      <c r="O632" s="252"/>
      <c r="Q632" s="252"/>
      <c r="S632" s="252"/>
      <c r="AI632" s="252"/>
    </row>
    <row r="633">
      <c r="A633" s="252"/>
      <c r="C633" s="252"/>
      <c r="I633" s="252"/>
      <c r="K633" s="252"/>
      <c r="M633" s="252"/>
      <c r="O633" s="252"/>
      <c r="Q633" s="252"/>
      <c r="S633" s="252"/>
      <c r="AI633" s="252"/>
    </row>
    <row r="634">
      <c r="A634" s="252"/>
      <c r="C634" s="252"/>
      <c r="I634" s="252"/>
      <c r="K634" s="252"/>
      <c r="M634" s="252"/>
      <c r="O634" s="252"/>
      <c r="Q634" s="252"/>
      <c r="S634" s="252"/>
      <c r="AI634" s="252"/>
    </row>
    <row r="635">
      <c r="A635" s="252"/>
      <c r="C635" s="252"/>
      <c r="I635" s="252"/>
      <c r="K635" s="252"/>
      <c r="M635" s="252"/>
      <c r="O635" s="252"/>
      <c r="Q635" s="252"/>
      <c r="S635" s="252"/>
      <c r="AI635" s="252"/>
    </row>
    <row r="636">
      <c r="A636" s="252"/>
      <c r="C636" s="252"/>
      <c r="I636" s="252"/>
      <c r="K636" s="252"/>
      <c r="M636" s="252"/>
      <c r="O636" s="252"/>
      <c r="Q636" s="252"/>
      <c r="S636" s="252"/>
      <c r="AI636" s="252"/>
    </row>
    <row r="637">
      <c r="A637" s="252"/>
      <c r="C637" s="252"/>
      <c r="I637" s="252"/>
      <c r="K637" s="252"/>
      <c r="M637" s="252"/>
      <c r="O637" s="252"/>
      <c r="Q637" s="252"/>
      <c r="S637" s="252"/>
      <c r="AI637" s="252"/>
    </row>
    <row r="638">
      <c r="A638" s="252"/>
      <c r="C638" s="252"/>
      <c r="I638" s="252"/>
      <c r="K638" s="252"/>
      <c r="M638" s="252"/>
      <c r="O638" s="252"/>
      <c r="Q638" s="252"/>
      <c r="S638" s="252"/>
      <c r="AI638" s="252"/>
    </row>
    <row r="639">
      <c r="A639" s="252"/>
      <c r="C639" s="252"/>
      <c r="I639" s="252"/>
      <c r="K639" s="252"/>
      <c r="M639" s="252"/>
      <c r="O639" s="252"/>
      <c r="Q639" s="252"/>
      <c r="S639" s="252"/>
      <c r="AI639" s="252"/>
    </row>
    <row r="640">
      <c r="A640" s="252"/>
      <c r="C640" s="252"/>
      <c r="I640" s="252"/>
      <c r="K640" s="252"/>
      <c r="M640" s="252"/>
      <c r="O640" s="252"/>
      <c r="Q640" s="252"/>
      <c r="S640" s="252"/>
      <c r="AI640" s="252"/>
    </row>
    <row r="641">
      <c r="A641" s="252"/>
      <c r="C641" s="252"/>
      <c r="I641" s="252"/>
      <c r="K641" s="252"/>
      <c r="M641" s="252"/>
      <c r="O641" s="252"/>
      <c r="Q641" s="252"/>
      <c r="S641" s="252"/>
      <c r="AI641" s="252"/>
    </row>
    <row r="642">
      <c r="A642" s="252"/>
      <c r="C642" s="252"/>
      <c r="I642" s="252"/>
      <c r="K642" s="252"/>
      <c r="M642" s="252"/>
      <c r="O642" s="252"/>
      <c r="Q642" s="252"/>
      <c r="S642" s="252"/>
      <c r="AI642" s="252"/>
    </row>
    <row r="643">
      <c r="A643" s="252"/>
      <c r="C643" s="252"/>
      <c r="I643" s="252"/>
      <c r="K643" s="252"/>
      <c r="M643" s="252"/>
      <c r="O643" s="252"/>
      <c r="Q643" s="252"/>
      <c r="S643" s="252"/>
      <c r="AI643" s="252"/>
    </row>
    <row r="644">
      <c r="A644" s="252"/>
      <c r="C644" s="252"/>
      <c r="I644" s="252"/>
      <c r="K644" s="252"/>
      <c r="M644" s="252"/>
      <c r="O644" s="252"/>
      <c r="Q644" s="252"/>
      <c r="S644" s="252"/>
      <c r="AI644" s="252"/>
    </row>
    <row r="645">
      <c r="A645" s="252"/>
      <c r="C645" s="252"/>
      <c r="I645" s="252"/>
      <c r="K645" s="252"/>
      <c r="M645" s="252"/>
      <c r="O645" s="252"/>
      <c r="Q645" s="252"/>
      <c r="S645" s="252"/>
      <c r="AI645" s="252"/>
    </row>
    <row r="646">
      <c r="A646" s="252"/>
      <c r="C646" s="252"/>
      <c r="I646" s="252"/>
      <c r="K646" s="252"/>
      <c r="M646" s="252"/>
      <c r="O646" s="252"/>
      <c r="Q646" s="252"/>
      <c r="S646" s="252"/>
      <c r="AI646" s="252"/>
    </row>
    <row r="647">
      <c r="A647" s="252"/>
      <c r="C647" s="252"/>
      <c r="I647" s="252"/>
      <c r="K647" s="252"/>
      <c r="M647" s="252"/>
      <c r="O647" s="252"/>
      <c r="Q647" s="252"/>
      <c r="S647" s="252"/>
      <c r="AI647" s="252"/>
    </row>
    <row r="648">
      <c r="A648" s="252"/>
      <c r="C648" s="252"/>
      <c r="I648" s="252"/>
      <c r="K648" s="252"/>
      <c r="M648" s="252"/>
      <c r="O648" s="252"/>
      <c r="Q648" s="252"/>
      <c r="S648" s="252"/>
      <c r="AI648" s="252"/>
    </row>
    <row r="649">
      <c r="A649" s="252"/>
      <c r="C649" s="252"/>
      <c r="I649" s="252"/>
      <c r="K649" s="252"/>
      <c r="M649" s="252"/>
      <c r="O649" s="252"/>
      <c r="Q649" s="252"/>
      <c r="S649" s="252"/>
      <c r="AI649" s="252"/>
    </row>
    <row r="650">
      <c r="A650" s="252"/>
      <c r="C650" s="252"/>
      <c r="I650" s="252"/>
      <c r="K650" s="252"/>
      <c r="M650" s="252"/>
      <c r="O650" s="252"/>
      <c r="Q650" s="252"/>
      <c r="S650" s="252"/>
      <c r="AI650" s="252"/>
    </row>
    <row r="651">
      <c r="A651" s="252"/>
      <c r="C651" s="252"/>
      <c r="I651" s="252"/>
      <c r="K651" s="252"/>
      <c r="M651" s="252"/>
      <c r="O651" s="252"/>
      <c r="Q651" s="252"/>
      <c r="S651" s="252"/>
      <c r="AI651" s="252"/>
    </row>
    <row r="652">
      <c r="A652" s="252"/>
      <c r="C652" s="252"/>
      <c r="I652" s="252"/>
      <c r="K652" s="252"/>
      <c r="M652" s="252"/>
      <c r="O652" s="252"/>
      <c r="Q652" s="252"/>
      <c r="S652" s="252"/>
      <c r="AI652" s="252"/>
    </row>
    <row r="653">
      <c r="A653" s="252"/>
      <c r="C653" s="252"/>
      <c r="I653" s="252"/>
      <c r="K653" s="252"/>
      <c r="M653" s="252"/>
      <c r="O653" s="252"/>
      <c r="Q653" s="252"/>
      <c r="S653" s="252"/>
      <c r="AI653" s="252"/>
    </row>
    <row r="654">
      <c r="A654" s="252"/>
      <c r="C654" s="252"/>
      <c r="I654" s="252"/>
      <c r="K654" s="252"/>
      <c r="M654" s="252"/>
      <c r="O654" s="252"/>
      <c r="Q654" s="252"/>
      <c r="S654" s="252"/>
      <c r="AI654" s="252"/>
    </row>
    <row r="655">
      <c r="A655" s="252"/>
      <c r="C655" s="252"/>
      <c r="I655" s="252"/>
      <c r="K655" s="252"/>
      <c r="M655" s="252"/>
      <c r="O655" s="252"/>
      <c r="Q655" s="252"/>
      <c r="S655" s="252"/>
      <c r="AI655" s="252"/>
    </row>
    <row r="656">
      <c r="A656" s="252"/>
      <c r="C656" s="252"/>
      <c r="I656" s="252"/>
      <c r="K656" s="252"/>
      <c r="M656" s="252"/>
      <c r="O656" s="252"/>
      <c r="Q656" s="252"/>
      <c r="S656" s="252"/>
      <c r="AI656" s="252"/>
    </row>
    <row r="657">
      <c r="A657" s="252"/>
      <c r="C657" s="252"/>
      <c r="I657" s="252"/>
      <c r="K657" s="252"/>
      <c r="M657" s="252"/>
      <c r="O657" s="252"/>
      <c r="Q657" s="252"/>
      <c r="S657" s="252"/>
      <c r="AI657" s="252"/>
    </row>
    <row r="658">
      <c r="A658" s="252"/>
      <c r="C658" s="252"/>
      <c r="I658" s="252"/>
      <c r="K658" s="252"/>
      <c r="M658" s="252"/>
      <c r="O658" s="252"/>
      <c r="Q658" s="252"/>
      <c r="S658" s="252"/>
      <c r="AI658" s="252"/>
    </row>
    <row r="659">
      <c r="A659" s="252"/>
      <c r="C659" s="252"/>
      <c r="I659" s="252"/>
      <c r="K659" s="252"/>
      <c r="M659" s="252"/>
      <c r="O659" s="252"/>
      <c r="Q659" s="252"/>
      <c r="S659" s="252"/>
      <c r="AI659" s="252"/>
    </row>
    <row r="660">
      <c r="A660" s="252"/>
      <c r="C660" s="252"/>
      <c r="I660" s="252"/>
      <c r="K660" s="252"/>
      <c r="M660" s="252"/>
      <c r="O660" s="252"/>
      <c r="Q660" s="252"/>
      <c r="S660" s="252"/>
      <c r="AI660" s="252"/>
    </row>
    <row r="661">
      <c r="A661" s="252"/>
      <c r="C661" s="252"/>
      <c r="I661" s="252"/>
      <c r="K661" s="252"/>
      <c r="M661" s="252"/>
      <c r="O661" s="252"/>
      <c r="Q661" s="252"/>
      <c r="S661" s="252"/>
      <c r="AI661" s="252"/>
    </row>
    <row r="662">
      <c r="A662" s="252"/>
      <c r="C662" s="252"/>
      <c r="I662" s="252"/>
      <c r="K662" s="252"/>
      <c r="M662" s="252"/>
      <c r="O662" s="252"/>
      <c r="Q662" s="252"/>
      <c r="S662" s="252"/>
      <c r="AI662" s="252"/>
    </row>
    <row r="663">
      <c r="A663" s="252"/>
      <c r="C663" s="252"/>
      <c r="I663" s="252"/>
      <c r="K663" s="252"/>
      <c r="M663" s="252"/>
      <c r="O663" s="252"/>
      <c r="Q663" s="252"/>
      <c r="S663" s="252"/>
      <c r="AI663" s="252"/>
    </row>
    <row r="664">
      <c r="A664" s="252"/>
      <c r="C664" s="252"/>
      <c r="I664" s="252"/>
      <c r="K664" s="252"/>
      <c r="M664" s="252"/>
      <c r="O664" s="252"/>
      <c r="Q664" s="252"/>
      <c r="S664" s="252"/>
      <c r="AI664" s="252"/>
    </row>
    <row r="665">
      <c r="A665" s="252"/>
      <c r="C665" s="252"/>
      <c r="I665" s="252"/>
      <c r="K665" s="252"/>
      <c r="M665" s="252"/>
      <c r="O665" s="252"/>
      <c r="Q665" s="252"/>
      <c r="S665" s="252"/>
      <c r="AI665" s="252"/>
    </row>
    <row r="666">
      <c r="A666" s="252"/>
      <c r="C666" s="252"/>
      <c r="I666" s="252"/>
      <c r="K666" s="252"/>
      <c r="M666" s="252"/>
      <c r="O666" s="252"/>
      <c r="Q666" s="252"/>
      <c r="S666" s="252"/>
      <c r="AI666" s="252"/>
    </row>
    <row r="667">
      <c r="A667" s="252"/>
      <c r="C667" s="252"/>
      <c r="I667" s="252"/>
      <c r="K667" s="252"/>
      <c r="M667" s="252"/>
      <c r="O667" s="252"/>
      <c r="Q667" s="252"/>
      <c r="S667" s="252"/>
      <c r="AI667" s="252"/>
    </row>
    <row r="668">
      <c r="A668" s="252"/>
      <c r="C668" s="252"/>
      <c r="I668" s="252"/>
      <c r="K668" s="252"/>
      <c r="M668" s="252"/>
      <c r="O668" s="252"/>
      <c r="Q668" s="252"/>
      <c r="S668" s="252"/>
      <c r="AI668" s="252"/>
    </row>
    <row r="669">
      <c r="A669" s="252"/>
      <c r="C669" s="252"/>
      <c r="I669" s="252"/>
      <c r="K669" s="252"/>
      <c r="M669" s="252"/>
      <c r="O669" s="252"/>
      <c r="Q669" s="252"/>
      <c r="S669" s="252"/>
      <c r="AI669" s="252"/>
    </row>
    <row r="670">
      <c r="A670" s="252"/>
      <c r="C670" s="252"/>
      <c r="I670" s="252"/>
      <c r="K670" s="252"/>
      <c r="M670" s="252"/>
      <c r="O670" s="252"/>
      <c r="Q670" s="252"/>
      <c r="S670" s="252"/>
      <c r="AI670" s="252"/>
    </row>
    <row r="671">
      <c r="A671" s="252"/>
      <c r="C671" s="252"/>
      <c r="I671" s="252"/>
      <c r="K671" s="252"/>
      <c r="M671" s="252"/>
      <c r="O671" s="252"/>
      <c r="Q671" s="252"/>
      <c r="S671" s="252"/>
      <c r="AI671" s="252"/>
    </row>
    <row r="672">
      <c r="A672" s="252"/>
      <c r="C672" s="252"/>
      <c r="I672" s="252"/>
      <c r="K672" s="252"/>
      <c r="M672" s="252"/>
      <c r="O672" s="252"/>
      <c r="Q672" s="252"/>
      <c r="S672" s="252"/>
      <c r="AI672" s="252"/>
    </row>
    <row r="673">
      <c r="A673" s="252"/>
      <c r="C673" s="252"/>
      <c r="I673" s="252"/>
      <c r="K673" s="252"/>
      <c r="M673" s="252"/>
      <c r="O673" s="252"/>
      <c r="Q673" s="252"/>
      <c r="S673" s="252"/>
      <c r="AI673" s="252"/>
    </row>
    <row r="674">
      <c r="A674" s="252"/>
      <c r="C674" s="252"/>
      <c r="I674" s="252"/>
      <c r="K674" s="252"/>
      <c r="M674" s="252"/>
      <c r="O674" s="252"/>
      <c r="Q674" s="252"/>
      <c r="S674" s="252"/>
      <c r="AI674" s="252"/>
    </row>
    <row r="675">
      <c r="A675" s="252"/>
      <c r="C675" s="252"/>
      <c r="I675" s="252"/>
      <c r="K675" s="252"/>
      <c r="M675" s="252"/>
      <c r="O675" s="252"/>
      <c r="Q675" s="252"/>
      <c r="S675" s="252"/>
      <c r="AI675" s="252"/>
    </row>
    <row r="676">
      <c r="A676" s="252"/>
      <c r="C676" s="252"/>
      <c r="I676" s="252"/>
      <c r="K676" s="252"/>
      <c r="M676" s="252"/>
      <c r="O676" s="252"/>
      <c r="Q676" s="252"/>
      <c r="S676" s="252"/>
      <c r="AI676" s="252"/>
    </row>
    <row r="677">
      <c r="A677" s="252"/>
      <c r="C677" s="252"/>
      <c r="I677" s="252"/>
      <c r="K677" s="252"/>
      <c r="M677" s="252"/>
      <c r="O677" s="252"/>
      <c r="Q677" s="252"/>
      <c r="S677" s="252"/>
      <c r="AI677" s="252"/>
    </row>
    <row r="678">
      <c r="A678" s="252"/>
      <c r="C678" s="252"/>
      <c r="I678" s="252"/>
      <c r="K678" s="252"/>
      <c r="M678" s="252"/>
      <c r="O678" s="252"/>
      <c r="Q678" s="252"/>
      <c r="S678" s="252"/>
      <c r="AI678" s="252"/>
    </row>
    <row r="679">
      <c r="A679" s="252"/>
      <c r="C679" s="252"/>
      <c r="I679" s="252"/>
      <c r="K679" s="252"/>
      <c r="M679" s="252"/>
      <c r="O679" s="252"/>
      <c r="Q679" s="252"/>
      <c r="S679" s="252"/>
      <c r="AI679" s="252"/>
    </row>
    <row r="680">
      <c r="A680" s="252"/>
      <c r="C680" s="252"/>
      <c r="I680" s="252"/>
      <c r="K680" s="252"/>
      <c r="M680" s="252"/>
      <c r="O680" s="252"/>
      <c r="Q680" s="252"/>
      <c r="S680" s="252"/>
      <c r="AI680" s="252"/>
    </row>
    <row r="681">
      <c r="A681" s="252"/>
      <c r="C681" s="252"/>
      <c r="I681" s="252"/>
      <c r="K681" s="252"/>
      <c r="M681" s="252"/>
      <c r="O681" s="252"/>
      <c r="Q681" s="252"/>
      <c r="S681" s="252"/>
      <c r="AI681" s="252"/>
    </row>
    <row r="682">
      <c r="A682" s="252"/>
      <c r="C682" s="252"/>
      <c r="I682" s="252"/>
      <c r="K682" s="252"/>
      <c r="M682" s="252"/>
      <c r="O682" s="252"/>
      <c r="Q682" s="252"/>
      <c r="S682" s="252"/>
      <c r="AI682" s="252"/>
    </row>
    <row r="683">
      <c r="A683" s="252"/>
      <c r="C683" s="252"/>
      <c r="I683" s="252"/>
      <c r="K683" s="252"/>
      <c r="M683" s="252"/>
      <c r="O683" s="252"/>
      <c r="Q683" s="252"/>
      <c r="S683" s="252"/>
      <c r="AI683" s="252"/>
    </row>
    <row r="684">
      <c r="A684" s="252"/>
      <c r="C684" s="252"/>
      <c r="I684" s="252"/>
      <c r="K684" s="252"/>
      <c r="M684" s="252"/>
      <c r="O684" s="252"/>
      <c r="Q684" s="252"/>
      <c r="S684" s="252"/>
      <c r="AI684" s="252"/>
    </row>
    <row r="685">
      <c r="A685" s="252"/>
      <c r="C685" s="252"/>
      <c r="I685" s="252"/>
      <c r="K685" s="252"/>
      <c r="M685" s="252"/>
      <c r="O685" s="252"/>
      <c r="Q685" s="252"/>
      <c r="S685" s="252"/>
      <c r="AI685" s="252"/>
    </row>
    <row r="686">
      <c r="A686" s="252"/>
      <c r="C686" s="252"/>
      <c r="I686" s="252"/>
      <c r="K686" s="252"/>
      <c r="M686" s="252"/>
      <c r="O686" s="252"/>
      <c r="Q686" s="252"/>
      <c r="S686" s="252"/>
      <c r="AI686" s="252"/>
    </row>
    <row r="687">
      <c r="A687" s="252"/>
      <c r="C687" s="252"/>
      <c r="I687" s="252"/>
      <c r="K687" s="252"/>
      <c r="M687" s="252"/>
      <c r="O687" s="252"/>
      <c r="Q687" s="252"/>
      <c r="S687" s="252"/>
      <c r="AI687" s="252"/>
    </row>
    <row r="688">
      <c r="A688" s="252"/>
      <c r="C688" s="252"/>
      <c r="I688" s="252"/>
      <c r="K688" s="252"/>
      <c r="M688" s="252"/>
      <c r="O688" s="252"/>
      <c r="Q688" s="252"/>
      <c r="S688" s="252"/>
      <c r="AI688" s="252"/>
    </row>
    <row r="689">
      <c r="A689" s="252"/>
      <c r="C689" s="252"/>
      <c r="I689" s="252"/>
      <c r="K689" s="252"/>
      <c r="M689" s="252"/>
      <c r="O689" s="252"/>
      <c r="Q689" s="252"/>
      <c r="S689" s="252"/>
      <c r="AI689" s="252"/>
    </row>
    <row r="690">
      <c r="A690" s="252"/>
      <c r="C690" s="252"/>
      <c r="I690" s="252"/>
      <c r="K690" s="252"/>
      <c r="M690" s="252"/>
      <c r="O690" s="252"/>
      <c r="Q690" s="252"/>
      <c r="S690" s="252"/>
      <c r="AI690" s="252"/>
    </row>
    <row r="691">
      <c r="A691" s="252"/>
      <c r="C691" s="252"/>
      <c r="I691" s="252"/>
      <c r="K691" s="252"/>
      <c r="M691" s="252"/>
      <c r="O691" s="252"/>
      <c r="Q691" s="252"/>
      <c r="S691" s="252"/>
      <c r="AI691" s="252"/>
    </row>
    <row r="692">
      <c r="A692" s="252"/>
      <c r="C692" s="252"/>
      <c r="I692" s="252"/>
      <c r="K692" s="252"/>
      <c r="M692" s="252"/>
      <c r="O692" s="252"/>
      <c r="Q692" s="252"/>
      <c r="S692" s="252"/>
      <c r="AI692" s="252"/>
    </row>
    <row r="693">
      <c r="A693" s="252"/>
      <c r="C693" s="252"/>
      <c r="I693" s="252"/>
      <c r="K693" s="252"/>
      <c r="M693" s="252"/>
      <c r="O693" s="252"/>
      <c r="Q693" s="252"/>
      <c r="S693" s="252"/>
      <c r="AI693" s="252"/>
    </row>
    <row r="694">
      <c r="A694" s="252"/>
      <c r="C694" s="252"/>
      <c r="I694" s="252"/>
      <c r="K694" s="252"/>
      <c r="M694" s="252"/>
      <c r="O694" s="252"/>
      <c r="Q694" s="252"/>
      <c r="S694" s="252"/>
      <c r="AI694" s="252"/>
    </row>
    <row r="695">
      <c r="A695" s="252"/>
      <c r="C695" s="252"/>
      <c r="I695" s="252"/>
      <c r="K695" s="252"/>
      <c r="M695" s="252"/>
      <c r="O695" s="252"/>
      <c r="Q695" s="252"/>
      <c r="S695" s="252"/>
      <c r="AI695" s="252"/>
    </row>
    <row r="696">
      <c r="A696" s="252"/>
      <c r="C696" s="252"/>
      <c r="I696" s="252"/>
      <c r="K696" s="252"/>
      <c r="M696" s="252"/>
      <c r="O696" s="252"/>
      <c r="Q696" s="252"/>
      <c r="S696" s="252"/>
      <c r="AI696" s="252"/>
    </row>
    <row r="697">
      <c r="A697" s="252"/>
      <c r="C697" s="252"/>
      <c r="I697" s="252"/>
      <c r="K697" s="252"/>
      <c r="M697" s="252"/>
      <c r="O697" s="252"/>
      <c r="Q697" s="252"/>
      <c r="S697" s="252"/>
      <c r="AI697" s="252"/>
    </row>
    <row r="698">
      <c r="A698" s="252"/>
      <c r="C698" s="252"/>
      <c r="I698" s="252"/>
      <c r="K698" s="252"/>
      <c r="M698" s="252"/>
      <c r="O698" s="252"/>
      <c r="Q698" s="252"/>
      <c r="S698" s="252"/>
      <c r="AI698" s="252"/>
    </row>
    <row r="699">
      <c r="A699" s="252"/>
      <c r="C699" s="252"/>
      <c r="I699" s="252"/>
      <c r="K699" s="252"/>
      <c r="M699" s="252"/>
      <c r="O699" s="252"/>
      <c r="Q699" s="252"/>
      <c r="S699" s="252"/>
      <c r="AI699" s="252"/>
    </row>
    <row r="700">
      <c r="A700" s="252"/>
      <c r="C700" s="252"/>
      <c r="I700" s="252"/>
      <c r="K700" s="252"/>
      <c r="M700" s="252"/>
      <c r="O700" s="252"/>
      <c r="Q700" s="252"/>
      <c r="S700" s="252"/>
      <c r="AI700" s="252"/>
    </row>
    <row r="701">
      <c r="A701" s="252"/>
      <c r="C701" s="252"/>
      <c r="I701" s="252"/>
      <c r="K701" s="252"/>
      <c r="M701" s="252"/>
      <c r="O701" s="252"/>
      <c r="Q701" s="252"/>
      <c r="S701" s="252"/>
      <c r="AI701" s="252"/>
    </row>
    <row r="702">
      <c r="A702" s="252"/>
      <c r="C702" s="252"/>
      <c r="I702" s="252"/>
      <c r="K702" s="252"/>
      <c r="M702" s="252"/>
      <c r="O702" s="252"/>
      <c r="Q702" s="252"/>
      <c r="S702" s="252"/>
      <c r="AI702" s="252"/>
    </row>
    <row r="703">
      <c r="A703" s="252"/>
      <c r="C703" s="252"/>
      <c r="I703" s="252"/>
      <c r="K703" s="252"/>
      <c r="M703" s="252"/>
      <c r="O703" s="252"/>
      <c r="Q703" s="252"/>
      <c r="S703" s="252"/>
      <c r="AI703" s="252"/>
    </row>
    <row r="704">
      <c r="A704" s="252"/>
      <c r="C704" s="252"/>
      <c r="I704" s="252"/>
      <c r="K704" s="252"/>
      <c r="M704" s="252"/>
      <c r="O704" s="252"/>
      <c r="Q704" s="252"/>
      <c r="S704" s="252"/>
      <c r="AI704" s="252"/>
    </row>
    <row r="705">
      <c r="A705" s="252"/>
      <c r="C705" s="252"/>
      <c r="I705" s="252"/>
      <c r="K705" s="252"/>
      <c r="M705" s="252"/>
      <c r="O705" s="252"/>
      <c r="Q705" s="252"/>
      <c r="S705" s="252"/>
      <c r="AI705" s="252"/>
    </row>
    <row r="706">
      <c r="A706" s="252"/>
      <c r="C706" s="252"/>
      <c r="I706" s="252"/>
      <c r="K706" s="252"/>
      <c r="M706" s="252"/>
      <c r="O706" s="252"/>
      <c r="Q706" s="252"/>
      <c r="S706" s="252"/>
      <c r="AI706" s="252"/>
    </row>
    <row r="707">
      <c r="A707" s="252"/>
      <c r="C707" s="252"/>
      <c r="I707" s="252"/>
      <c r="K707" s="252"/>
      <c r="M707" s="252"/>
      <c r="O707" s="252"/>
      <c r="Q707" s="252"/>
      <c r="S707" s="252"/>
      <c r="AI707" s="252"/>
    </row>
    <row r="708">
      <c r="A708" s="252"/>
      <c r="C708" s="252"/>
      <c r="I708" s="252"/>
      <c r="K708" s="252"/>
      <c r="M708" s="252"/>
      <c r="O708" s="252"/>
      <c r="Q708" s="252"/>
      <c r="S708" s="252"/>
      <c r="AI708" s="252"/>
    </row>
    <row r="709">
      <c r="A709" s="252"/>
      <c r="C709" s="252"/>
      <c r="I709" s="252"/>
      <c r="K709" s="252"/>
      <c r="M709" s="252"/>
      <c r="O709" s="252"/>
      <c r="Q709" s="252"/>
      <c r="S709" s="252"/>
      <c r="AI709" s="252"/>
    </row>
    <row r="710">
      <c r="A710" s="252"/>
      <c r="C710" s="252"/>
      <c r="I710" s="252"/>
      <c r="K710" s="252"/>
      <c r="M710" s="252"/>
      <c r="O710" s="252"/>
      <c r="Q710" s="252"/>
      <c r="S710" s="252"/>
      <c r="AI710" s="252"/>
    </row>
    <row r="711">
      <c r="A711" s="252"/>
      <c r="C711" s="252"/>
      <c r="I711" s="252"/>
      <c r="K711" s="252"/>
      <c r="M711" s="252"/>
      <c r="O711" s="252"/>
      <c r="Q711" s="252"/>
      <c r="S711" s="252"/>
      <c r="AI711" s="252"/>
    </row>
    <row r="712">
      <c r="A712" s="252"/>
      <c r="C712" s="252"/>
      <c r="I712" s="252"/>
      <c r="K712" s="252"/>
      <c r="M712" s="252"/>
      <c r="O712" s="252"/>
      <c r="Q712" s="252"/>
      <c r="S712" s="252"/>
      <c r="AI712" s="252"/>
    </row>
    <row r="713">
      <c r="A713" s="252"/>
      <c r="C713" s="252"/>
      <c r="I713" s="252"/>
      <c r="K713" s="252"/>
      <c r="M713" s="252"/>
      <c r="O713" s="252"/>
      <c r="Q713" s="252"/>
      <c r="S713" s="252"/>
      <c r="AI713" s="252"/>
    </row>
    <row r="714">
      <c r="A714" s="252"/>
      <c r="C714" s="252"/>
      <c r="I714" s="252"/>
      <c r="K714" s="252"/>
      <c r="M714" s="252"/>
      <c r="O714" s="252"/>
      <c r="Q714" s="252"/>
      <c r="S714" s="252"/>
      <c r="AI714" s="252"/>
    </row>
    <row r="715">
      <c r="A715" s="252"/>
      <c r="C715" s="252"/>
      <c r="I715" s="252"/>
      <c r="K715" s="252"/>
      <c r="M715" s="252"/>
      <c r="O715" s="252"/>
      <c r="Q715" s="252"/>
      <c r="S715" s="252"/>
      <c r="AI715" s="252"/>
    </row>
    <row r="716">
      <c r="A716" s="252"/>
      <c r="C716" s="252"/>
      <c r="I716" s="252"/>
      <c r="K716" s="252"/>
      <c r="M716" s="252"/>
      <c r="O716" s="252"/>
      <c r="Q716" s="252"/>
      <c r="S716" s="252"/>
      <c r="AI716" s="252"/>
    </row>
    <row r="717">
      <c r="A717" s="252"/>
      <c r="C717" s="252"/>
      <c r="I717" s="252"/>
      <c r="K717" s="252"/>
      <c r="M717" s="252"/>
      <c r="O717" s="252"/>
      <c r="Q717" s="252"/>
      <c r="S717" s="252"/>
      <c r="AI717" s="252"/>
    </row>
    <row r="718">
      <c r="A718" s="252"/>
      <c r="C718" s="252"/>
      <c r="I718" s="252"/>
      <c r="K718" s="252"/>
      <c r="M718" s="252"/>
      <c r="O718" s="252"/>
      <c r="Q718" s="252"/>
      <c r="S718" s="252"/>
      <c r="AI718" s="252"/>
    </row>
    <row r="719">
      <c r="A719" s="252"/>
      <c r="C719" s="252"/>
      <c r="I719" s="252"/>
      <c r="K719" s="252"/>
      <c r="M719" s="252"/>
      <c r="O719" s="252"/>
      <c r="Q719" s="252"/>
      <c r="S719" s="252"/>
      <c r="AI719" s="252"/>
    </row>
    <row r="720">
      <c r="A720" s="252"/>
      <c r="C720" s="252"/>
      <c r="I720" s="252"/>
      <c r="K720" s="252"/>
      <c r="M720" s="252"/>
      <c r="O720" s="252"/>
      <c r="Q720" s="252"/>
      <c r="S720" s="252"/>
      <c r="AI720" s="252"/>
    </row>
    <row r="721">
      <c r="A721" s="252"/>
      <c r="C721" s="252"/>
      <c r="I721" s="252"/>
      <c r="K721" s="252"/>
      <c r="M721" s="252"/>
      <c r="O721" s="252"/>
      <c r="Q721" s="252"/>
      <c r="S721" s="252"/>
      <c r="AI721" s="252"/>
    </row>
    <row r="722">
      <c r="A722" s="252"/>
      <c r="C722" s="252"/>
      <c r="I722" s="252"/>
      <c r="K722" s="252"/>
      <c r="M722" s="252"/>
      <c r="O722" s="252"/>
      <c r="Q722" s="252"/>
      <c r="S722" s="252"/>
      <c r="AI722" s="252"/>
    </row>
    <row r="723">
      <c r="A723" s="252"/>
      <c r="C723" s="252"/>
      <c r="I723" s="252"/>
      <c r="K723" s="252"/>
      <c r="M723" s="252"/>
      <c r="O723" s="252"/>
      <c r="Q723" s="252"/>
      <c r="S723" s="252"/>
      <c r="AI723" s="252"/>
    </row>
    <row r="724">
      <c r="A724" s="252"/>
      <c r="C724" s="252"/>
      <c r="I724" s="252"/>
      <c r="K724" s="252"/>
      <c r="M724" s="252"/>
      <c r="O724" s="252"/>
      <c r="Q724" s="252"/>
      <c r="S724" s="252"/>
      <c r="AI724" s="252"/>
    </row>
    <row r="725">
      <c r="A725" s="252"/>
      <c r="C725" s="252"/>
      <c r="I725" s="252"/>
      <c r="K725" s="252"/>
      <c r="M725" s="252"/>
      <c r="O725" s="252"/>
      <c r="Q725" s="252"/>
      <c r="S725" s="252"/>
      <c r="AI725" s="252"/>
    </row>
    <row r="726">
      <c r="A726" s="252"/>
      <c r="C726" s="252"/>
      <c r="I726" s="252"/>
      <c r="K726" s="252"/>
      <c r="M726" s="252"/>
      <c r="O726" s="252"/>
      <c r="Q726" s="252"/>
      <c r="S726" s="252"/>
      <c r="AI726" s="252"/>
    </row>
    <row r="727">
      <c r="A727" s="252"/>
      <c r="C727" s="252"/>
      <c r="I727" s="252"/>
      <c r="K727" s="252"/>
      <c r="M727" s="252"/>
      <c r="O727" s="252"/>
      <c r="Q727" s="252"/>
      <c r="S727" s="252"/>
      <c r="AI727" s="252"/>
    </row>
    <row r="728">
      <c r="A728" s="252"/>
      <c r="C728" s="252"/>
      <c r="I728" s="252"/>
      <c r="K728" s="252"/>
      <c r="M728" s="252"/>
      <c r="O728" s="252"/>
      <c r="Q728" s="252"/>
      <c r="S728" s="252"/>
      <c r="AI728" s="252"/>
    </row>
    <row r="729">
      <c r="A729" s="252"/>
      <c r="C729" s="252"/>
      <c r="I729" s="252"/>
      <c r="K729" s="252"/>
      <c r="M729" s="252"/>
      <c r="O729" s="252"/>
      <c r="Q729" s="252"/>
      <c r="S729" s="252"/>
      <c r="AI729" s="252"/>
    </row>
    <row r="730">
      <c r="A730" s="252"/>
      <c r="C730" s="252"/>
      <c r="I730" s="252"/>
      <c r="K730" s="252"/>
      <c r="M730" s="252"/>
      <c r="O730" s="252"/>
      <c r="Q730" s="252"/>
      <c r="S730" s="252"/>
      <c r="AI730" s="252"/>
    </row>
    <row r="731">
      <c r="A731" s="252"/>
      <c r="C731" s="252"/>
      <c r="I731" s="252"/>
      <c r="K731" s="252"/>
      <c r="M731" s="252"/>
      <c r="O731" s="252"/>
      <c r="Q731" s="252"/>
      <c r="S731" s="252"/>
      <c r="AI731" s="252"/>
    </row>
    <row r="732">
      <c r="A732" s="252"/>
      <c r="C732" s="252"/>
      <c r="I732" s="252"/>
      <c r="K732" s="252"/>
      <c r="M732" s="252"/>
      <c r="O732" s="252"/>
      <c r="Q732" s="252"/>
      <c r="S732" s="252"/>
      <c r="AI732" s="252"/>
    </row>
    <row r="733">
      <c r="A733" s="252"/>
      <c r="C733" s="252"/>
      <c r="I733" s="252"/>
      <c r="K733" s="252"/>
      <c r="M733" s="252"/>
      <c r="O733" s="252"/>
      <c r="Q733" s="252"/>
      <c r="S733" s="252"/>
      <c r="AI733" s="252"/>
    </row>
    <row r="734">
      <c r="A734" s="252"/>
      <c r="C734" s="252"/>
      <c r="I734" s="252"/>
      <c r="K734" s="252"/>
      <c r="M734" s="252"/>
      <c r="O734" s="252"/>
      <c r="Q734" s="252"/>
      <c r="S734" s="252"/>
      <c r="AI734" s="252"/>
    </row>
    <row r="735">
      <c r="A735" s="252"/>
      <c r="C735" s="252"/>
      <c r="I735" s="252"/>
      <c r="K735" s="252"/>
      <c r="M735" s="252"/>
      <c r="O735" s="252"/>
      <c r="Q735" s="252"/>
      <c r="S735" s="252"/>
      <c r="AI735" s="252"/>
    </row>
    <row r="736">
      <c r="A736" s="252"/>
      <c r="C736" s="252"/>
      <c r="I736" s="252"/>
      <c r="K736" s="252"/>
      <c r="M736" s="252"/>
      <c r="O736" s="252"/>
      <c r="Q736" s="252"/>
      <c r="S736" s="252"/>
      <c r="AI736" s="252"/>
    </row>
    <row r="737">
      <c r="A737" s="252"/>
      <c r="C737" s="252"/>
      <c r="I737" s="252"/>
      <c r="K737" s="252"/>
      <c r="M737" s="252"/>
      <c r="O737" s="252"/>
      <c r="Q737" s="252"/>
      <c r="S737" s="252"/>
      <c r="AI737" s="252"/>
    </row>
    <row r="738">
      <c r="A738" s="252"/>
      <c r="C738" s="252"/>
      <c r="I738" s="252"/>
      <c r="K738" s="252"/>
      <c r="M738" s="252"/>
      <c r="O738" s="252"/>
      <c r="Q738" s="252"/>
      <c r="S738" s="252"/>
      <c r="AI738" s="252"/>
    </row>
    <row r="739">
      <c r="A739" s="252"/>
      <c r="C739" s="252"/>
      <c r="I739" s="252"/>
      <c r="K739" s="252"/>
      <c r="M739" s="252"/>
      <c r="O739" s="252"/>
      <c r="Q739" s="252"/>
      <c r="S739" s="252"/>
      <c r="AI739" s="252"/>
    </row>
    <row r="740">
      <c r="A740" s="252"/>
      <c r="C740" s="252"/>
      <c r="I740" s="252"/>
      <c r="K740" s="252"/>
      <c r="M740" s="252"/>
      <c r="O740" s="252"/>
      <c r="Q740" s="252"/>
      <c r="S740" s="252"/>
      <c r="AI740" s="252"/>
    </row>
    <row r="741">
      <c r="A741" s="252"/>
      <c r="C741" s="252"/>
      <c r="I741" s="252"/>
      <c r="K741" s="252"/>
      <c r="M741" s="252"/>
      <c r="O741" s="252"/>
      <c r="Q741" s="252"/>
      <c r="S741" s="252"/>
      <c r="AI741" s="252"/>
    </row>
    <row r="742">
      <c r="A742" s="252"/>
      <c r="C742" s="252"/>
      <c r="I742" s="252"/>
      <c r="K742" s="252"/>
      <c r="M742" s="252"/>
      <c r="O742" s="252"/>
      <c r="Q742" s="252"/>
      <c r="S742" s="252"/>
      <c r="AI742" s="252"/>
    </row>
    <row r="743">
      <c r="A743" s="252"/>
      <c r="C743" s="252"/>
      <c r="I743" s="252"/>
      <c r="K743" s="252"/>
      <c r="M743" s="252"/>
      <c r="O743" s="252"/>
      <c r="Q743" s="252"/>
      <c r="S743" s="252"/>
      <c r="AI743" s="252"/>
    </row>
    <row r="744">
      <c r="A744" s="252"/>
      <c r="C744" s="252"/>
      <c r="I744" s="252"/>
      <c r="K744" s="252"/>
      <c r="M744" s="252"/>
      <c r="O744" s="252"/>
      <c r="Q744" s="252"/>
      <c r="S744" s="252"/>
      <c r="AI744" s="252"/>
    </row>
    <row r="745">
      <c r="A745" s="252"/>
      <c r="C745" s="252"/>
      <c r="I745" s="252"/>
      <c r="K745" s="252"/>
      <c r="M745" s="252"/>
      <c r="O745" s="252"/>
      <c r="Q745" s="252"/>
      <c r="S745" s="252"/>
      <c r="AI745" s="252"/>
    </row>
    <row r="746">
      <c r="A746" s="252"/>
      <c r="C746" s="252"/>
      <c r="I746" s="252"/>
      <c r="K746" s="252"/>
      <c r="M746" s="252"/>
      <c r="O746" s="252"/>
      <c r="Q746" s="252"/>
      <c r="S746" s="252"/>
      <c r="AI746" s="252"/>
    </row>
    <row r="747">
      <c r="A747" s="252"/>
      <c r="C747" s="252"/>
      <c r="I747" s="252"/>
      <c r="K747" s="252"/>
      <c r="M747" s="252"/>
      <c r="O747" s="252"/>
      <c r="Q747" s="252"/>
      <c r="S747" s="252"/>
      <c r="AI747" s="252"/>
    </row>
    <row r="748">
      <c r="A748" s="252"/>
      <c r="C748" s="252"/>
      <c r="I748" s="252"/>
      <c r="K748" s="252"/>
      <c r="M748" s="252"/>
      <c r="O748" s="252"/>
      <c r="Q748" s="252"/>
      <c r="S748" s="252"/>
      <c r="AI748" s="252"/>
    </row>
    <row r="749">
      <c r="A749" s="252"/>
      <c r="C749" s="252"/>
      <c r="I749" s="252"/>
      <c r="K749" s="252"/>
      <c r="M749" s="252"/>
      <c r="O749" s="252"/>
      <c r="Q749" s="252"/>
      <c r="S749" s="252"/>
      <c r="AI749" s="252"/>
    </row>
    <row r="750">
      <c r="A750" s="252"/>
      <c r="C750" s="252"/>
      <c r="I750" s="252"/>
      <c r="K750" s="252"/>
      <c r="M750" s="252"/>
      <c r="O750" s="252"/>
      <c r="Q750" s="252"/>
      <c r="S750" s="252"/>
      <c r="AI750" s="252"/>
    </row>
    <row r="751">
      <c r="A751" s="252"/>
      <c r="C751" s="252"/>
      <c r="I751" s="252"/>
      <c r="K751" s="252"/>
      <c r="M751" s="252"/>
      <c r="O751" s="252"/>
      <c r="Q751" s="252"/>
      <c r="S751" s="252"/>
      <c r="AI751" s="252"/>
    </row>
    <row r="752">
      <c r="A752" s="252"/>
      <c r="C752" s="252"/>
      <c r="I752" s="252"/>
      <c r="K752" s="252"/>
      <c r="M752" s="252"/>
      <c r="O752" s="252"/>
      <c r="Q752" s="252"/>
      <c r="S752" s="252"/>
      <c r="AI752" s="252"/>
    </row>
    <row r="753">
      <c r="A753" s="252"/>
      <c r="C753" s="252"/>
      <c r="I753" s="252"/>
      <c r="K753" s="252"/>
      <c r="M753" s="252"/>
      <c r="O753" s="252"/>
      <c r="Q753" s="252"/>
      <c r="S753" s="252"/>
      <c r="AI753" s="252"/>
    </row>
    <row r="754">
      <c r="A754" s="252"/>
      <c r="C754" s="252"/>
      <c r="I754" s="252"/>
      <c r="K754" s="252"/>
      <c r="M754" s="252"/>
      <c r="O754" s="252"/>
      <c r="Q754" s="252"/>
      <c r="S754" s="252"/>
      <c r="AI754" s="252"/>
    </row>
    <row r="755">
      <c r="A755" s="252"/>
      <c r="C755" s="252"/>
      <c r="I755" s="252"/>
      <c r="K755" s="252"/>
      <c r="M755" s="252"/>
      <c r="O755" s="252"/>
      <c r="Q755" s="252"/>
      <c r="S755" s="252"/>
      <c r="AI755" s="252"/>
    </row>
    <row r="756">
      <c r="A756" s="252"/>
      <c r="C756" s="252"/>
      <c r="I756" s="252"/>
      <c r="K756" s="252"/>
      <c r="M756" s="252"/>
      <c r="O756" s="252"/>
      <c r="Q756" s="252"/>
      <c r="S756" s="252"/>
      <c r="AI756" s="252"/>
    </row>
    <row r="757">
      <c r="A757" s="252"/>
      <c r="C757" s="252"/>
      <c r="I757" s="252"/>
      <c r="K757" s="252"/>
      <c r="M757" s="252"/>
      <c r="O757" s="252"/>
      <c r="Q757" s="252"/>
      <c r="S757" s="252"/>
      <c r="AI757" s="252"/>
    </row>
    <row r="758">
      <c r="A758" s="252"/>
      <c r="C758" s="252"/>
      <c r="I758" s="252"/>
      <c r="K758" s="252"/>
      <c r="M758" s="252"/>
      <c r="O758" s="252"/>
      <c r="Q758" s="252"/>
      <c r="S758" s="252"/>
      <c r="AI758" s="252"/>
    </row>
    <row r="759">
      <c r="A759" s="252"/>
      <c r="C759" s="252"/>
      <c r="I759" s="252"/>
      <c r="K759" s="252"/>
      <c r="M759" s="252"/>
      <c r="O759" s="252"/>
      <c r="Q759" s="252"/>
      <c r="S759" s="252"/>
      <c r="AI759" s="252"/>
    </row>
    <row r="760">
      <c r="A760" s="252"/>
      <c r="C760" s="252"/>
      <c r="I760" s="252"/>
      <c r="K760" s="252"/>
      <c r="M760" s="252"/>
      <c r="O760" s="252"/>
      <c r="Q760" s="252"/>
      <c r="S760" s="252"/>
      <c r="AI760" s="252"/>
    </row>
    <row r="761">
      <c r="A761" s="252"/>
      <c r="C761" s="252"/>
      <c r="I761" s="252"/>
      <c r="K761" s="252"/>
      <c r="M761" s="252"/>
      <c r="O761" s="252"/>
      <c r="Q761" s="252"/>
      <c r="S761" s="252"/>
      <c r="AI761" s="252"/>
    </row>
    <row r="762">
      <c r="A762" s="252"/>
      <c r="C762" s="252"/>
      <c r="I762" s="252"/>
      <c r="K762" s="252"/>
      <c r="M762" s="252"/>
      <c r="O762" s="252"/>
      <c r="Q762" s="252"/>
      <c r="S762" s="252"/>
      <c r="AI762" s="252"/>
    </row>
    <row r="763">
      <c r="A763" s="252"/>
      <c r="C763" s="252"/>
      <c r="I763" s="252"/>
      <c r="K763" s="252"/>
      <c r="M763" s="252"/>
      <c r="O763" s="252"/>
      <c r="Q763" s="252"/>
      <c r="S763" s="252"/>
      <c r="AI763" s="252"/>
    </row>
    <row r="764">
      <c r="A764" s="252"/>
      <c r="C764" s="252"/>
      <c r="I764" s="252"/>
      <c r="K764" s="252"/>
      <c r="M764" s="252"/>
      <c r="O764" s="252"/>
      <c r="Q764" s="252"/>
      <c r="S764" s="252"/>
      <c r="AI764" s="252"/>
    </row>
    <row r="765">
      <c r="A765" s="252"/>
      <c r="C765" s="252"/>
      <c r="I765" s="252"/>
      <c r="K765" s="252"/>
      <c r="M765" s="252"/>
      <c r="O765" s="252"/>
      <c r="Q765" s="252"/>
      <c r="S765" s="252"/>
      <c r="AI765" s="252"/>
    </row>
    <row r="766">
      <c r="A766" s="252"/>
      <c r="C766" s="252"/>
      <c r="I766" s="252"/>
      <c r="K766" s="252"/>
      <c r="M766" s="252"/>
      <c r="O766" s="252"/>
      <c r="Q766" s="252"/>
      <c r="S766" s="252"/>
      <c r="AI766" s="252"/>
    </row>
    <row r="767">
      <c r="A767" s="252"/>
      <c r="C767" s="252"/>
      <c r="I767" s="252"/>
      <c r="K767" s="252"/>
      <c r="M767" s="252"/>
      <c r="O767" s="252"/>
      <c r="Q767" s="252"/>
      <c r="S767" s="252"/>
      <c r="AI767" s="252"/>
    </row>
    <row r="768">
      <c r="A768" s="252"/>
      <c r="C768" s="252"/>
      <c r="I768" s="252"/>
      <c r="K768" s="252"/>
      <c r="M768" s="252"/>
      <c r="O768" s="252"/>
      <c r="Q768" s="252"/>
      <c r="S768" s="252"/>
      <c r="AI768" s="252"/>
    </row>
    <row r="769">
      <c r="A769" s="252"/>
      <c r="C769" s="252"/>
      <c r="I769" s="252"/>
      <c r="K769" s="252"/>
      <c r="M769" s="252"/>
      <c r="O769" s="252"/>
      <c r="Q769" s="252"/>
      <c r="S769" s="252"/>
      <c r="AI769" s="252"/>
    </row>
    <row r="770">
      <c r="A770" s="252"/>
      <c r="C770" s="252"/>
      <c r="I770" s="252"/>
      <c r="K770" s="252"/>
      <c r="M770" s="252"/>
      <c r="O770" s="252"/>
      <c r="Q770" s="252"/>
      <c r="S770" s="252"/>
      <c r="AI770" s="252"/>
    </row>
    <row r="771">
      <c r="A771" s="252"/>
      <c r="C771" s="252"/>
      <c r="I771" s="252"/>
      <c r="K771" s="252"/>
      <c r="M771" s="252"/>
      <c r="O771" s="252"/>
      <c r="Q771" s="252"/>
      <c r="S771" s="252"/>
      <c r="AI771" s="252"/>
    </row>
    <row r="772">
      <c r="A772" s="252"/>
      <c r="C772" s="252"/>
      <c r="I772" s="252"/>
      <c r="K772" s="252"/>
      <c r="M772" s="252"/>
      <c r="O772" s="252"/>
      <c r="Q772" s="252"/>
      <c r="S772" s="252"/>
      <c r="AI772" s="252"/>
    </row>
    <row r="773">
      <c r="A773" s="252"/>
      <c r="C773" s="252"/>
      <c r="I773" s="252"/>
      <c r="K773" s="252"/>
      <c r="M773" s="252"/>
      <c r="O773" s="252"/>
      <c r="Q773" s="252"/>
      <c r="S773" s="252"/>
      <c r="AI773" s="252"/>
    </row>
    <row r="774">
      <c r="A774" s="252"/>
      <c r="C774" s="252"/>
      <c r="I774" s="252"/>
      <c r="K774" s="252"/>
      <c r="M774" s="252"/>
      <c r="O774" s="252"/>
      <c r="Q774" s="252"/>
      <c r="S774" s="252"/>
      <c r="AI774" s="252"/>
    </row>
    <row r="775">
      <c r="A775" s="252"/>
      <c r="C775" s="252"/>
      <c r="I775" s="252"/>
      <c r="K775" s="252"/>
      <c r="M775" s="252"/>
      <c r="O775" s="252"/>
      <c r="Q775" s="252"/>
      <c r="S775" s="252"/>
      <c r="AI775" s="252"/>
    </row>
    <row r="776">
      <c r="A776" s="252"/>
      <c r="C776" s="252"/>
      <c r="I776" s="252"/>
      <c r="K776" s="252"/>
      <c r="M776" s="252"/>
      <c r="O776" s="252"/>
      <c r="Q776" s="252"/>
      <c r="S776" s="252"/>
      <c r="AI776" s="252"/>
    </row>
    <row r="777">
      <c r="A777" s="252"/>
      <c r="C777" s="252"/>
      <c r="I777" s="252"/>
      <c r="K777" s="252"/>
      <c r="M777" s="252"/>
      <c r="O777" s="252"/>
      <c r="Q777" s="252"/>
      <c r="S777" s="252"/>
      <c r="AI777" s="252"/>
    </row>
    <row r="778">
      <c r="A778" s="252"/>
      <c r="C778" s="252"/>
      <c r="I778" s="252"/>
      <c r="K778" s="252"/>
      <c r="M778" s="252"/>
      <c r="O778" s="252"/>
      <c r="Q778" s="252"/>
      <c r="S778" s="252"/>
      <c r="AI778" s="252"/>
    </row>
    <row r="779">
      <c r="A779" s="252"/>
      <c r="C779" s="252"/>
      <c r="I779" s="252"/>
      <c r="K779" s="252"/>
      <c r="M779" s="252"/>
      <c r="O779" s="252"/>
      <c r="Q779" s="252"/>
      <c r="S779" s="252"/>
      <c r="AI779" s="252"/>
    </row>
    <row r="780">
      <c r="A780" s="252"/>
      <c r="C780" s="252"/>
      <c r="I780" s="252"/>
      <c r="K780" s="252"/>
      <c r="M780" s="252"/>
      <c r="O780" s="252"/>
      <c r="Q780" s="252"/>
      <c r="S780" s="252"/>
      <c r="AI780" s="252"/>
    </row>
    <row r="781">
      <c r="A781" s="252"/>
      <c r="C781" s="252"/>
      <c r="I781" s="252"/>
      <c r="K781" s="252"/>
      <c r="M781" s="252"/>
      <c r="O781" s="252"/>
      <c r="Q781" s="252"/>
      <c r="S781" s="252"/>
      <c r="AI781" s="252"/>
    </row>
    <row r="782">
      <c r="A782" s="252"/>
      <c r="C782" s="252"/>
      <c r="I782" s="252"/>
      <c r="K782" s="252"/>
      <c r="M782" s="252"/>
      <c r="O782" s="252"/>
      <c r="Q782" s="252"/>
      <c r="S782" s="252"/>
      <c r="AI782" s="252"/>
    </row>
    <row r="783">
      <c r="A783" s="252"/>
      <c r="C783" s="252"/>
      <c r="I783" s="252"/>
      <c r="K783" s="252"/>
      <c r="M783" s="252"/>
      <c r="O783" s="252"/>
      <c r="Q783" s="252"/>
      <c r="S783" s="252"/>
      <c r="AI783" s="252"/>
    </row>
    <row r="784">
      <c r="A784" s="252"/>
      <c r="C784" s="252"/>
      <c r="I784" s="252"/>
      <c r="K784" s="252"/>
      <c r="M784" s="252"/>
      <c r="O784" s="252"/>
      <c r="Q784" s="252"/>
      <c r="S784" s="252"/>
      <c r="AI784" s="252"/>
    </row>
    <row r="785">
      <c r="A785" s="252"/>
      <c r="C785" s="252"/>
      <c r="I785" s="252"/>
      <c r="K785" s="252"/>
      <c r="M785" s="252"/>
      <c r="O785" s="252"/>
      <c r="Q785" s="252"/>
      <c r="S785" s="252"/>
      <c r="AI785" s="252"/>
    </row>
    <row r="786">
      <c r="A786" s="252"/>
      <c r="C786" s="252"/>
      <c r="I786" s="252"/>
      <c r="K786" s="252"/>
      <c r="M786" s="252"/>
      <c r="O786" s="252"/>
      <c r="Q786" s="252"/>
      <c r="S786" s="252"/>
      <c r="AI786" s="252"/>
    </row>
    <row r="787">
      <c r="A787" s="252"/>
      <c r="C787" s="252"/>
      <c r="I787" s="252"/>
      <c r="K787" s="252"/>
      <c r="M787" s="252"/>
      <c r="O787" s="252"/>
      <c r="Q787" s="252"/>
      <c r="S787" s="252"/>
      <c r="AI787" s="252"/>
    </row>
    <row r="788">
      <c r="A788" s="252"/>
      <c r="C788" s="252"/>
      <c r="I788" s="252"/>
      <c r="K788" s="252"/>
      <c r="M788" s="252"/>
      <c r="O788" s="252"/>
      <c r="Q788" s="252"/>
      <c r="S788" s="252"/>
      <c r="AI788" s="252"/>
    </row>
    <row r="789">
      <c r="A789" s="252"/>
      <c r="C789" s="252"/>
      <c r="I789" s="252"/>
      <c r="K789" s="252"/>
      <c r="M789" s="252"/>
      <c r="O789" s="252"/>
      <c r="Q789" s="252"/>
      <c r="S789" s="252"/>
      <c r="AI789" s="252"/>
    </row>
    <row r="790">
      <c r="A790" s="252"/>
      <c r="C790" s="252"/>
      <c r="I790" s="252"/>
      <c r="K790" s="252"/>
      <c r="M790" s="252"/>
      <c r="O790" s="252"/>
      <c r="Q790" s="252"/>
      <c r="S790" s="252"/>
      <c r="AI790" s="252"/>
    </row>
    <row r="791">
      <c r="A791" s="252"/>
      <c r="C791" s="252"/>
      <c r="I791" s="252"/>
      <c r="K791" s="252"/>
      <c r="M791" s="252"/>
      <c r="O791" s="252"/>
      <c r="Q791" s="252"/>
      <c r="S791" s="252"/>
      <c r="AI791" s="252"/>
    </row>
    <row r="792">
      <c r="A792" s="252"/>
      <c r="C792" s="252"/>
      <c r="I792" s="252"/>
      <c r="K792" s="252"/>
      <c r="M792" s="252"/>
      <c r="O792" s="252"/>
      <c r="Q792" s="252"/>
      <c r="S792" s="252"/>
      <c r="AI792" s="252"/>
    </row>
    <row r="793">
      <c r="A793" s="252"/>
      <c r="C793" s="252"/>
      <c r="I793" s="252"/>
      <c r="K793" s="252"/>
      <c r="M793" s="252"/>
      <c r="O793" s="252"/>
      <c r="Q793" s="252"/>
      <c r="S793" s="252"/>
      <c r="AI793" s="252"/>
    </row>
    <row r="794">
      <c r="A794" s="252"/>
      <c r="C794" s="252"/>
      <c r="I794" s="252"/>
      <c r="K794" s="252"/>
      <c r="M794" s="252"/>
      <c r="O794" s="252"/>
      <c r="Q794" s="252"/>
      <c r="S794" s="252"/>
      <c r="AI794" s="252"/>
    </row>
    <row r="795">
      <c r="A795" s="252"/>
      <c r="C795" s="252"/>
      <c r="I795" s="252"/>
      <c r="K795" s="252"/>
      <c r="M795" s="252"/>
      <c r="O795" s="252"/>
      <c r="Q795" s="252"/>
      <c r="S795" s="252"/>
      <c r="AI795" s="252"/>
    </row>
    <row r="796">
      <c r="A796" s="252"/>
      <c r="C796" s="252"/>
      <c r="I796" s="252"/>
      <c r="K796" s="252"/>
      <c r="M796" s="252"/>
      <c r="O796" s="252"/>
      <c r="Q796" s="252"/>
      <c r="S796" s="252"/>
      <c r="AI796" s="252"/>
    </row>
    <row r="797">
      <c r="A797" s="252"/>
      <c r="C797" s="252"/>
      <c r="I797" s="252"/>
      <c r="K797" s="252"/>
      <c r="M797" s="252"/>
      <c r="O797" s="252"/>
      <c r="Q797" s="252"/>
      <c r="S797" s="252"/>
      <c r="AI797" s="252"/>
    </row>
    <row r="798">
      <c r="A798" s="252"/>
      <c r="C798" s="252"/>
      <c r="I798" s="252"/>
      <c r="K798" s="252"/>
      <c r="M798" s="252"/>
      <c r="O798" s="252"/>
      <c r="Q798" s="252"/>
      <c r="S798" s="252"/>
      <c r="AI798" s="252"/>
    </row>
    <row r="799">
      <c r="A799" s="252"/>
      <c r="C799" s="252"/>
      <c r="I799" s="252"/>
      <c r="K799" s="252"/>
      <c r="M799" s="252"/>
      <c r="O799" s="252"/>
      <c r="Q799" s="252"/>
      <c r="S799" s="252"/>
      <c r="AI799" s="252"/>
    </row>
    <row r="800">
      <c r="A800" s="252"/>
      <c r="C800" s="252"/>
      <c r="I800" s="252"/>
      <c r="K800" s="252"/>
      <c r="M800" s="252"/>
      <c r="O800" s="252"/>
      <c r="Q800" s="252"/>
      <c r="S800" s="252"/>
      <c r="AI800" s="252"/>
    </row>
    <row r="801">
      <c r="A801" s="252"/>
      <c r="C801" s="252"/>
      <c r="I801" s="252"/>
      <c r="K801" s="252"/>
      <c r="M801" s="252"/>
      <c r="O801" s="252"/>
      <c r="Q801" s="252"/>
      <c r="S801" s="252"/>
      <c r="AI801" s="252"/>
    </row>
    <row r="802">
      <c r="A802" s="252"/>
      <c r="C802" s="252"/>
      <c r="I802" s="252"/>
      <c r="K802" s="252"/>
      <c r="M802" s="252"/>
      <c r="O802" s="252"/>
      <c r="Q802" s="252"/>
      <c r="S802" s="252"/>
      <c r="AI802" s="252"/>
    </row>
    <row r="803">
      <c r="A803" s="252"/>
      <c r="C803" s="252"/>
      <c r="I803" s="252"/>
      <c r="K803" s="252"/>
      <c r="M803" s="252"/>
      <c r="O803" s="252"/>
      <c r="Q803" s="252"/>
      <c r="S803" s="252"/>
      <c r="AI803" s="252"/>
    </row>
    <row r="804">
      <c r="A804" s="252"/>
      <c r="C804" s="252"/>
      <c r="I804" s="252"/>
      <c r="K804" s="252"/>
      <c r="M804" s="252"/>
      <c r="O804" s="252"/>
      <c r="Q804" s="252"/>
      <c r="S804" s="252"/>
      <c r="AI804" s="252"/>
    </row>
    <row r="805">
      <c r="A805" s="252"/>
      <c r="C805" s="252"/>
      <c r="I805" s="252"/>
      <c r="K805" s="252"/>
      <c r="M805" s="252"/>
      <c r="O805" s="252"/>
      <c r="Q805" s="252"/>
      <c r="S805" s="252"/>
      <c r="AI805" s="252"/>
    </row>
    <row r="806">
      <c r="A806" s="252"/>
      <c r="C806" s="252"/>
      <c r="I806" s="252"/>
      <c r="K806" s="252"/>
      <c r="M806" s="252"/>
      <c r="O806" s="252"/>
      <c r="Q806" s="252"/>
      <c r="S806" s="252"/>
      <c r="AI806" s="252"/>
    </row>
    <row r="807">
      <c r="A807" s="252"/>
      <c r="C807" s="252"/>
      <c r="I807" s="252"/>
      <c r="K807" s="252"/>
      <c r="M807" s="252"/>
      <c r="O807" s="252"/>
      <c r="Q807" s="252"/>
      <c r="S807" s="252"/>
      <c r="AI807" s="252"/>
    </row>
    <row r="808">
      <c r="A808" s="252"/>
      <c r="C808" s="252"/>
      <c r="I808" s="252"/>
      <c r="K808" s="252"/>
      <c r="M808" s="252"/>
      <c r="O808" s="252"/>
      <c r="Q808" s="252"/>
      <c r="S808" s="252"/>
      <c r="AI808" s="252"/>
    </row>
    <row r="809">
      <c r="A809" s="252"/>
      <c r="C809" s="252"/>
      <c r="I809" s="252"/>
      <c r="K809" s="252"/>
      <c r="M809" s="252"/>
      <c r="O809" s="252"/>
      <c r="Q809" s="252"/>
      <c r="S809" s="252"/>
      <c r="AI809" s="252"/>
    </row>
    <row r="810">
      <c r="A810" s="252"/>
      <c r="C810" s="252"/>
      <c r="I810" s="252"/>
      <c r="K810" s="252"/>
      <c r="M810" s="252"/>
      <c r="O810" s="252"/>
      <c r="Q810" s="252"/>
      <c r="S810" s="252"/>
      <c r="AI810" s="252"/>
    </row>
    <row r="811">
      <c r="A811" s="252"/>
      <c r="C811" s="252"/>
      <c r="I811" s="252"/>
      <c r="K811" s="252"/>
      <c r="M811" s="252"/>
      <c r="O811" s="252"/>
      <c r="Q811" s="252"/>
      <c r="S811" s="252"/>
      <c r="AI811" s="252"/>
    </row>
    <row r="812">
      <c r="A812" s="252"/>
      <c r="C812" s="252"/>
      <c r="I812" s="252"/>
      <c r="K812" s="252"/>
      <c r="M812" s="252"/>
      <c r="O812" s="252"/>
      <c r="Q812" s="252"/>
      <c r="S812" s="252"/>
      <c r="AI812" s="252"/>
    </row>
    <row r="813">
      <c r="A813" s="252"/>
      <c r="C813" s="252"/>
      <c r="I813" s="252"/>
      <c r="K813" s="252"/>
      <c r="M813" s="252"/>
      <c r="O813" s="252"/>
      <c r="Q813" s="252"/>
      <c r="S813" s="252"/>
      <c r="AI813" s="252"/>
    </row>
    <row r="814">
      <c r="A814" s="252"/>
      <c r="C814" s="252"/>
      <c r="I814" s="252"/>
      <c r="K814" s="252"/>
      <c r="M814" s="252"/>
      <c r="O814" s="252"/>
      <c r="Q814" s="252"/>
      <c r="S814" s="252"/>
      <c r="AI814" s="252"/>
    </row>
    <row r="815">
      <c r="A815" s="252"/>
      <c r="C815" s="252"/>
      <c r="I815" s="252"/>
      <c r="K815" s="252"/>
      <c r="M815" s="252"/>
      <c r="O815" s="252"/>
      <c r="Q815" s="252"/>
      <c r="S815" s="252"/>
      <c r="AI815" s="252"/>
    </row>
    <row r="816">
      <c r="A816" s="252"/>
      <c r="C816" s="252"/>
      <c r="I816" s="252"/>
      <c r="K816" s="252"/>
      <c r="M816" s="252"/>
      <c r="O816" s="252"/>
      <c r="Q816" s="252"/>
      <c r="S816" s="252"/>
      <c r="AI816" s="252"/>
    </row>
    <row r="817">
      <c r="A817" s="252"/>
      <c r="C817" s="252"/>
      <c r="I817" s="252"/>
      <c r="K817" s="252"/>
      <c r="M817" s="252"/>
      <c r="O817" s="252"/>
      <c r="Q817" s="252"/>
      <c r="S817" s="252"/>
      <c r="AI817" s="252"/>
    </row>
    <row r="818">
      <c r="A818" s="252"/>
      <c r="C818" s="252"/>
      <c r="I818" s="252"/>
      <c r="K818" s="252"/>
      <c r="M818" s="252"/>
      <c r="O818" s="252"/>
      <c r="Q818" s="252"/>
      <c r="S818" s="252"/>
      <c r="AI818" s="252"/>
    </row>
    <row r="819">
      <c r="A819" s="252"/>
      <c r="C819" s="252"/>
      <c r="I819" s="252"/>
      <c r="K819" s="252"/>
      <c r="M819" s="252"/>
      <c r="O819" s="252"/>
      <c r="Q819" s="252"/>
      <c r="S819" s="252"/>
      <c r="AI819" s="252"/>
    </row>
    <row r="820">
      <c r="A820" s="252"/>
      <c r="C820" s="252"/>
      <c r="I820" s="252"/>
      <c r="K820" s="252"/>
      <c r="M820" s="252"/>
      <c r="O820" s="252"/>
      <c r="Q820" s="252"/>
      <c r="S820" s="252"/>
      <c r="AI820" s="252"/>
    </row>
    <row r="821">
      <c r="A821" s="252"/>
      <c r="C821" s="252"/>
      <c r="I821" s="252"/>
      <c r="K821" s="252"/>
      <c r="M821" s="252"/>
      <c r="O821" s="252"/>
      <c r="Q821" s="252"/>
      <c r="S821" s="252"/>
      <c r="AI821" s="252"/>
    </row>
    <row r="822">
      <c r="A822" s="252"/>
      <c r="C822" s="252"/>
      <c r="I822" s="252"/>
      <c r="K822" s="252"/>
      <c r="M822" s="252"/>
      <c r="O822" s="252"/>
      <c r="Q822" s="252"/>
      <c r="S822" s="252"/>
      <c r="AI822" s="252"/>
    </row>
    <row r="823">
      <c r="A823" s="252"/>
      <c r="C823" s="252"/>
      <c r="I823" s="252"/>
      <c r="K823" s="252"/>
      <c r="M823" s="252"/>
      <c r="O823" s="252"/>
      <c r="Q823" s="252"/>
      <c r="S823" s="252"/>
      <c r="AI823" s="252"/>
    </row>
    <row r="824">
      <c r="A824" s="252"/>
      <c r="C824" s="252"/>
      <c r="I824" s="252"/>
      <c r="K824" s="252"/>
      <c r="M824" s="252"/>
      <c r="O824" s="252"/>
      <c r="Q824" s="252"/>
      <c r="S824" s="252"/>
      <c r="AI824" s="252"/>
    </row>
    <row r="825">
      <c r="A825" s="252"/>
      <c r="C825" s="252"/>
      <c r="I825" s="252"/>
      <c r="K825" s="252"/>
      <c r="M825" s="252"/>
      <c r="O825" s="252"/>
      <c r="Q825" s="252"/>
      <c r="S825" s="252"/>
      <c r="AI825" s="252"/>
    </row>
    <row r="826">
      <c r="A826" s="252"/>
      <c r="C826" s="252"/>
      <c r="I826" s="252"/>
      <c r="K826" s="252"/>
      <c r="M826" s="252"/>
      <c r="O826" s="252"/>
      <c r="Q826" s="252"/>
      <c r="S826" s="252"/>
      <c r="AI826" s="252"/>
    </row>
    <row r="827">
      <c r="A827" s="252"/>
      <c r="C827" s="252"/>
      <c r="I827" s="252"/>
      <c r="K827" s="252"/>
      <c r="M827" s="252"/>
      <c r="O827" s="252"/>
      <c r="Q827" s="252"/>
      <c r="S827" s="252"/>
      <c r="AI827" s="252"/>
    </row>
    <row r="828">
      <c r="A828" s="252"/>
      <c r="C828" s="252"/>
      <c r="I828" s="252"/>
      <c r="K828" s="252"/>
      <c r="M828" s="252"/>
      <c r="O828" s="252"/>
      <c r="Q828" s="252"/>
      <c r="S828" s="252"/>
      <c r="AI828" s="252"/>
    </row>
    <row r="829">
      <c r="A829" s="252"/>
      <c r="C829" s="252"/>
      <c r="I829" s="252"/>
      <c r="K829" s="252"/>
      <c r="M829" s="252"/>
      <c r="O829" s="252"/>
      <c r="Q829" s="252"/>
      <c r="S829" s="252"/>
      <c r="AI829" s="252"/>
    </row>
    <row r="830">
      <c r="A830" s="252"/>
      <c r="C830" s="252"/>
      <c r="I830" s="252"/>
      <c r="K830" s="252"/>
      <c r="M830" s="252"/>
      <c r="O830" s="252"/>
      <c r="Q830" s="252"/>
      <c r="S830" s="252"/>
      <c r="AI830" s="252"/>
    </row>
    <row r="831">
      <c r="A831" s="252"/>
      <c r="C831" s="252"/>
      <c r="I831" s="252"/>
      <c r="K831" s="252"/>
      <c r="M831" s="252"/>
      <c r="O831" s="252"/>
      <c r="Q831" s="252"/>
      <c r="S831" s="252"/>
      <c r="AI831" s="252"/>
    </row>
    <row r="832">
      <c r="A832" s="252"/>
      <c r="C832" s="252"/>
      <c r="I832" s="252"/>
      <c r="K832" s="252"/>
      <c r="M832" s="252"/>
      <c r="O832" s="252"/>
      <c r="Q832" s="252"/>
      <c r="S832" s="252"/>
      <c r="AI832" s="252"/>
    </row>
    <row r="833">
      <c r="A833" s="252"/>
      <c r="C833" s="252"/>
      <c r="I833" s="252"/>
      <c r="K833" s="252"/>
      <c r="M833" s="252"/>
      <c r="O833" s="252"/>
      <c r="Q833" s="252"/>
      <c r="S833" s="252"/>
      <c r="AI833" s="252"/>
    </row>
    <row r="834">
      <c r="A834" s="252"/>
      <c r="C834" s="252"/>
      <c r="I834" s="252"/>
      <c r="K834" s="252"/>
      <c r="M834" s="252"/>
      <c r="O834" s="252"/>
      <c r="Q834" s="252"/>
      <c r="S834" s="252"/>
      <c r="AI834" s="252"/>
    </row>
    <row r="835">
      <c r="A835" s="252"/>
      <c r="C835" s="252"/>
      <c r="I835" s="252"/>
      <c r="K835" s="252"/>
      <c r="M835" s="252"/>
      <c r="O835" s="252"/>
      <c r="Q835" s="252"/>
      <c r="S835" s="252"/>
      <c r="AI835" s="252"/>
    </row>
    <row r="836">
      <c r="A836" s="252"/>
      <c r="C836" s="252"/>
      <c r="I836" s="252"/>
      <c r="K836" s="252"/>
      <c r="M836" s="252"/>
      <c r="O836" s="252"/>
      <c r="Q836" s="252"/>
      <c r="S836" s="252"/>
      <c r="AI836" s="252"/>
    </row>
    <row r="837">
      <c r="A837" s="252"/>
      <c r="C837" s="252"/>
      <c r="I837" s="252"/>
      <c r="K837" s="252"/>
      <c r="M837" s="252"/>
      <c r="O837" s="252"/>
      <c r="Q837" s="252"/>
      <c r="S837" s="252"/>
      <c r="AI837" s="252"/>
    </row>
    <row r="838">
      <c r="A838" s="252"/>
      <c r="C838" s="252"/>
      <c r="I838" s="252"/>
      <c r="K838" s="252"/>
      <c r="M838" s="252"/>
      <c r="O838" s="252"/>
      <c r="Q838" s="252"/>
      <c r="S838" s="252"/>
      <c r="AI838" s="252"/>
    </row>
    <row r="839">
      <c r="A839" s="252"/>
      <c r="C839" s="252"/>
      <c r="I839" s="252"/>
      <c r="K839" s="252"/>
      <c r="M839" s="252"/>
      <c r="O839" s="252"/>
      <c r="Q839" s="252"/>
      <c r="S839" s="252"/>
      <c r="AI839" s="252"/>
    </row>
    <row r="840">
      <c r="A840" s="252"/>
      <c r="C840" s="252"/>
      <c r="I840" s="252"/>
      <c r="K840" s="252"/>
      <c r="M840" s="252"/>
      <c r="O840" s="252"/>
      <c r="Q840" s="252"/>
      <c r="S840" s="252"/>
      <c r="AI840" s="252"/>
    </row>
    <row r="841">
      <c r="A841" s="252"/>
      <c r="C841" s="252"/>
      <c r="I841" s="252"/>
      <c r="K841" s="252"/>
      <c r="M841" s="252"/>
      <c r="O841" s="252"/>
      <c r="Q841" s="252"/>
      <c r="S841" s="252"/>
      <c r="AI841" s="252"/>
    </row>
    <row r="842">
      <c r="A842" s="252"/>
      <c r="C842" s="252"/>
      <c r="I842" s="252"/>
      <c r="K842" s="252"/>
      <c r="M842" s="252"/>
      <c r="O842" s="252"/>
      <c r="Q842" s="252"/>
      <c r="S842" s="252"/>
      <c r="AI842" s="252"/>
    </row>
    <row r="843">
      <c r="A843" s="252"/>
      <c r="C843" s="252"/>
      <c r="I843" s="252"/>
      <c r="K843" s="252"/>
      <c r="M843" s="252"/>
      <c r="O843" s="252"/>
      <c r="Q843" s="252"/>
      <c r="S843" s="252"/>
      <c r="AI843" s="252"/>
    </row>
    <row r="844">
      <c r="A844" s="252"/>
      <c r="C844" s="252"/>
      <c r="I844" s="252"/>
      <c r="K844" s="252"/>
      <c r="M844" s="252"/>
      <c r="O844" s="252"/>
      <c r="Q844" s="252"/>
      <c r="S844" s="252"/>
      <c r="AI844" s="252"/>
    </row>
    <row r="845">
      <c r="A845" s="252"/>
      <c r="C845" s="252"/>
      <c r="I845" s="252"/>
      <c r="K845" s="252"/>
      <c r="M845" s="252"/>
      <c r="O845" s="252"/>
      <c r="Q845" s="252"/>
      <c r="S845" s="252"/>
      <c r="AI845" s="252"/>
    </row>
    <row r="846">
      <c r="A846" s="252"/>
      <c r="C846" s="252"/>
      <c r="I846" s="252"/>
      <c r="K846" s="252"/>
      <c r="M846" s="252"/>
      <c r="O846" s="252"/>
      <c r="Q846" s="252"/>
      <c r="S846" s="252"/>
      <c r="AI846" s="252"/>
    </row>
    <row r="847">
      <c r="A847" s="252"/>
      <c r="C847" s="252"/>
      <c r="I847" s="252"/>
      <c r="K847" s="252"/>
      <c r="M847" s="252"/>
      <c r="O847" s="252"/>
      <c r="Q847" s="252"/>
      <c r="S847" s="252"/>
      <c r="AI847" s="252"/>
    </row>
    <row r="848">
      <c r="A848" s="252"/>
      <c r="C848" s="252"/>
      <c r="I848" s="252"/>
      <c r="K848" s="252"/>
      <c r="M848" s="252"/>
      <c r="O848" s="252"/>
      <c r="Q848" s="252"/>
      <c r="S848" s="252"/>
      <c r="AI848" s="252"/>
    </row>
    <row r="849">
      <c r="A849" s="252"/>
      <c r="C849" s="252"/>
      <c r="I849" s="252"/>
      <c r="K849" s="252"/>
      <c r="M849" s="252"/>
      <c r="O849" s="252"/>
      <c r="Q849" s="252"/>
      <c r="S849" s="252"/>
      <c r="AI849" s="252"/>
    </row>
    <row r="850">
      <c r="A850" s="252"/>
      <c r="C850" s="252"/>
      <c r="I850" s="252"/>
      <c r="K850" s="252"/>
      <c r="M850" s="252"/>
      <c r="O850" s="252"/>
      <c r="Q850" s="252"/>
      <c r="S850" s="252"/>
      <c r="AI850" s="252"/>
    </row>
    <row r="851">
      <c r="A851" s="252"/>
      <c r="C851" s="252"/>
      <c r="I851" s="252"/>
      <c r="K851" s="252"/>
      <c r="M851" s="252"/>
      <c r="O851" s="252"/>
      <c r="Q851" s="252"/>
      <c r="S851" s="252"/>
      <c r="AI851" s="252"/>
    </row>
    <row r="852">
      <c r="A852" s="252"/>
      <c r="C852" s="252"/>
      <c r="I852" s="252"/>
      <c r="K852" s="252"/>
      <c r="M852" s="252"/>
      <c r="O852" s="252"/>
      <c r="Q852" s="252"/>
      <c r="S852" s="252"/>
      <c r="AI852" s="252"/>
    </row>
    <row r="853">
      <c r="A853" s="252"/>
      <c r="C853" s="252"/>
      <c r="I853" s="252"/>
      <c r="K853" s="252"/>
      <c r="M853" s="252"/>
      <c r="O853" s="252"/>
      <c r="Q853" s="252"/>
      <c r="S853" s="252"/>
      <c r="AI853" s="252"/>
    </row>
    <row r="854">
      <c r="A854" s="252"/>
      <c r="C854" s="252"/>
      <c r="I854" s="252"/>
      <c r="K854" s="252"/>
      <c r="M854" s="252"/>
      <c r="O854" s="252"/>
      <c r="Q854" s="252"/>
      <c r="S854" s="252"/>
      <c r="AI854" s="252"/>
    </row>
    <row r="855">
      <c r="A855" s="252"/>
      <c r="C855" s="252"/>
      <c r="I855" s="252"/>
      <c r="K855" s="252"/>
      <c r="M855" s="252"/>
      <c r="O855" s="252"/>
      <c r="Q855" s="252"/>
      <c r="S855" s="252"/>
      <c r="AI855" s="252"/>
    </row>
    <row r="856">
      <c r="A856" s="252"/>
      <c r="C856" s="252"/>
      <c r="I856" s="252"/>
      <c r="K856" s="252"/>
      <c r="M856" s="252"/>
      <c r="O856" s="252"/>
      <c r="Q856" s="252"/>
      <c r="S856" s="252"/>
      <c r="AI856" s="252"/>
    </row>
    <row r="857">
      <c r="A857" s="252"/>
      <c r="C857" s="252"/>
      <c r="I857" s="252"/>
      <c r="K857" s="252"/>
      <c r="M857" s="252"/>
      <c r="O857" s="252"/>
      <c r="Q857" s="252"/>
      <c r="S857" s="252"/>
      <c r="AI857" s="252"/>
    </row>
    <row r="858">
      <c r="A858" s="252"/>
      <c r="C858" s="252"/>
      <c r="I858" s="252"/>
      <c r="K858" s="252"/>
      <c r="M858" s="252"/>
      <c r="O858" s="252"/>
      <c r="Q858" s="252"/>
      <c r="S858" s="252"/>
      <c r="AI858" s="252"/>
    </row>
    <row r="859">
      <c r="A859" s="252"/>
      <c r="C859" s="252"/>
      <c r="I859" s="252"/>
      <c r="K859" s="252"/>
      <c r="M859" s="252"/>
      <c r="O859" s="252"/>
      <c r="Q859" s="252"/>
      <c r="S859" s="252"/>
      <c r="AI859" s="252"/>
    </row>
    <row r="860">
      <c r="A860" s="252"/>
      <c r="C860" s="252"/>
      <c r="I860" s="252"/>
      <c r="K860" s="252"/>
      <c r="M860" s="252"/>
      <c r="O860" s="252"/>
      <c r="Q860" s="252"/>
      <c r="S860" s="252"/>
      <c r="AI860" s="252"/>
    </row>
    <row r="861">
      <c r="A861" s="252"/>
      <c r="C861" s="252"/>
      <c r="I861" s="252"/>
      <c r="K861" s="252"/>
      <c r="M861" s="252"/>
      <c r="O861" s="252"/>
      <c r="Q861" s="252"/>
      <c r="S861" s="252"/>
      <c r="AI861" s="252"/>
    </row>
    <row r="862">
      <c r="A862" s="252"/>
      <c r="C862" s="252"/>
      <c r="I862" s="252"/>
      <c r="K862" s="252"/>
      <c r="M862" s="252"/>
      <c r="O862" s="252"/>
      <c r="Q862" s="252"/>
      <c r="S862" s="252"/>
      <c r="AI862" s="252"/>
    </row>
    <row r="863">
      <c r="A863" s="252"/>
      <c r="C863" s="252"/>
      <c r="I863" s="252"/>
      <c r="K863" s="252"/>
      <c r="M863" s="252"/>
      <c r="O863" s="252"/>
      <c r="Q863" s="252"/>
      <c r="S863" s="252"/>
      <c r="AI863" s="252"/>
    </row>
    <row r="864">
      <c r="A864" s="252"/>
      <c r="C864" s="252"/>
      <c r="I864" s="252"/>
      <c r="K864" s="252"/>
      <c r="M864" s="252"/>
      <c r="O864" s="252"/>
      <c r="Q864" s="252"/>
      <c r="S864" s="252"/>
      <c r="AI864" s="252"/>
    </row>
    <row r="865">
      <c r="A865" s="252"/>
      <c r="C865" s="252"/>
      <c r="I865" s="252"/>
      <c r="K865" s="252"/>
      <c r="M865" s="252"/>
      <c r="O865" s="252"/>
      <c r="Q865" s="252"/>
      <c r="S865" s="252"/>
      <c r="AI865" s="252"/>
    </row>
    <row r="866">
      <c r="A866" s="252"/>
      <c r="C866" s="252"/>
      <c r="I866" s="252"/>
      <c r="K866" s="252"/>
      <c r="M866" s="252"/>
      <c r="O866" s="252"/>
      <c r="Q866" s="252"/>
      <c r="S866" s="252"/>
      <c r="AI866" s="252"/>
    </row>
    <row r="867">
      <c r="A867" s="252"/>
      <c r="C867" s="252"/>
      <c r="I867" s="252"/>
      <c r="K867" s="252"/>
      <c r="M867" s="252"/>
      <c r="O867" s="252"/>
      <c r="Q867" s="252"/>
      <c r="S867" s="252"/>
      <c r="AI867" s="252"/>
    </row>
    <row r="868">
      <c r="A868" s="252"/>
      <c r="C868" s="252"/>
      <c r="I868" s="252"/>
      <c r="K868" s="252"/>
      <c r="M868" s="252"/>
      <c r="O868" s="252"/>
      <c r="Q868" s="252"/>
      <c r="S868" s="252"/>
      <c r="AI868" s="252"/>
    </row>
    <row r="869">
      <c r="A869" s="252"/>
      <c r="C869" s="252"/>
      <c r="I869" s="252"/>
      <c r="K869" s="252"/>
      <c r="M869" s="252"/>
      <c r="O869" s="252"/>
      <c r="Q869" s="252"/>
      <c r="S869" s="252"/>
      <c r="AI869" s="252"/>
    </row>
    <row r="870">
      <c r="A870" s="252"/>
      <c r="C870" s="252"/>
      <c r="I870" s="252"/>
      <c r="K870" s="252"/>
      <c r="M870" s="252"/>
      <c r="O870" s="252"/>
      <c r="Q870" s="252"/>
      <c r="S870" s="252"/>
      <c r="AI870" s="252"/>
    </row>
    <row r="871">
      <c r="A871" s="252"/>
      <c r="C871" s="252"/>
      <c r="I871" s="252"/>
      <c r="K871" s="252"/>
      <c r="M871" s="252"/>
      <c r="O871" s="252"/>
      <c r="Q871" s="252"/>
      <c r="S871" s="252"/>
      <c r="AI871" s="252"/>
    </row>
    <row r="872">
      <c r="A872" s="252"/>
      <c r="C872" s="252"/>
      <c r="I872" s="252"/>
      <c r="K872" s="252"/>
      <c r="M872" s="252"/>
      <c r="O872" s="252"/>
      <c r="Q872" s="252"/>
      <c r="S872" s="252"/>
      <c r="AI872" s="252"/>
    </row>
    <row r="873">
      <c r="A873" s="252"/>
      <c r="C873" s="252"/>
      <c r="I873" s="252"/>
      <c r="K873" s="252"/>
      <c r="M873" s="252"/>
      <c r="O873" s="252"/>
      <c r="Q873" s="252"/>
      <c r="S873" s="252"/>
      <c r="AI873" s="252"/>
    </row>
    <row r="874">
      <c r="A874" s="252"/>
      <c r="C874" s="252"/>
      <c r="I874" s="252"/>
      <c r="K874" s="252"/>
      <c r="M874" s="252"/>
      <c r="O874" s="252"/>
      <c r="Q874" s="252"/>
      <c r="S874" s="252"/>
      <c r="AI874" s="252"/>
    </row>
    <row r="875">
      <c r="A875" s="252"/>
      <c r="C875" s="252"/>
      <c r="I875" s="252"/>
      <c r="K875" s="252"/>
      <c r="M875" s="252"/>
      <c r="O875" s="252"/>
      <c r="Q875" s="252"/>
      <c r="S875" s="252"/>
      <c r="AI875" s="252"/>
    </row>
    <row r="876">
      <c r="A876" s="252"/>
      <c r="C876" s="252"/>
      <c r="I876" s="252"/>
      <c r="K876" s="252"/>
      <c r="M876" s="252"/>
      <c r="O876" s="252"/>
      <c r="Q876" s="252"/>
      <c r="S876" s="252"/>
      <c r="AI876" s="252"/>
    </row>
    <row r="877">
      <c r="A877" s="252"/>
      <c r="C877" s="252"/>
      <c r="I877" s="252"/>
      <c r="K877" s="252"/>
      <c r="M877" s="252"/>
      <c r="O877" s="252"/>
      <c r="Q877" s="252"/>
      <c r="S877" s="252"/>
      <c r="AI877" s="252"/>
    </row>
    <row r="878">
      <c r="A878" s="252"/>
      <c r="C878" s="252"/>
      <c r="I878" s="252"/>
      <c r="K878" s="252"/>
      <c r="M878" s="252"/>
      <c r="O878" s="252"/>
      <c r="Q878" s="252"/>
      <c r="S878" s="252"/>
      <c r="AI878" s="252"/>
    </row>
    <row r="879">
      <c r="A879" s="252"/>
      <c r="C879" s="252"/>
      <c r="I879" s="252"/>
      <c r="K879" s="252"/>
      <c r="M879" s="252"/>
      <c r="O879" s="252"/>
      <c r="Q879" s="252"/>
      <c r="S879" s="252"/>
      <c r="AI879" s="252"/>
    </row>
    <row r="880">
      <c r="A880" s="252"/>
      <c r="C880" s="252"/>
      <c r="I880" s="252"/>
      <c r="K880" s="252"/>
      <c r="M880" s="252"/>
      <c r="O880" s="252"/>
      <c r="Q880" s="252"/>
      <c r="S880" s="252"/>
      <c r="AI880" s="252"/>
    </row>
    <row r="881">
      <c r="A881" s="252"/>
      <c r="C881" s="252"/>
      <c r="I881" s="252"/>
      <c r="K881" s="252"/>
      <c r="M881" s="252"/>
      <c r="O881" s="252"/>
      <c r="Q881" s="252"/>
      <c r="S881" s="252"/>
      <c r="AI881" s="252"/>
    </row>
    <row r="882">
      <c r="A882" s="252"/>
      <c r="C882" s="252"/>
      <c r="I882" s="252"/>
      <c r="K882" s="252"/>
      <c r="M882" s="252"/>
      <c r="O882" s="252"/>
      <c r="Q882" s="252"/>
      <c r="S882" s="252"/>
      <c r="AI882" s="252"/>
    </row>
    <row r="883">
      <c r="A883" s="252"/>
      <c r="C883" s="252"/>
      <c r="I883" s="252"/>
      <c r="K883" s="252"/>
      <c r="M883" s="252"/>
      <c r="O883" s="252"/>
      <c r="Q883" s="252"/>
      <c r="S883" s="252"/>
      <c r="AI883" s="252"/>
    </row>
    <row r="884">
      <c r="A884" s="252"/>
      <c r="C884" s="252"/>
      <c r="I884" s="252"/>
      <c r="K884" s="252"/>
      <c r="M884" s="252"/>
      <c r="O884" s="252"/>
      <c r="Q884" s="252"/>
      <c r="S884" s="252"/>
      <c r="AI884" s="252"/>
    </row>
    <row r="885">
      <c r="A885" s="252"/>
      <c r="C885" s="252"/>
      <c r="I885" s="252"/>
      <c r="K885" s="252"/>
      <c r="M885" s="252"/>
      <c r="O885" s="252"/>
      <c r="Q885" s="252"/>
      <c r="S885" s="252"/>
      <c r="AI885" s="252"/>
    </row>
    <row r="886">
      <c r="A886" s="252"/>
      <c r="C886" s="252"/>
      <c r="I886" s="252"/>
      <c r="K886" s="252"/>
      <c r="M886" s="252"/>
      <c r="O886" s="252"/>
      <c r="Q886" s="252"/>
      <c r="S886" s="252"/>
      <c r="AI886" s="252"/>
    </row>
    <row r="887">
      <c r="A887" s="252"/>
      <c r="C887" s="252"/>
      <c r="I887" s="252"/>
      <c r="K887" s="252"/>
      <c r="M887" s="252"/>
      <c r="O887" s="252"/>
      <c r="Q887" s="252"/>
      <c r="S887" s="252"/>
      <c r="AI887" s="252"/>
    </row>
    <row r="888">
      <c r="A888" s="252"/>
      <c r="C888" s="252"/>
      <c r="I888" s="252"/>
      <c r="K888" s="252"/>
      <c r="M888" s="252"/>
      <c r="O888" s="252"/>
      <c r="Q888" s="252"/>
      <c r="S888" s="252"/>
      <c r="AI888" s="252"/>
    </row>
    <row r="889">
      <c r="A889" s="252"/>
      <c r="C889" s="252"/>
      <c r="I889" s="252"/>
      <c r="K889" s="252"/>
      <c r="M889" s="252"/>
      <c r="O889" s="252"/>
      <c r="Q889" s="252"/>
      <c r="S889" s="252"/>
      <c r="AI889" s="252"/>
    </row>
    <row r="890">
      <c r="A890" s="252"/>
      <c r="C890" s="252"/>
      <c r="I890" s="252"/>
      <c r="K890" s="252"/>
      <c r="M890" s="252"/>
      <c r="O890" s="252"/>
      <c r="Q890" s="252"/>
      <c r="S890" s="252"/>
      <c r="AI890" s="252"/>
    </row>
    <row r="891">
      <c r="A891" s="252"/>
      <c r="C891" s="252"/>
      <c r="I891" s="252"/>
      <c r="K891" s="252"/>
      <c r="M891" s="252"/>
      <c r="O891" s="252"/>
      <c r="Q891" s="252"/>
      <c r="S891" s="252"/>
      <c r="AI891" s="252"/>
    </row>
    <row r="892">
      <c r="A892" s="252"/>
      <c r="C892" s="252"/>
      <c r="I892" s="252"/>
      <c r="K892" s="252"/>
      <c r="M892" s="252"/>
      <c r="O892" s="252"/>
      <c r="Q892" s="252"/>
      <c r="S892" s="252"/>
      <c r="AI892" s="252"/>
    </row>
    <row r="893">
      <c r="A893" s="252"/>
      <c r="C893" s="252"/>
      <c r="I893" s="252"/>
      <c r="K893" s="252"/>
      <c r="M893" s="252"/>
      <c r="O893" s="252"/>
      <c r="Q893" s="252"/>
      <c r="S893" s="252"/>
      <c r="AI893" s="252"/>
    </row>
    <row r="894">
      <c r="A894" s="252"/>
      <c r="C894" s="252"/>
      <c r="I894" s="252"/>
      <c r="K894" s="252"/>
      <c r="M894" s="252"/>
      <c r="O894" s="252"/>
      <c r="Q894" s="252"/>
      <c r="S894" s="252"/>
      <c r="AI894" s="252"/>
    </row>
    <row r="895">
      <c r="A895" s="252"/>
      <c r="C895" s="252"/>
      <c r="I895" s="252"/>
      <c r="K895" s="252"/>
      <c r="M895" s="252"/>
      <c r="O895" s="252"/>
      <c r="Q895" s="252"/>
      <c r="S895" s="252"/>
      <c r="AI895" s="252"/>
    </row>
    <row r="896">
      <c r="A896" s="252"/>
      <c r="C896" s="252"/>
      <c r="I896" s="252"/>
      <c r="K896" s="252"/>
      <c r="M896" s="252"/>
      <c r="O896" s="252"/>
      <c r="Q896" s="252"/>
      <c r="S896" s="252"/>
      <c r="AI896" s="252"/>
    </row>
    <row r="897">
      <c r="A897" s="252"/>
      <c r="C897" s="252"/>
      <c r="I897" s="252"/>
      <c r="K897" s="252"/>
      <c r="M897" s="252"/>
      <c r="O897" s="252"/>
      <c r="Q897" s="252"/>
      <c r="S897" s="252"/>
      <c r="AI897" s="252"/>
    </row>
    <row r="898">
      <c r="A898" s="252"/>
      <c r="C898" s="252"/>
      <c r="I898" s="252"/>
      <c r="K898" s="252"/>
      <c r="M898" s="252"/>
      <c r="O898" s="252"/>
      <c r="Q898" s="252"/>
      <c r="S898" s="252"/>
      <c r="AI898" s="252"/>
    </row>
    <row r="899">
      <c r="A899" s="252"/>
      <c r="C899" s="252"/>
      <c r="I899" s="252"/>
      <c r="K899" s="252"/>
      <c r="M899" s="252"/>
      <c r="O899" s="252"/>
      <c r="Q899" s="252"/>
      <c r="S899" s="252"/>
      <c r="AI899" s="252"/>
    </row>
    <row r="900">
      <c r="A900" s="252"/>
      <c r="C900" s="252"/>
      <c r="I900" s="252"/>
      <c r="K900" s="252"/>
      <c r="M900" s="252"/>
      <c r="O900" s="252"/>
      <c r="Q900" s="252"/>
      <c r="S900" s="252"/>
      <c r="AI900" s="252"/>
    </row>
    <row r="901">
      <c r="A901" s="252"/>
      <c r="C901" s="252"/>
      <c r="I901" s="252"/>
      <c r="K901" s="252"/>
      <c r="M901" s="252"/>
      <c r="O901" s="252"/>
      <c r="Q901" s="252"/>
      <c r="S901" s="252"/>
      <c r="AI901" s="252"/>
    </row>
    <row r="902">
      <c r="A902" s="252"/>
      <c r="C902" s="252"/>
      <c r="I902" s="252"/>
      <c r="K902" s="252"/>
      <c r="M902" s="252"/>
      <c r="O902" s="252"/>
      <c r="Q902" s="252"/>
      <c r="S902" s="252"/>
      <c r="AI902" s="252"/>
    </row>
    <row r="903">
      <c r="A903" s="252"/>
      <c r="C903" s="252"/>
      <c r="I903" s="252"/>
      <c r="K903" s="252"/>
      <c r="M903" s="252"/>
      <c r="O903" s="252"/>
      <c r="Q903" s="252"/>
      <c r="S903" s="252"/>
      <c r="AI903" s="252"/>
    </row>
    <row r="904">
      <c r="A904" s="252"/>
      <c r="C904" s="252"/>
      <c r="I904" s="252"/>
      <c r="K904" s="252"/>
      <c r="M904" s="252"/>
      <c r="O904" s="252"/>
      <c r="Q904" s="252"/>
      <c r="S904" s="252"/>
      <c r="AI904" s="252"/>
    </row>
    <row r="905">
      <c r="A905" s="252"/>
      <c r="C905" s="252"/>
      <c r="I905" s="252"/>
      <c r="K905" s="252"/>
      <c r="M905" s="252"/>
      <c r="O905" s="252"/>
      <c r="Q905" s="252"/>
      <c r="S905" s="252"/>
      <c r="AI905" s="252"/>
    </row>
    <row r="906">
      <c r="A906" s="252"/>
      <c r="C906" s="252"/>
      <c r="I906" s="252"/>
      <c r="K906" s="252"/>
      <c r="M906" s="252"/>
      <c r="O906" s="252"/>
      <c r="Q906" s="252"/>
      <c r="S906" s="252"/>
      <c r="AI906" s="252"/>
    </row>
    <row r="907">
      <c r="A907" s="252"/>
      <c r="C907" s="252"/>
      <c r="I907" s="252"/>
      <c r="K907" s="252"/>
      <c r="M907" s="252"/>
      <c r="O907" s="252"/>
      <c r="Q907" s="252"/>
      <c r="S907" s="252"/>
      <c r="AI907" s="252"/>
    </row>
    <row r="908">
      <c r="A908" s="252"/>
      <c r="C908" s="252"/>
      <c r="I908" s="252"/>
      <c r="K908" s="252"/>
      <c r="M908" s="252"/>
      <c r="O908" s="252"/>
      <c r="Q908" s="252"/>
      <c r="S908" s="252"/>
      <c r="AI908" s="252"/>
    </row>
    <row r="909">
      <c r="A909" s="252"/>
      <c r="C909" s="252"/>
      <c r="I909" s="252"/>
      <c r="K909" s="252"/>
      <c r="M909" s="252"/>
      <c r="O909" s="252"/>
      <c r="Q909" s="252"/>
      <c r="S909" s="252"/>
      <c r="AI909" s="252"/>
    </row>
    <row r="910">
      <c r="A910" s="252"/>
      <c r="C910" s="252"/>
      <c r="I910" s="252"/>
      <c r="K910" s="252"/>
      <c r="M910" s="252"/>
      <c r="O910" s="252"/>
      <c r="Q910" s="252"/>
      <c r="S910" s="252"/>
      <c r="AI910" s="252"/>
    </row>
    <row r="911">
      <c r="A911" s="252"/>
      <c r="C911" s="252"/>
      <c r="I911" s="252"/>
      <c r="K911" s="252"/>
      <c r="M911" s="252"/>
      <c r="O911" s="252"/>
      <c r="Q911" s="252"/>
      <c r="S911" s="252"/>
      <c r="AI911" s="252"/>
    </row>
    <row r="912">
      <c r="A912" s="252"/>
      <c r="C912" s="252"/>
      <c r="I912" s="252"/>
      <c r="K912" s="252"/>
      <c r="M912" s="252"/>
      <c r="O912" s="252"/>
      <c r="Q912" s="252"/>
      <c r="S912" s="252"/>
      <c r="AI912" s="252"/>
    </row>
    <row r="913">
      <c r="A913" s="252"/>
      <c r="C913" s="252"/>
      <c r="I913" s="252"/>
      <c r="K913" s="252"/>
      <c r="M913" s="252"/>
      <c r="O913" s="252"/>
      <c r="Q913" s="252"/>
      <c r="S913" s="252"/>
      <c r="AI913" s="252"/>
    </row>
    <row r="914">
      <c r="A914" s="252"/>
      <c r="C914" s="252"/>
      <c r="I914" s="252"/>
      <c r="K914" s="252"/>
      <c r="M914" s="252"/>
      <c r="O914" s="252"/>
      <c r="Q914" s="252"/>
      <c r="S914" s="252"/>
      <c r="AI914" s="252"/>
    </row>
    <row r="915">
      <c r="A915" s="252"/>
      <c r="C915" s="252"/>
      <c r="I915" s="252"/>
      <c r="K915" s="252"/>
      <c r="M915" s="252"/>
      <c r="O915" s="252"/>
      <c r="Q915" s="252"/>
      <c r="S915" s="252"/>
      <c r="AI915" s="252"/>
    </row>
    <row r="916">
      <c r="A916" s="252"/>
      <c r="C916" s="252"/>
      <c r="I916" s="252"/>
      <c r="K916" s="252"/>
      <c r="M916" s="252"/>
      <c r="O916" s="252"/>
      <c r="Q916" s="252"/>
      <c r="S916" s="252"/>
      <c r="AI916" s="252"/>
    </row>
    <row r="917">
      <c r="A917" s="252"/>
      <c r="C917" s="252"/>
      <c r="I917" s="252"/>
      <c r="K917" s="252"/>
      <c r="M917" s="252"/>
      <c r="O917" s="252"/>
      <c r="Q917" s="252"/>
      <c r="S917" s="252"/>
      <c r="AI917" s="252"/>
    </row>
    <row r="918">
      <c r="A918" s="252"/>
      <c r="C918" s="252"/>
      <c r="I918" s="252"/>
      <c r="K918" s="252"/>
      <c r="M918" s="252"/>
      <c r="O918" s="252"/>
      <c r="Q918" s="252"/>
      <c r="S918" s="252"/>
      <c r="AI918" s="252"/>
    </row>
    <row r="919">
      <c r="A919" s="252"/>
      <c r="C919" s="252"/>
      <c r="I919" s="252"/>
      <c r="K919" s="252"/>
      <c r="M919" s="252"/>
      <c r="O919" s="252"/>
      <c r="Q919" s="252"/>
      <c r="S919" s="252"/>
      <c r="AI919" s="252"/>
    </row>
    <row r="920">
      <c r="A920" s="252"/>
      <c r="C920" s="252"/>
      <c r="I920" s="252"/>
      <c r="K920" s="252"/>
      <c r="M920" s="252"/>
      <c r="O920" s="252"/>
      <c r="Q920" s="252"/>
      <c r="S920" s="252"/>
      <c r="AI920" s="252"/>
    </row>
    <row r="921">
      <c r="A921" s="252"/>
      <c r="C921" s="252"/>
      <c r="I921" s="252"/>
      <c r="K921" s="252"/>
      <c r="M921" s="252"/>
      <c r="O921" s="252"/>
      <c r="Q921" s="252"/>
      <c r="S921" s="252"/>
      <c r="AI921" s="252"/>
    </row>
    <row r="922">
      <c r="A922" s="252"/>
      <c r="C922" s="252"/>
      <c r="I922" s="252"/>
      <c r="K922" s="252"/>
      <c r="M922" s="252"/>
      <c r="O922" s="252"/>
      <c r="Q922" s="252"/>
      <c r="S922" s="252"/>
      <c r="AI922" s="252"/>
    </row>
    <row r="923">
      <c r="A923" s="252"/>
      <c r="C923" s="252"/>
      <c r="I923" s="252"/>
      <c r="K923" s="252"/>
      <c r="M923" s="252"/>
      <c r="O923" s="252"/>
      <c r="Q923" s="252"/>
      <c r="S923" s="252"/>
      <c r="AI923" s="252"/>
    </row>
    <row r="924">
      <c r="A924" s="252"/>
      <c r="C924" s="252"/>
      <c r="I924" s="252"/>
      <c r="K924" s="252"/>
      <c r="M924" s="252"/>
      <c r="O924" s="252"/>
      <c r="Q924" s="252"/>
      <c r="S924" s="252"/>
      <c r="AI924" s="252"/>
    </row>
    <row r="925">
      <c r="A925" s="252"/>
      <c r="C925" s="252"/>
      <c r="I925" s="252"/>
      <c r="K925" s="252"/>
      <c r="M925" s="252"/>
      <c r="O925" s="252"/>
      <c r="Q925" s="252"/>
      <c r="S925" s="252"/>
      <c r="AI925" s="252"/>
    </row>
    <row r="926">
      <c r="A926" s="252"/>
      <c r="C926" s="252"/>
      <c r="I926" s="252"/>
      <c r="K926" s="252"/>
      <c r="M926" s="252"/>
      <c r="O926" s="252"/>
      <c r="Q926" s="252"/>
      <c r="S926" s="252"/>
      <c r="AI926" s="252"/>
    </row>
    <row r="927">
      <c r="A927" s="252"/>
      <c r="C927" s="252"/>
      <c r="I927" s="252"/>
      <c r="K927" s="252"/>
      <c r="M927" s="252"/>
      <c r="O927" s="252"/>
      <c r="Q927" s="252"/>
      <c r="S927" s="252"/>
      <c r="AI927" s="252"/>
    </row>
    <row r="928">
      <c r="A928" s="252"/>
      <c r="C928" s="252"/>
      <c r="I928" s="252"/>
      <c r="K928" s="252"/>
      <c r="M928" s="252"/>
      <c r="O928" s="252"/>
      <c r="Q928" s="252"/>
      <c r="S928" s="252"/>
      <c r="AI928" s="252"/>
    </row>
    <row r="929">
      <c r="A929" s="252"/>
      <c r="C929" s="252"/>
      <c r="I929" s="252"/>
      <c r="K929" s="252"/>
      <c r="M929" s="252"/>
      <c r="O929" s="252"/>
      <c r="Q929" s="252"/>
      <c r="S929" s="252"/>
      <c r="AI929" s="252"/>
    </row>
    <row r="930">
      <c r="A930" s="252"/>
      <c r="C930" s="252"/>
      <c r="I930" s="252"/>
      <c r="K930" s="252"/>
      <c r="M930" s="252"/>
      <c r="O930" s="252"/>
      <c r="Q930" s="252"/>
      <c r="S930" s="252"/>
      <c r="AI930" s="252"/>
    </row>
    <row r="931">
      <c r="A931" s="252"/>
      <c r="C931" s="252"/>
      <c r="I931" s="252"/>
      <c r="K931" s="252"/>
      <c r="M931" s="252"/>
      <c r="O931" s="252"/>
      <c r="Q931" s="252"/>
      <c r="S931" s="252"/>
      <c r="AI931" s="252"/>
    </row>
    <row r="932">
      <c r="A932" s="252"/>
      <c r="C932" s="252"/>
      <c r="I932" s="252"/>
      <c r="K932" s="252"/>
      <c r="M932" s="252"/>
      <c r="O932" s="252"/>
      <c r="Q932" s="252"/>
      <c r="S932" s="252"/>
      <c r="AI932" s="252"/>
    </row>
    <row r="933">
      <c r="A933" s="252"/>
      <c r="C933" s="252"/>
      <c r="I933" s="252"/>
      <c r="K933" s="252"/>
      <c r="M933" s="252"/>
      <c r="O933" s="252"/>
      <c r="Q933" s="252"/>
      <c r="S933" s="252"/>
      <c r="AI933" s="252"/>
    </row>
    <row r="934">
      <c r="A934" s="252"/>
      <c r="C934" s="252"/>
      <c r="I934" s="252"/>
      <c r="K934" s="252"/>
      <c r="M934" s="252"/>
      <c r="O934" s="252"/>
      <c r="Q934" s="252"/>
      <c r="S934" s="252"/>
      <c r="AI934" s="252"/>
    </row>
    <row r="935">
      <c r="A935" s="252"/>
      <c r="C935" s="252"/>
      <c r="I935" s="252"/>
      <c r="K935" s="252"/>
      <c r="M935" s="252"/>
      <c r="O935" s="252"/>
      <c r="Q935" s="252"/>
      <c r="S935" s="252"/>
      <c r="AI935" s="252"/>
    </row>
    <row r="936">
      <c r="A936" s="252"/>
      <c r="C936" s="252"/>
      <c r="I936" s="252"/>
      <c r="K936" s="252"/>
      <c r="M936" s="252"/>
      <c r="O936" s="252"/>
      <c r="Q936" s="252"/>
      <c r="S936" s="252"/>
      <c r="AI936" s="252"/>
    </row>
    <row r="937">
      <c r="A937" s="252"/>
      <c r="C937" s="252"/>
      <c r="I937" s="252"/>
      <c r="K937" s="252"/>
      <c r="M937" s="252"/>
      <c r="O937" s="252"/>
      <c r="Q937" s="252"/>
      <c r="S937" s="252"/>
      <c r="AI937" s="252"/>
    </row>
    <row r="938">
      <c r="A938" s="252"/>
      <c r="C938" s="252"/>
      <c r="I938" s="252"/>
      <c r="K938" s="252"/>
      <c r="M938" s="252"/>
      <c r="O938" s="252"/>
      <c r="Q938" s="252"/>
      <c r="S938" s="252"/>
      <c r="AI938" s="252"/>
    </row>
    <row r="939">
      <c r="A939" s="252"/>
      <c r="C939" s="252"/>
      <c r="I939" s="252"/>
      <c r="K939" s="252"/>
      <c r="M939" s="252"/>
      <c r="O939" s="252"/>
      <c r="Q939" s="252"/>
      <c r="S939" s="252"/>
      <c r="AI939" s="252"/>
    </row>
    <row r="940">
      <c r="A940" s="252"/>
      <c r="C940" s="252"/>
      <c r="I940" s="252"/>
      <c r="K940" s="252"/>
      <c r="M940" s="252"/>
      <c r="O940" s="252"/>
      <c r="Q940" s="252"/>
      <c r="S940" s="252"/>
      <c r="AI940" s="252"/>
    </row>
    <row r="941">
      <c r="A941" s="252"/>
      <c r="C941" s="252"/>
      <c r="I941" s="252"/>
      <c r="K941" s="252"/>
      <c r="M941" s="252"/>
      <c r="O941" s="252"/>
      <c r="Q941" s="252"/>
      <c r="S941" s="252"/>
      <c r="AI941" s="252"/>
    </row>
    <row r="942">
      <c r="A942" s="252"/>
      <c r="C942" s="252"/>
      <c r="I942" s="252"/>
      <c r="K942" s="252"/>
      <c r="M942" s="252"/>
      <c r="O942" s="252"/>
      <c r="Q942" s="252"/>
      <c r="S942" s="252"/>
      <c r="AI942" s="252"/>
    </row>
    <row r="943">
      <c r="A943" s="252"/>
      <c r="C943" s="252"/>
      <c r="I943" s="252"/>
      <c r="K943" s="252"/>
      <c r="M943" s="252"/>
      <c r="O943" s="252"/>
      <c r="Q943" s="252"/>
      <c r="S943" s="252"/>
      <c r="AI943" s="252"/>
    </row>
    <row r="944">
      <c r="A944" s="252"/>
      <c r="C944" s="252"/>
      <c r="I944" s="252"/>
      <c r="K944" s="252"/>
      <c r="M944" s="252"/>
      <c r="O944" s="252"/>
      <c r="Q944" s="252"/>
      <c r="S944" s="252"/>
      <c r="AI944" s="252"/>
    </row>
    <row r="945">
      <c r="A945" s="252"/>
      <c r="C945" s="252"/>
      <c r="I945" s="252"/>
      <c r="K945" s="252"/>
      <c r="M945" s="252"/>
      <c r="O945" s="252"/>
      <c r="Q945" s="252"/>
      <c r="S945" s="252"/>
      <c r="AI945" s="252"/>
    </row>
    <row r="946">
      <c r="A946" s="252"/>
      <c r="C946" s="252"/>
      <c r="I946" s="252"/>
      <c r="K946" s="252"/>
      <c r="M946" s="252"/>
      <c r="O946" s="252"/>
      <c r="Q946" s="252"/>
      <c r="S946" s="252"/>
      <c r="AI946" s="252"/>
    </row>
    <row r="947">
      <c r="A947" s="252"/>
      <c r="C947" s="252"/>
      <c r="I947" s="252"/>
      <c r="K947" s="252"/>
      <c r="M947" s="252"/>
      <c r="O947" s="252"/>
      <c r="Q947" s="252"/>
      <c r="S947" s="252"/>
      <c r="AI947" s="252"/>
    </row>
    <row r="948">
      <c r="A948" s="252"/>
      <c r="C948" s="252"/>
      <c r="I948" s="252"/>
      <c r="K948" s="252"/>
      <c r="M948" s="252"/>
      <c r="O948" s="252"/>
      <c r="Q948" s="252"/>
      <c r="S948" s="252"/>
      <c r="AI948" s="252"/>
    </row>
    <row r="949">
      <c r="A949" s="252"/>
      <c r="C949" s="252"/>
      <c r="I949" s="252"/>
      <c r="K949" s="252"/>
      <c r="M949" s="252"/>
      <c r="O949" s="252"/>
      <c r="Q949" s="252"/>
      <c r="S949" s="252"/>
      <c r="AI949" s="252"/>
    </row>
    <row r="950">
      <c r="A950" s="252"/>
      <c r="C950" s="252"/>
      <c r="I950" s="252"/>
      <c r="K950" s="252"/>
      <c r="M950" s="252"/>
      <c r="O950" s="252"/>
      <c r="Q950" s="252"/>
      <c r="S950" s="252"/>
      <c r="AI950" s="252"/>
    </row>
    <row r="951">
      <c r="A951" s="252"/>
      <c r="C951" s="252"/>
      <c r="I951" s="252"/>
      <c r="K951" s="252"/>
      <c r="M951" s="252"/>
      <c r="O951" s="252"/>
      <c r="Q951" s="252"/>
      <c r="S951" s="252"/>
      <c r="AI951" s="252"/>
    </row>
    <row r="952">
      <c r="A952" s="252"/>
      <c r="C952" s="252"/>
      <c r="I952" s="252"/>
      <c r="K952" s="252"/>
      <c r="M952" s="252"/>
      <c r="O952" s="252"/>
      <c r="Q952" s="252"/>
      <c r="S952" s="252"/>
      <c r="AI952" s="252"/>
    </row>
    <row r="953">
      <c r="A953" s="252"/>
      <c r="C953" s="252"/>
      <c r="I953" s="252"/>
      <c r="K953" s="252"/>
      <c r="M953" s="252"/>
      <c r="O953" s="252"/>
      <c r="Q953" s="252"/>
      <c r="S953" s="252"/>
      <c r="AI953" s="252"/>
    </row>
    <row r="954">
      <c r="A954" s="252"/>
      <c r="C954" s="252"/>
      <c r="I954" s="252"/>
      <c r="K954" s="252"/>
      <c r="M954" s="252"/>
      <c r="O954" s="252"/>
      <c r="Q954" s="252"/>
      <c r="S954" s="252"/>
      <c r="AI954" s="252"/>
    </row>
    <row r="955">
      <c r="A955" s="252"/>
      <c r="C955" s="252"/>
      <c r="I955" s="252"/>
      <c r="K955" s="252"/>
      <c r="M955" s="252"/>
      <c r="O955" s="252"/>
      <c r="Q955" s="252"/>
      <c r="S955" s="252"/>
      <c r="AI955" s="252"/>
    </row>
    <row r="956">
      <c r="A956" s="252"/>
      <c r="C956" s="252"/>
      <c r="I956" s="252"/>
      <c r="K956" s="252"/>
      <c r="M956" s="252"/>
      <c r="O956" s="252"/>
      <c r="Q956" s="252"/>
      <c r="S956" s="252"/>
      <c r="AI956" s="252"/>
    </row>
    <row r="957">
      <c r="A957" s="252"/>
      <c r="C957" s="252"/>
      <c r="I957" s="252"/>
      <c r="K957" s="252"/>
      <c r="M957" s="252"/>
      <c r="O957" s="252"/>
      <c r="Q957" s="252"/>
      <c r="S957" s="252"/>
      <c r="AI957" s="252"/>
    </row>
    <row r="958">
      <c r="A958" s="252"/>
      <c r="C958" s="252"/>
      <c r="I958" s="252"/>
      <c r="K958" s="252"/>
      <c r="M958" s="252"/>
      <c r="O958" s="252"/>
      <c r="Q958" s="252"/>
      <c r="S958" s="252"/>
      <c r="AI958" s="252"/>
    </row>
    <row r="959">
      <c r="A959" s="252"/>
      <c r="C959" s="252"/>
      <c r="I959" s="252"/>
      <c r="K959" s="252"/>
      <c r="M959" s="252"/>
      <c r="O959" s="252"/>
      <c r="Q959" s="252"/>
      <c r="S959" s="252"/>
      <c r="AI959" s="252"/>
    </row>
    <row r="960">
      <c r="A960" s="252"/>
      <c r="C960" s="252"/>
      <c r="I960" s="252"/>
      <c r="K960" s="252"/>
      <c r="M960" s="252"/>
      <c r="O960" s="252"/>
      <c r="Q960" s="252"/>
      <c r="S960" s="252"/>
      <c r="AI960" s="252"/>
    </row>
    <row r="961">
      <c r="A961" s="252"/>
      <c r="C961" s="252"/>
      <c r="I961" s="252"/>
      <c r="K961" s="252"/>
      <c r="M961" s="252"/>
      <c r="O961" s="252"/>
      <c r="Q961" s="252"/>
      <c r="S961" s="252"/>
      <c r="AI961" s="252"/>
    </row>
    <row r="962">
      <c r="A962" s="252"/>
      <c r="C962" s="252"/>
      <c r="I962" s="252"/>
      <c r="K962" s="252"/>
      <c r="M962" s="252"/>
      <c r="O962" s="252"/>
      <c r="Q962" s="252"/>
      <c r="S962" s="252"/>
      <c r="AI962" s="252"/>
    </row>
    <row r="963">
      <c r="A963" s="252"/>
      <c r="C963" s="252"/>
      <c r="I963" s="252"/>
      <c r="K963" s="252"/>
      <c r="M963" s="252"/>
      <c r="O963" s="252"/>
      <c r="Q963" s="252"/>
      <c r="S963" s="252"/>
      <c r="AI963" s="252"/>
    </row>
    <row r="964">
      <c r="A964" s="252"/>
      <c r="C964" s="252"/>
      <c r="I964" s="252"/>
      <c r="K964" s="252"/>
      <c r="M964" s="252"/>
      <c r="O964" s="252"/>
      <c r="Q964" s="252"/>
      <c r="S964" s="252"/>
      <c r="AI964" s="252"/>
    </row>
    <row r="965">
      <c r="A965" s="252"/>
      <c r="C965" s="252"/>
      <c r="I965" s="252"/>
      <c r="K965" s="252"/>
      <c r="M965" s="252"/>
      <c r="O965" s="252"/>
      <c r="Q965" s="252"/>
      <c r="S965" s="252"/>
      <c r="AI965" s="252"/>
    </row>
    <row r="966">
      <c r="A966" s="252"/>
      <c r="C966" s="252"/>
      <c r="I966" s="252"/>
      <c r="K966" s="252"/>
      <c r="M966" s="252"/>
      <c r="O966" s="252"/>
      <c r="Q966" s="252"/>
      <c r="S966" s="252"/>
      <c r="AI966" s="252"/>
    </row>
    <row r="967">
      <c r="A967" s="252"/>
      <c r="C967" s="252"/>
      <c r="I967" s="252"/>
      <c r="K967" s="252"/>
      <c r="M967" s="252"/>
      <c r="O967" s="252"/>
      <c r="Q967" s="252"/>
      <c r="S967" s="252"/>
      <c r="AI967" s="252"/>
    </row>
    <row r="968">
      <c r="A968" s="252"/>
      <c r="C968" s="252"/>
      <c r="I968" s="252"/>
      <c r="K968" s="252"/>
      <c r="M968" s="252"/>
      <c r="O968" s="252"/>
      <c r="Q968" s="252"/>
      <c r="S968" s="252"/>
      <c r="AI968" s="252"/>
    </row>
    <row r="969">
      <c r="A969" s="252"/>
      <c r="C969" s="252"/>
      <c r="I969" s="252"/>
      <c r="K969" s="252"/>
      <c r="M969" s="252"/>
      <c r="O969" s="252"/>
      <c r="Q969" s="252"/>
      <c r="S969" s="252"/>
      <c r="AI969" s="252"/>
    </row>
    <row r="970">
      <c r="A970" s="252"/>
      <c r="C970" s="252"/>
      <c r="I970" s="252"/>
      <c r="K970" s="252"/>
      <c r="M970" s="252"/>
      <c r="O970" s="252"/>
      <c r="Q970" s="252"/>
      <c r="S970" s="252"/>
      <c r="AI970" s="252"/>
    </row>
    <row r="971">
      <c r="A971" s="252"/>
      <c r="C971" s="252"/>
      <c r="I971" s="252"/>
      <c r="K971" s="252"/>
      <c r="M971" s="252"/>
      <c r="O971" s="252"/>
      <c r="Q971" s="252"/>
      <c r="S971" s="252"/>
      <c r="AI971" s="252"/>
    </row>
    <row r="972">
      <c r="A972" s="252"/>
      <c r="C972" s="252"/>
      <c r="I972" s="252"/>
      <c r="K972" s="252"/>
      <c r="M972" s="252"/>
      <c r="O972" s="252"/>
      <c r="Q972" s="252"/>
      <c r="S972" s="252"/>
      <c r="AI972" s="252"/>
    </row>
    <row r="973">
      <c r="A973" s="252"/>
      <c r="C973" s="252"/>
      <c r="I973" s="252"/>
      <c r="K973" s="252"/>
      <c r="M973" s="252"/>
      <c r="O973" s="252"/>
      <c r="Q973" s="252"/>
      <c r="S973" s="252"/>
      <c r="AI973" s="252"/>
    </row>
    <row r="974">
      <c r="A974" s="252"/>
      <c r="C974" s="252"/>
      <c r="I974" s="252"/>
      <c r="K974" s="252"/>
      <c r="M974" s="252"/>
      <c r="O974" s="252"/>
      <c r="Q974" s="252"/>
      <c r="S974" s="252"/>
      <c r="AI974" s="252"/>
    </row>
    <row r="975">
      <c r="A975" s="252"/>
      <c r="C975" s="252"/>
      <c r="I975" s="252"/>
      <c r="K975" s="252"/>
      <c r="M975" s="252"/>
      <c r="O975" s="252"/>
      <c r="Q975" s="252"/>
      <c r="S975" s="252"/>
      <c r="AI975" s="252"/>
    </row>
    <row r="976">
      <c r="A976" s="252"/>
      <c r="C976" s="252"/>
      <c r="I976" s="252"/>
      <c r="K976" s="252"/>
      <c r="M976" s="252"/>
      <c r="O976" s="252"/>
      <c r="Q976" s="252"/>
      <c r="S976" s="252"/>
      <c r="AI976" s="252"/>
    </row>
    <row r="977">
      <c r="A977" s="252"/>
      <c r="C977" s="252"/>
      <c r="I977" s="252"/>
      <c r="K977" s="252"/>
      <c r="M977" s="252"/>
      <c r="O977" s="252"/>
      <c r="Q977" s="252"/>
      <c r="S977" s="252"/>
      <c r="AI977" s="252"/>
    </row>
    <row r="978">
      <c r="A978" s="252"/>
      <c r="C978" s="252"/>
      <c r="I978" s="252"/>
      <c r="K978" s="252"/>
      <c r="M978" s="252"/>
      <c r="O978" s="252"/>
      <c r="Q978" s="252"/>
      <c r="S978" s="252"/>
      <c r="AI978" s="252"/>
    </row>
    <row r="979">
      <c r="A979" s="252"/>
      <c r="C979" s="252"/>
      <c r="I979" s="252"/>
      <c r="K979" s="252"/>
      <c r="M979" s="252"/>
      <c r="O979" s="252"/>
      <c r="Q979" s="252"/>
      <c r="S979" s="252"/>
      <c r="AI979" s="252"/>
    </row>
    <row r="980">
      <c r="A980" s="252"/>
      <c r="C980" s="252"/>
      <c r="I980" s="252"/>
      <c r="K980" s="252"/>
      <c r="M980" s="252"/>
      <c r="O980" s="252"/>
      <c r="Q980" s="252"/>
      <c r="S980" s="252"/>
      <c r="AI980" s="252"/>
    </row>
    <row r="981">
      <c r="A981" s="252"/>
      <c r="C981" s="252"/>
      <c r="I981" s="252"/>
      <c r="K981" s="252"/>
      <c r="M981" s="252"/>
      <c r="O981" s="252"/>
      <c r="Q981" s="252"/>
      <c r="S981" s="252"/>
      <c r="AI981" s="252"/>
    </row>
    <row r="982">
      <c r="A982" s="252"/>
      <c r="C982" s="252"/>
      <c r="I982" s="252"/>
      <c r="K982" s="252"/>
      <c r="M982" s="252"/>
      <c r="O982" s="252"/>
      <c r="Q982" s="252"/>
      <c r="S982" s="252"/>
      <c r="AI982" s="252"/>
    </row>
    <row r="983">
      <c r="A983" s="252"/>
      <c r="C983" s="252"/>
      <c r="I983" s="252"/>
      <c r="K983" s="252"/>
      <c r="M983" s="252"/>
      <c r="O983" s="252"/>
      <c r="Q983" s="252"/>
      <c r="S983" s="252"/>
      <c r="AI983" s="252"/>
    </row>
    <row r="984">
      <c r="A984" s="252"/>
      <c r="C984" s="252"/>
      <c r="I984" s="252"/>
      <c r="K984" s="252"/>
      <c r="M984" s="252"/>
      <c r="O984" s="252"/>
      <c r="Q984" s="252"/>
      <c r="S984" s="252"/>
      <c r="AI984" s="252"/>
    </row>
    <row r="985">
      <c r="A985" s="252"/>
      <c r="C985" s="252"/>
      <c r="I985" s="252"/>
      <c r="K985" s="252"/>
      <c r="M985" s="252"/>
      <c r="O985" s="252"/>
      <c r="Q985" s="252"/>
      <c r="S985" s="252"/>
      <c r="AI985" s="252"/>
    </row>
    <row r="986">
      <c r="A986" s="252"/>
      <c r="C986" s="252"/>
      <c r="I986" s="252"/>
      <c r="K986" s="252"/>
      <c r="M986" s="252"/>
      <c r="O986" s="252"/>
      <c r="Q986" s="252"/>
      <c r="S986" s="252"/>
      <c r="AI986" s="252"/>
    </row>
    <row r="987">
      <c r="A987" s="252"/>
      <c r="C987" s="252"/>
      <c r="I987" s="252"/>
      <c r="K987" s="252"/>
      <c r="M987" s="252"/>
      <c r="O987" s="252"/>
      <c r="Q987" s="252"/>
      <c r="S987" s="252"/>
      <c r="AI987" s="252"/>
    </row>
    <row r="988">
      <c r="A988" s="252"/>
      <c r="C988" s="252"/>
      <c r="I988" s="252"/>
      <c r="K988" s="252"/>
      <c r="M988" s="252"/>
      <c r="O988" s="252"/>
      <c r="Q988" s="252"/>
      <c r="S988" s="252"/>
      <c r="AI988" s="252"/>
    </row>
    <row r="989">
      <c r="A989" s="252"/>
      <c r="C989" s="252"/>
      <c r="I989" s="252"/>
      <c r="K989" s="252"/>
      <c r="M989" s="252"/>
      <c r="O989" s="252"/>
      <c r="Q989" s="252"/>
      <c r="S989" s="252"/>
      <c r="AI989" s="252"/>
    </row>
    <row r="990">
      <c r="A990" s="252"/>
      <c r="C990" s="252"/>
      <c r="I990" s="252"/>
      <c r="K990" s="252"/>
      <c r="M990" s="252"/>
      <c r="O990" s="252"/>
      <c r="Q990" s="252"/>
      <c r="S990" s="252"/>
      <c r="AI990" s="252"/>
    </row>
    <row r="991">
      <c r="A991" s="252"/>
      <c r="C991" s="252"/>
      <c r="I991" s="252"/>
      <c r="K991" s="252"/>
      <c r="M991" s="252"/>
      <c r="O991" s="252"/>
      <c r="Q991" s="252"/>
      <c r="S991" s="252"/>
      <c r="AI991" s="252"/>
    </row>
    <row r="992">
      <c r="A992" s="252"/>
      <c r="C992" s="252"/>
      <c r="I992" s="252"/>
      <c r="K992" s="252"/>
      <c r="M992" s="252"/>
      <c r="O992" s="252"/>
      <c r="Q992" s="252"/>
      <c r="S992" s="252"/>
      <c r="AI992" s="252"/>
    </row>
    <row r="993">
      <c r="A993" s="252"/>
      <c r="C993" s="252"/>
      <c r="I993" s="252"/>
      <c r="K993" s="252"/>
      <c r="M993" s="252"/>
      <c r="O993" s="252"/>
      <c r="Q993" s="252"/>
      <c r="S993" s="252"/>
      <c r="AI993" s="252"/>
    </row>
    <row r="994">
      <c r="A994" s="252"/>
      <c r="C994" s="252"/>
      <c r="I994" s="252"/>
      <c r="K994" s="252"/>
      <c r="M994" s="252"/>
      <c r="O994" s="252"/>
      <c r="Q994" s="252"/>
      <c r="S994" s="252"/>
      <c r="AI994" s="252"/>
    </row>
    <row r="995">
      <c r="A995" s="252"/>
      <c r="C995" s="252"/>
      <c r="I995" s="252"/>
      <c r="K995" s="252"/>
      <c r="M995" s="252"/>
      <c r="O995" s="252"/>
      <c r="Q995" s="252"/>
      <c r="S995" s="252"/>
      <c r="AI995" s="252"/>
    </row>
    <row r="996">
      <c r="A996" s="252"/>
      <c r="C996" s="252"/>
      <c r="I996" s="252"/>
      <c r="K996" s="252"/>
      <c r="M996" s="252"/>
      <c r="O996" s="252"/>
      <c r="Q996" s="252"/>
      <c r="S996" s="252"/>
      <c r="AI996" s="252"/>
    </row>
    <row r="997">
      <c r="A997" s="252"/>
      <c r="C997" s="252"/>
      <c r="I997" s="252"/>
      <c r="K997" s="252"/>
      <c r="M997" s="252"/>
      <c r="O997" s="252"/>
      <c r="Q997" s="252"/>
      <c r="S997" s="252"/>
      <c r="AI997" s="252"/>
    </row>
    <row r="998">
      <c r="A998" s="252"/>
      <c r="C998" s="252"/>
      <c r="I998" s="252"/>
      <c r="K998" s="252"/>
      <c r="M998" s="252"/>
      <c r="O998" s="252"/>
      <c r="Q998" s="252"/>
      <c r="S998" s="252"/>
      <c r="AI998" s="252"/>
    </row>
    <row r="999">
      <c r="A999" s="252"/>
      <c r="C999" s="252"/>
      <c r="I999" s="252"/>
      <c r="K999" s="252"/>
      <c r="M999" s="252"/>
      <c r="O999" s="252"/>
      <c r="Q999" s="252"/>
      <c r="S999" s="252"/>
      <c r="AI999" s="252"/>
    </row>
    <row r="1000">
      <c r="A1000" s="252"/>
      <c r="C1000" s="252"/>
      <c r="I1000" s="252"/>
      <c r="K1000" s="252"/>
      <c r="M1000" s="252"/>
      <c r="O1000" s="252"/>
      <c r="Q1000" s="252"/>
      <c r="S1000" s="252"/>
      <c r="AI1000" s="252"/>
    </row>
    <row r="1001">
      <c r="A1001" s="252"/>
      <c r="C1001" s="252"/>
      <c r="I1001" s="252"/>
      <c r="K1001" s="252"/>
      <c r="M1001" s="252"/>
      <c r="O1001" s="252"/>
      <c r="Q1001" s="252"/>
      <c r="S1001" s="252"/>
      <c r="AI1001" s="252"/>
    </row>
    <row r="1002">
      <c r="A1002" s="252"/>
      <c r="C1002" s="252"/>
      <c r="I1002" s="252"/>
      <c r="K1002" s="252"/>
      <c r="M1002" s="252"/>
      <c r="O1002" s="252"/>
      <c r="Q1002" s="252"/>
      <c r="S1002" s="252"/>
      <c r="AI1002" s="252"/>
    </row>
    <row r="1003">
      <c r="A1003" s="252"/>
      <c r="C1003" s="252"/>
      <c r="I1003" s="252"/>
      <c r="K1003" s="252"/>
      <c r="M1003" s="252"/>
      <c r="O1003" s="252"/>
      <c r="Q1003" s="252"/>
      <c r="S1003" s="252"/>
      <c r="AI1003" s="252"/>
    </row>
    <row r="1004">
      <c r="A1004" s="252"/>
      <c r="C1004" s="252"/>
      <c r="I1004" s="252"/>
      <c r="K1004" s="252"/>
      <c r="M1004" s="252"/>
      <c r="O1004" s="252"/>
      <c r="Q1004" s="252"/>
      <c r="S1004" s="252"/>
      <c r="AI1004" s="252"/>
    </row>
    <row r="1005">
      <c r="A1005" s="252"/>
      <c r="C1005" s="252"/>
      <c r="I1005" s="252"/>
      <c r="K1005" s="252"/>
      <c r="M1005" s="252"/>
      <c r="O1005" s="252"/>
      <c r="Q1005" s="252"/>
      <c r="S1005" s="252"/>
      <c r="AI1005" s="252"/>
    </row>
    <row r="1006">
      <c r="A1006" s="252"/>
      <c r="C1006" s="252"/>
      <c r="I1006" s="252"/>
      <c r="K1006" s="252"/>
      <c r="M1006" s="252"/>
      <c r="O1006" s="252"/>
      <c r="Q1006" s="252"/>
      <c r="S1006" s="252"/>
      <c r="AI1006" s="252"/>
    </row>
    <row r="1007">
      <c r="A1007" s="252"/>
      <c r="C1007" s="252"/>
      <c r="I1007" s="252"/>
      <c r="K1007" s="252"/>
      <c r="M1007" s="252"/>
      <c r="O1007" s="252"/>
      <c r="Q1007" s="252"/>
      <c r="S1007" s="252"/>
      <c r="AI1007" s="252"/>
    </row>
    <row r="1008">
      <c r="A1008" s="252"/>
      <c r="C1008" s="252"/>
      <c r="I1008" s="252"/>
      <c r="K1008" s="252"/>
      <c r="M1008" s="252"/>
      <c r="O1008" s="252"/>
      <c r="Q1008" s="252"/>
      <c r="S1008" s="252"/>
      <c r="AI1008" s="252"/>
    </row>
    <row r="1009">
      <c r="A1009" s="252"/>
      <c r="C1009" s="252"/>
      <c r="I1009" s="252"/>
      <c r="K1009" s="252"/>
      <c r="M1009" s="252"/>
      <c r="O1009" s="252"/>
      <c r="Q1009" s="252"/>
      <c r="S1009" s="252"/>
      <c r="AI1009" s="252"/>
    </row>
    <row r="1010">
      <c r="A1010" s="252"/>
      <c r="C1010" s="252"/>
      <c r="I1010" s="252"/>
      <c r="K1010" s="252"/>
      <c r="M1010" s="252"/>
      <c r="O1010" s="252"/>
      <c r="Q1010" s="252"/>
      <c r="S1010" s="252"/>
      <c r="AI1010" s="252"/>
    </row>
    <row r="1011">
      <c r="A1011" s="252"/>
      <c r="C1011" s="252"/>
      <c r="I1011" s="252"/>
      <c r="K1011" s="252"/>
      <c r="M1011" s="252"/>
      <c r="O1011" s="252"/>
      <c r="Q1011" s="252"/>
      <c r="S1011" s="252"/>
      <c r="AI1011" s="252"/>
    </row>
    <row r="1012">
      <c r="A1012" s="252"/>
      <c r="C1012" s="252"/>
      <c r="I1012" s="252"/>
      <c r="K1012" s="252"/>
      <c r="M1012" s="252"/>
      <c r="O1012" s="252"/>
      <c r="Q1012" s="252"/>
      <c r="S1012" s="252"/>
      <c r="AI1012" s="252"/>
    </row>
    <row r="1013">
      <c r="A1013" s="252"/>
      <c r="C1013" s="252"/>
      <c r="I1013" s="252"/>
      <c r="K1013" s="252"/>
      <c r="M1013" s="252"/>
      <c r="O1013" s="252"/>
      <c r="Q1013" s="252"/>
      <c r="S1013" s="252"/>
      <c r="AI1013" s="252"/>
    </row>
    <row r="1014">
      <c r="A1014" s="252"/>
      <c r="C1014" s="252"/>
      <c r="I1014" s="252"/>
      <c r="K1014" s="252"/>
      <c r="M1014" s="252"/>
      <c r="O1014" s="252"/>
      <c r="Q1014" s="252"/>
      <c r="S1014" s="252"/>
      <c r="AI1014" s="252"/>
    </row>
    <row r="1015">
      <c r="A1015" s="252"/>
      <c r="C1015" s="252"/>
      <c r="I1015" s="252"/>
      <c r="K1015" s="252"/>
      <c r="M1015" s="252"/>
      <c r="O1015" s="252"/>
      <c r="Q1015" s="252"/>
      <c r="S1015" s="252"/>
      <c r="AI1015" s="252"/>
    </row>
    <row r="1016">
      <c r="A1016" s="252"/>
      <c r="C1016" s="252"/>
      <c r="I1016" s="252"/>
      <c r="K1016" s="252"/>
      <c r="M1016" s="252"/>
      <c r="O1016" s="252"/>
      <c r="Q1016" s="252"/>
      <c r="S1016" s="252"/>
      <c r="AI1016" s="252"/>
    </row>
    <row r="1017">
      <c r="A1017" s="252"/>
      <c r="C1017" s="252"/>
      <c r="I1017" s="252"/>
      <c r="K1017" s="252"/>
      <c r="M1017" s="252"/>
      <c r="O1017" s="252"/>
      <c r="Q1017" s="252"/>
      <c r="S1017" s="252"/>
      <c r="AI1017" s="252"/>
    </row>
    <row r="1018">
      <c r="A1018" s="252"/>
      <c r="C1018" s="252"/>
      <c r="I1018" s="252"/>
      <c r="K1018" s="252"/>
      <c r="M1018" s="252"/>
      <c r="O1018" s="252"/>
      <c r="Q1018" s="252"/>
      <c r="S1018" s="252"/>
      <c r="AI1018" s="252"/>
    </row>
    <row r="1019">
      <c r="A1019" s="252"/>
      <c r="C1019" s="252"/>
      <c r="I1019" s="252"/>
      <c r="K1019" s="252"/>
      <c r="M1019" s="252"/>
      <c r="O1019" s="252"/>
      <c r="Q1019" s="252"/>
      <c r="S1019" s="252"/>
      <c r="AI1019" s="252"/>
    </row>
    <row r="1020">
      <c r="A1020" s="252"/>
      <c r="C1020" s="252"/>
      <c r="I1020" s="252"/>
      <c r="K1020" s="252"/>
      <c r="M1020" s="252"/>
      <c r="O1020" s="252"/>
      <c r="Q1020" s="252"/>
      <c r="S1020" s="252"/>
      <c r="AI1020" s="252"/>
    </row>
    <row r="1021">
      <c r="A1021" s="252"/>
      <c r="C1021" s="252"/>
      <c r="I1021" s="252"/>
      <c r="K1021" s="252"/>
      <c r="M1021" s="252"/>
      <c r="O1021" s="252"/>
      <c r="Q1021" s="252"/>
      <c r="S1021" s="252"/>
      <c r="AI1021" s="252"/>
    </row>
    <row r="1022">
      <c r="A1022" s="252"/>
      <c r="C1022" s="252"/>
      <c r="I1022" s="252"/>
      <c r="K1022" s="252"/>
      <c r="M1022" s="252"/>
      <c r="O1022" s="252"/>
      <c r="Q1022" s="252"/>
      <c r="S1022" s="252"/>
      <c r="AI1022" s="252"/>
    </row>
    <row r="1023">
      <c r="A1023" s="252"/>
      <c r="C1023" s="252"/>
      <c r="I1023" s="252"/>
      <c r="K1023" s="252"/>
      <c r="M1023" s="252"/>
      <c r="O1023" s="252"/>
      <c r="Q1023" s="252"/>
      <c r="S1023" s="252"/>
      <c r="AI1023" s="252"/>
    </row>
    <row r="1024">
      <c r="A1024" s="252"/>
      <c r="C1024" s="252"/>
      <c r="I1024" s="252"/>
      <c r="K1024" s="252"/>
      <c r="M1024" s="252"/>
      <c r="O1024" s="252"/>
      <c r="Q1024" s="252"/>
      <c r="S1024" s="252"/>
      <c r="AI1024" s="252"/>
    </row>
    <row r="1025">
      <c r="A1025" s="252"/>
      <c r="C1025" s="252"/>
      <c r="I1025" s="252"/>
      <c r="K1025" s="252"/>
      <c r="M1025" s="252"/>
      <c r="O1025" s="252"/>
      <c r="Q1025" s="252"/>
      <c r="S1025" s="252"/>
      <c r="AI1025" s="252"/>
    </row>
    <row r="1026">
      <c r="A1026" s="252"/>
      <c r="C1026" s="252"/>
      <c r="I1026" s="252"/>
      <c r="K1026" s="252"/>
      <c r="M1026" s="252"/>
      <c r="O1026" s="252"/>
      <c r="Q1026" s="252"/>
      <c r="S1026" s="252"/>
      <c r="AI1026" s="252"/>
    </row>
    <row r="1027">
      <c r="A1027" s="252"/>
      <c r="C1027" s="252"/>
      <c r="I1027" s="252"/>
      <c r="K1027" s="252"/>
      <c r="M1027" s="252"/>
      <c r="O1027" s="252"/>
      <c r="Q1027" s="252"/>
      <c r="S1027" s="252"/>
      <c r="AI1027" s="252"/>
    </row>
    <row r="1028">
      <c r="A1028" s="252"/>
      <c r="C1028" s="252"/>
      <c r="I1028" s="252"/>
      <c r="K1028" s="252"/>
      <c r="M1028" s="252"/>
      <c r="O1028" s="252"/>
      <c r="Q1028" s="252"/>
      <c r="S1028" s="252"/>
      <c r="AI1028" s="252"/>
    </row>
    <row r="1029">
      <c r="A1029" s="252"/>
      <c r="C1029" s="252"/>
      <c r="I1029" s="252"/>
      <c r="K1029" s="252"/>
      <c r="M1029" s="252"/>
      <c r="O1029" s="252"/>
      <c r="Q1029" s="252"/>
      <c r="S1029" s="252"/>
      <c r="AI1029" s="252"/>
    </row>
    <row r="1030">
      <c r="A1030" s="252"/>
      <c r="C1030" s="252"/>
      <c r="I1030" s="252"/>
      <c r="K1030" s="252"/>
      <c r="M1030" s="252"/>
      <c r="O1030" s="252"/>
      <c r="Q1030" s="252"/>
      <c r="S1030" s="252"/>
      <c r="AI1030" s="252"/>
    </row>
    <row r="1031">
      <c r="A1031" s="252"/>
      <c r="C1031" s="252"/>
      <c r="I1031" s="252"/>
      <c r="K1031" s="252"/>
      <c r="M1031" s="252"/>
      <c r="O1031" s="252"/>
      <c r="Q1031" s="252"/>
      <c r="S1031" s="252"/>
      <c r="AI1031" s="252"/>
    </row>
    <row r="1032">
      <c r="A1032" s="252"/>
      <c r="C1032" s="252"/>
      <c r="I1032" s="252"/>
      <c r="K1032" s="252"/>
      <c r="M1032" s="252"/>
      <c r="O1032" s="252"/>
      <c r="Q1032" s="252"/>
      <c r="S1032" s="252"/>
      <c r="AI1032" s="252"/>
    </row>
  </sheetData>
  <drawing r:id="rId1"/>
</worksheet>
</file>

<file path=xl/worksheets/sheet4.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2.63" defaultRowHeight="15.75"/>
  <cols>
    <col customWidth="1" min="1" max="1" width="21.88"/>
    <col customWidth="1" min="2" max="2" width="29.25"/>
    <col customWidth="1" min="3" max="3" width="23.88"/>
  </cols>
  <sheetData>
    <row r="1">
      <c r="A1" s="254" t="s">
        <v>3030</v>
      </c>
      <c r="B1" s="255" t="str">
        <f>Configurations!G1</f>
        <v>Classification Criterion 3
Used framework
(specific)</v>
      </c>
      <c r="C1" s="256" t="str">
        <f>Configurations!E1</f>
        <v>Classification Criterion 3
Used framework
(generalisation)</v>
      </c>
    </row>
    <row r="2">
      <c r="B2" s="257" t="str">
        <f>Configurations!G2</f>
        <v>AutoFocus</v>
      </c>
      <c r="C2" s="258" t="s">
        <v>2996</v>
      </c>
    </row>
    <row r="3">
      <c r="B3" s="257" t="str">
        <f>Configurations!G3</f>
        <v>AutoMOTGen</v>
      </c>
      <c r="C3" s="258" t="s">
        <v>3000</v>
      </c>
    </row>
    <row r="4">
      <c r="B4" s="257" t="str">
        <f>Configurations!G4</f>
        <v>BBT</v>
      </c>
      <c r="C4" s="258" t="s">
        <v>3013</v>
      </c>
    </row>
    <row r="5">
      <c r="B5" s="257" t="str">
        <f>Configurations!G5</f>
        <v>BridgePoint UML</v>
      </c>
      <c r="C5" s="258" t="s">
        <v>2996</v>
      </c>
    </row>
    <row r="6">
      <c r="B6" s="257" t="str">
        <f>Configurations!G6</f>
        <v>Cantata++</v>
      </c>
      <c r="C6" s="258" t="s">
        <v>3019</v>
      </c>
    </row>
    <row r="7">
      <c r="B7" s="257" t="str">
        <f>Configurations!G7</f>
        <v>CoCoTest</v>
      </c>
      <c r="C7" s="258" t="s">
        <v>3009</v>
      </c>
    </row>
    <row r="8">
      <c r="B8" s="257" t="str">
        <f>Configurations!G8</f>
        <v>CodeCover</v>
      </c>
      <c r="C8" s="258" t="s">
        <v>3019</v>
      </c>
    </row>
    <row r="9">
      <c r="B9" s="257" t="str">
        <f>Configurations!G9</f>
        <v>Conformiq Designer</v>
      </c>
      <c r="C9" s="258" t="s">
        <v>3023</v>
      </c>
    </row>
    <row r="10">
      <c r="B10" s="257" t="str">
        <f>Configurations!G10</f>
        <v>Eclipse Modelling Framework (EMF)</v>
      </c>
      <c r="C10" s="258" t="s">
        <v>2996</v>
      </c>
    </row>
    <row r="11">
      <c r="B11" s="257" t="str">
        <f>Configurations!G11</f>
        <v>ET</v>
      </c>
      <c r="C11" s="258" t="s">
        <v>3004</v>
      </c>
    </row>
    <row r="12">
      <c r="B12" s="257" t="str">
        <f>Configurations!G12</f>
        <v>IBM Rational Software Architect (IRSA)</v>
      </c>
      <c r="C12" s="258" t="s">
        <v>2996</v>
      </c>
    </row>
    <row r="13">
      <c r="B13" s="257" t="str">
        <f>Configurations!G13</f>
        <v>LLVM</v>
      </c>
      <c r="C13" s="258" t="s">
        <v>3019</v>
      </c>
    </row>
    <row r="14">
      <c r="B14" s="257" t="str">
        <f>Configurations!G14</f>
        <v>MaTeLo</v>
      </c>
      <c r="C14" s="258" t="s">
        <v>3000</v>
      </c>
    </row>
    <row r="15">
      <c r="B15" s="257" t="str">
        <f>Configurations!G15</f>
        <v>MATLAB</v>
      </c>
      <c r="C15" s="258" t="s">
        <v>3027</v>
      </c>
    </row>
    <row r="16">
      <c r="B16" s="257" t="str">
        <f>Configurations!G16</f>
        <v>MEval</v>
      </c>
      <c r="C16" s="258" t="s">
        <v>3027</v>
      </c>
    </row>
    <row r="17">
      <c r="B17" s="257" t="str">
        <f>Configurations!G17</f>
        <v>MoDAL</v>
      </c>
      <c r="C17" s="258" t="s">
        <v>2996</v>
      </c>
    </row>
    <row r="18">
      <c r="B18" s="257" t="str">
        <f>Configurations!G18</f>
        <v>Model Coverage</v>
      </c>
      <c r="C18" s="258" t="s">
        <v>3016</v>
      </c>
    </row>
    <row r="19">
      <c r="B19" s="257" t="str">
        <f>Configurations!G19</f>
        <v>ModeSSa</v>
      </c>
      <c r="C19" s="258" t="s">
        <v>3027</v>
      </c>
    </row>
    <row r="20">
      <c r="B20" s="257" t="str">
        <f>Configurations!G20</f>
        <v>MofScript</v>
      </c>
      <c r="C20" s="258" t="s">
        <v>3023</v>
      </c>
    </row>
    <row r="21">
      <c r="B21" s="257" t="str">
        <f>Configurations!G21</f>
        <v>MTC (Model Test Coverage)</v>
      </c>
      <c r="C21" s="258" t="s">
        <v>3016</v>
      </c>
    </row>
    <row r="22">
      <c r="B22" s="257" t="str">
        <f>Configurations!G22</f>
        <v>MTest</v>
      </c>
      <c r="C22" s="258" t="s">
        <v>3023</v>
      </c>
    </row>
    <row r="23">
      <c r="B23" s="257" t="str">
        <f>Configurations!G23</f>
        <v>MuJava</v>
      </c>
      <c r="C23" s="258" t="s">
        <v>3019</v>
      </c>
    </row>
    <row r="24">
      <c r="B24" s="257" t="str">
        <f>Configurations!G24</f>
        <v>NuSMV</v>
      </c>
      <c r="C24" s="258" t="s">
        <v>3000</v>
      </c>
    </row>
    <row r="25">
      <c r="B25" s="257" t="str">
        <f>Configurations!G25</f>
        <v>Ptolemy II</v>
      </c>
      <c r="C25" s="258" t="s">
        <v>3026</v>
      </c>
    </row>
    <row r="26">
      <c r="B26" s="257" t="str">
        <f>Configurations!G26</f>
        <v>QTasTe</v>
      </c>
      <c r="C26" s="258" t="s">
        <v>3013</v>
      </c>
    </row>
    <row r="27">
      <c r="B27" s="257" t="str">
        <f>Configurations!G27</f>
        <v>Reactis</v>
      </c>
      <c r="C27" s="258" t="s">
        <v>3000</v>
      </c>
    </row>
    <row r="28">
      <c r="B28" s="257" t="str">
        <f>Configurations!G28</f>
        <v>Real-Time Workshop</v>
      </c>
      <c r="C28" s="258" t="s">
        <v>3026</v>
      </c>
    </row>
    <row r="29">
      <c r="B29" s="257" t="str">
        <f>Configurations!G29</f>
        <v>SCADE Suite</v>
      </c>
      <c r="C29" s="258" t="s">
        <v>2996</v>
      </c>
    </row>
    <row r="30">
      <c r="B30" s="257" t="str">
        <f>Configurations!G30</f>
        <v>Simulink Design Verifier</v>
      </c>
      <c r="C30" s="258" t="s">
        <v>3000</v>
      </c>
    </row>
    <row r="31">
      <c r="B31" s="257" t="str">
        <f>Configurations!G31</f>
        <v>Simulink Fixed Point</v>
      </c>
      <c r="C31" s="258" t="s">
        <v>3009</v>
      </c>
    </row>
    <row r="32">
      <c r="B32" s="257" t="str">
        <f>Configurations!G32</f>
        <v>Skyfire</v>
      </c>
      <c r="C32" s="258" t="s">
        <v>3000</v>
      </c>
    </row>
    <row r="33">
      <c r="B33" s="257" t="str">
        <f>Configurations!G33</f>
        <v>STALE</v>
      </c>
      <c r="C33" s="258" t="s">
        <v>3000</v>
      </c>
    </row>
    <row r="34">
      <c r="B34" s="257" t="str">
        <f>Configurations!G34</f>
        <v>TargetLink</v>
      </c>
      <c r="C34" s="258" t="s">
        <v>3026</v>
      </c>
    </row>
    <row r="35">
      <c r="B35" s="257" t="str">
        <f>Configurations!G35</f>
        <v>Tessy</v>
      </c>
      <c r="C35" s="258" t="s">
        <v>3019</v>
      </c>
    </row>
    <row r="36">
      <c r="A36" s="259"/>
      <c r="B36" s="257" t="str">
        <f>Configurations!G36</f>
        <v>ViBeS</v>
      </c>
      <c r="C36" s="258" t="s">
        <v>3000</v>
      </c>
    </row>
    <row r="37">
      <c r="B37" s="257" t="str">
        <f>Configurations!G37</f>
        <v>Visual Paradigm CASE</v>
      </c>
      <c r="C37" s="258" t="s">
        <v>3026</v>
      </c>
    </row>
    <row r="38">
      <c r="B38" s="257" t="str">
        <f>Configurations!G38</f>
        <v>WebRatio</v>
      </c>
      <c r="C38" s="258" t="s">
        <v>2996</v>
      </c>
    </row>
    <row r="39">
      <c r="B39" s="257" t="str">
        <f>Configurations!G39</f>
        <v>Scilab/Xcos</v>
      </c>
      <c r="C39" s="258" t="s">
        <v>2996</v>
      </c>
      <c r="F39" s="260"/>
    </row>
    <row r="40">
      <c r="B40" s="257" t="str">
        <f>Configurations!G40</f>
        <v>custom (tailor-made, unnamed)</v>
      </c>
      <c r="C40" s="258" t="s">
        <v>3009</v>
      </c>
    </row>
    <row r="41">
      <c r="B41" s="257" t="str">
        <f>Configurations!G41</f>
        <v>GROOVE</v>
      </c>
      <c r="C41" s="258" t="s">
        <v>2996</v>
      </c>
    </row>
    <row r="42">
      <c r="B42" s="257" t="str">
        <f>Configurations!G42</f>
        <v>AbsCon</v>
      </c>
      <c r="C42" s="258" t="s">
        <v>3023</v>
      </c>
    </row>
    <row r="43">
      <c r="B43" s="257" t="str">
        <f>Configurations!G43</f>
        <v>n/a</v>
      </c>
      <c r="C43" s="261" t="s">
        <v>50</v>
      </c>
    </row>
    <row r="44">
      <c r="B44" s="257" t="str">
        <f>Configurations!G44</f>
        <v>Spec Explorer (Modeling)</v>
      </c>
      <c r="C44" s="261" t="s">
        <v>2996</v>
      </c>
    </row>
    <row r="45">
      <c r="B45" s="257" t="str">
        <f>Configurations!G45</f>
        <v>Spec Explorer (Test generation)</v>
      </c>
      <c r="C45" s="261" t="s">
        <v>3000</v>
      </c>
    </row>
    <row r="46">
      <c r="B46" s="257" t="str">
        <f>Configurations!G46</f>
        <v>SMArDT</v>
      </c>
      <c r="C46" s="261" t="s">
        <v>3000</v>
      </c>
    </row>
    <row r="47">
      <c r="B47" s="262" t="str">
        <f>Configurations!G47</f>
        <v/>
      </c>
      <c r="C47" s="261"/>
    </row>
    <row r="48">
      <c r="B48" s="262" t="str">
        <f>Configurations!G48</f>
        <v/>
      </c>
      <c r="C48" s="261"/>
    </row>
    <row r="49">
      <c r="B49" s="262" t="str">
        <f>Configurations!G49</f>
        <v/>
      </c>
      <c r="C49" s="258"/>
      <c r="E49" t="s">
        <v>50</v>
      </c>
      <c r="F49" s="260" t="s">
        <v>50</v>
      </c>
    </row>
    <row r="50">
      <c r="B50" s="262" t="str">
        <f>Configurations!G50</f>
        <v/>
      </c>
      <c r="C50" s="261"/>
    </row>
    <row r="51">
      <c r="B51" s="262" t="str">
        <f>Configurations!G51</f>
        <v/>
      </c>
      <c r="C51" s="261"/>
    </row>
    <row r="52">
      <c r="B52" s="262" t="str">
        <f>Configurations!G52</f>
        <v/>
      </c>
      <c r="C52" s="261"/>
    </row>
    <row r="53">
      <c r="B53" s="262" t="str">
        <f>Configurations!G53</f>
        <v/>
      </c>
      <c r="C53" s="261"/>
    </row>
    <row r="54">
      <c r="B54" s="262" t="str">
        <f>Configurations!G54</f>
        <v/>
      </c>
      <c r="C54" s="261"/>
    </row>
    <row r="55">
      <c r="B55" s="262" t="str">
        <f>Configurations!G55</f>
        <v/>
      </c>
      <c r="C55" s="261"/>
    </row>
  </sheetData>
  <dataValidations>
    <dataValidation type="list" allowBlank="1" sqref="C2:C49">
      <formula1>Configurations!$E$2:$E$66</formula1>
    </dataValidation>
  </dataValidations>
  <drawing r:id="rId1"/>
</worksheet>
</file>

<file path=xl/worksheets/sheet5.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2.63" defaultRowHeight="15.75"/>
  <cols>
    <col customWidth="1" min="1" max="1" width="9.88"/>
    <col customWidth="1" min="2" max="3" width="12.38"/>
    <col customWidth="1" min="4" max="4" width="79.25"/>
    <col customWidth="1" min="5" max="5" width="23.13"/>
    <col customWidth="1" min="6" max="6" width="37.13"/>
    <col customWidth="1" min="7" max="7" width="18.13"/>
    <col customWidth="1" min="8" max="8" width="4.63"/>
    <col customWidth="1" min="9" max="9" width="18.88"/>
  </cols>
  <sheetData>
    <row r="1">
      <c r="A1" s="263" t="s">
        <v>3031</v>
      </c>
      <c r="B1" s="263" t="s">
        <v>3032</v>
      </c>
      <c r="C1" s="264" t="s">
        <v>3033</v>
      </c>
      <c r="D1" s="265" t="s">
        <v>3034</v>
      </c>
      <c r="E1" s="266" t="s">
        <v>3035</v>
      </c>
      <c r="F1" s="266" t="s">
        <v>3036</v>
      </c>
      <c r="G1" s="264" t="s">
        <v>3037</v>
      </c>
      <c r="I1" s="267"/>
    </row>
    <row r="2">
      <c r="A2" s="268">
        <f>SUMIF(selected_set!R$3:R$256,$D2,selected_set!$A$3:$A$256)</f>
        <v>0</v>
      </c>
      <c r="B2" s="269"/>
      <c r="C2" s="270" t="s">
        <v>3038</v>
      </c>
      <c r="D2" s="271" t="s">
        <v>3039</v>
      </c>
      <c r="E2" s="272">
        <f t="shared" ref="E2:E27" si="1">IFS(F2&gt;=2,3,F2&gt;=1,2,F2&lt;1,1)</f>
        <v>3</v>
      </c>
      <c r="F2" s="273">
        <v>2.516</v>
      </c>
      <c r="G2" s="274"/>
      <c r="H2" s="274"/>
      <c r="I2" s="275" t="s">
        <v>3040</v>
      </c>
      <c r="J2" s="276"/>
    </row>
    <row r="3">
      <c r="A3" s="270">
        <f>SUMIF(selected_set!R$3:R$256,$D3,selected_set!$A$3:$A$256)</f>
        <v>0</v>
      </c>
      <c r="B3" s="269"/>
      <c r="C3" s="270" t="s">
        <v>3038</v>
      </c>
      <c r="D3" s="271" t="s">
        <v>3041</v>
      </c>
      <c r="E3" s="272">
        <f t="shared" si="1"/>
        <v>3</v>
      </c>
      <c r="F3" s="273">
        <v>2.68</v>
      </c>
      <c r="G3" s="274"/>
      <c r="H3" s="274"/>
      <c r="I3" s="277" t="s">
        <v>3042</v>
      </c>
      <c r="J3" s="278">
        <f>J4+J5</f>
        <v>30</v>
      </c>
    </row>
    <row r="4">
      <c r="A4" s="270">
        <f>SUMIF(selected_set!R$3:R$256,$D4,selected_set!$A$3:$A$256)</f>
        <v>0</v>
      </c>
      <c r="B4" s="269"/>
      <c r="C4" s="270" t="s">
        <v>3038</v>
      </c>
      <c r="D4" s="271" t="s">
        <v>3043</v>
      </c>
      <c r="E4" s="272">
        <f t="shared" si="1"/>
        <v>1</v>
      </c>
      <c r="F4" s="273">
        <v>0.0</v>
      </c>
      <c r="G4" s="274"/>
      <c r="H4" s="274"/>
      <c r="I4" s="279" t="s">
        <v>3044</v>
      </c>
      <c r="J4" s="280">
        <f>sum(A2:A34)</f>
        <v>12</v>
      </c>
    </row>
    <row r="5">
      <c r="A5" s="270">
        <f>SUMIF(selected_set!R$3:R$256,$D5,selected_set!$A$3:$A$256)</f>
        <v>0</v>
      </c>
      <c r="B5" s="269"/>
      <c r="C5" s="270" t="s">
        <v>3038</v>
      </c>
      <c r="D5" s="271" t="s">
        <v>3045</v>
      </c>
      <c r="E5" s="272">
        <f t="shared" si="1"/>
        <v>1</v>
      </c>
      <c r="F5" s="273">
        <v>0.711</v>
      </c>
      <c r="G5" s="274"/>
      <c r="H5" s="274"/>
      <c r="I5" s="281" t="s">
        <v>3046</v>
      </c>
      <c r="J5" s="282">
        <f>J6+J7</f>
        <v>18</v>
      </c>
    </row>
    <row r="6">
      <c r="A6" s="270">
        <f>SUMIF(selected_set!R$3:R$256,$D6,selected_set!$A$3:$A$256)</f>
        <v>0</v>
      </c>
      <c r="B6" s="269"/>
      <c r="C6" s="270" t="s">
        <v>3038</v>
      </c>
      <c r="D6" s="271" t="s">
        <v>3047</v>
      </c>
      <c r="E6" s="272">
        <f t="shared" si="1"/>
        <v>1</v>
      </c>
      <c r="F6" s="283">
        <v>0.0</v>
      </c>
      <c r="G6" s="274"/>
      <c r="H6" s="274"/>
      <c r="I6" s="284" t="s">
        <v>3048</v>
      </c>
      <c r="J6" s="285">
        <f>sum(A35:A108)</f>
        <v>17</v>
      </c>
    </row>
    <row r="7">
      <c r="A7" s="270">
        <f>SUMIF(selected_set!R$3:R$256,$D7,selected_set!$A$3:$A$256)</f>
        <v>0</v>
      </c>
      <c r="B7" s="269"/>
      <c r="C7" s="270" t="s">
        <v>3038</v>
      </c>
      <c r="D7" s="271" t="s">
        <v>3049</v>
      </c>
      <c r="E7" s="272">
        <f t="shared" si="1"/>
        <v>3</v>
      </c>
      <c r="F7" s="273">
        <v>3.275</v>
      </c>
      <c r="G7" s="274"/>
      <c r="H7" s="274"/>
      <c r="I7" s="284" t="s">
        <v>3050</v>
      </c>
      <c r="J7" s="285">
        <f>sum(B35:B108)</f>
        <v>1</v>
      </c>
    </row>
    <row r="8">
      <c r="A8" s="270">
        <f>SUMIF(selected_set!R$3:R$256,$D8,selected_set!$A$3:$A$256)</f>
        <v>0</v>
      </c>
      <c r="B8" s="269"/>
      <c r="C8" s="270" t="s">
        <v>3038</v>
      </c>
      <c r="D8" s="286" t="s">
        <v>3051</v>
      </c>
      <c r="E8" s="272">
        <f t="shared" si="1"/>
        <v>3</v>
      </c>
      <c r="F8" s="273">
        <v>3.244</v>
      </c>
      <c r="G8" s="274"/>
      <c r="H8" s="274"/>
      <c r="I8" s="287"/>
      <c r="J8" s="274"/>
    </row>
    <row r="9">
      <c r="A9" s="270">
        <f>SUMIF(selected_set!R$3:R$256,$D9,selected_set!$A$3:$A$256)</f>
        <v>1</v>
      </c>
      <c r="B9" s="269"/>
      <c r="C9" s="270" t="s">
        <v>3038</v>
      </c>
      <c r="D9" s="271" t="s">
        <v>87</v>
      </c>
      <c r="E9" s="272">
        <f t="shared" si="1"/>
        <v>2</v>
      </c>
      <c r="F9" s="273">
        <v>1.755</v>
      </c>
      <c r="G9" s="274"/>
      <c r="H9" s="274"/>
      <c r="I9" s="277" t="s">
        <v>3052</v>
      </c>
      <c r="J9" s="278">
        <f>J10+J11</f>
        <v>26</v>
      </c>
    </row>
    <row r="10">
      <c r="A10" s="270">
        <f>SUMIF(selected_set!R$3:R$256,$D10,selected_set!$A$3:$A$256)</f>
        <v>0</v>
      </c>
      <c r="B10" s="269"/>
      <c r="C10" s="270" t="s">
        <v>3038</v>
      </c>
      <c r="D10" s="271" t="s">
        <v>3053</v>
      </c>
      <c r="E10" s="272">
        <f t="shared" si="1"/>
        <v>3</v>
      </c>
      <c r="F10" s="273">
        <v>2.19</v>
      </c>
      <c r="G10" s="274"/>
      <c r="H10" s="274"/>
      <c r="I10" s="288" t="s">
        <v>3054</v>
      </c>
      <c r="J10" s="280">
        <f>countif(A2:A34,"&gt;0")</f>
        <v>10</v>
      </c>
    </row>
    <row r="11">
      <c r="A11" s="270">
        <f>SUMIF(selected_set!R$3:R$256,$D11,selected_set!$A$3:$A$256)</f>
        <v>2</v>
      </c>
      <c r="B11" s="269"/>
      <c r="C11" s="270" t="s">
        <v>3038</v>
      </c>
      <c r="D11" s="271" t="s">
        <v>226</v>
      </c>
      <c r="E11" s="272">
        <f t="shared" si="1"/>
        <v>3</v>
      </c>
      <c r="F11" s="273">
        <v>3.272</v>
      </c>
      <c r="G11" s="274"/>
      <c r="H11" s="274"/>
      <c r="I11" s="281" t="s">
        <v>3055</v>
      </c>
      <c r="J11" s="282">
        <f>countif(A35:A108,"&gt;0")+COUNTIFS(B35:B108,"&gt;0",A35:A108,"=0")</f>
        <v>16</v>
      </c>
    </row>
    <row r="12">
      <c r="A12" s="270">
        <f>SUMIF(selected_set!R$3:R$256,$D12,selected_set!$A$3:$A$256)</f>
        <v>0</v>
      </c>
      <c r="B12" s="269"/>
      <c r="C12" s="270" t="s">
        <v>3038</v>
      </c>
      <c r="D12" s="271" t="s">
        <v>3056</v>
      </c>
      <c r="E12" s="272">
        <f t="shared" si="1"/>
        <v>3</v>
      </c>
      <c r="F12" s="273">
        <v>2.79</v>
      </c>
      <c r="G12" s="274"/>
      <c r="H12" s="289"/>
      <c r="I12" s="289"/>
      <c r="J12" s="289"/>
    </row>
    <row r="13">
      <c r="A13" s="270">
        <f>SUMIF(selected_set!R$3:R$256,$D13,selected_set!$A$3:$A$256)</f>
        <v>0</v>
      </c>
      <c r="B13" s="269"/>
      <c r="C13" s="270" t="s">
        <v>3038</v>
      </c>
      <c r="D13" s="271" t="s">
        <v>3057</v>
      </c>
      <c r="E13" s="272">
        <f t="shared" si="1"/>
        <v>1</v>
      </c>
      <c r="F13" s="273">
        <v>0.733</v>
      </c>
      <c r="G13" s="274"/>
      <c r="H13" s="289"/>
      <c r="I13" s="289"/>
      <c r="J13" s="289"/>
    </row>
    <row r="14">
      <c r="A14" s="270">
        <f>SUMIF(selected_set!R$3:R$256,$D14,selected_set!$A$3:$A$256)</f>
        <v>2</v>
      </c>
      <c r="B14" s="269"/>
      <c r="C14" s="270" t="s">
        <v>3038</v>
      </c>
      <c r="D14" s="271" t="s">
        <v>105</v>
      </c>
      <c r="E14" s="272">
        <f t="shared" si="1"/>
        <v>3</v>
      </c>
      <c r="F14" s="273">
        <v>2.694</v>
      </c>
      <c r="G14" s="274"/>
      <c r="H14" s="289"/>
      <c r="I14" s="289"/>
      <c r="J14" s="289"/>
    </row>
    <row r="15">
      <c r="A15" s="270">
        <f>SUMIF(selected_set!R$3:R$256,$D15,selected_set!$A$3:$A$256)</f>
        <v>0</v>
      </c>
      <c r="B15" s="269"/>
      <c r="C15" s="270" t="s">
        <v>3038</v>
      </c>
      <c r="D15" s="271" t="s">
        <v>3058</v>
      </c>
      <c r="E15" s="272">
        <f t="shared" si="1"/>
        <v>3</v>
      </c>
      <c r="F15" s="273">
        <v>4.832</v>
      </c>
      <c r="G15" s="274"/>
      <c r="H15" s="289"/>
      <c r="I15" s="289"/>
      <c r="J15" s="289"/>
    </row>
    <row r="16">
      <c r="A16" s="270">
        <f>SUMIF(selected_set!R$3:R$256,$D16,selected_set!$A$3:$A$256)</f>
        <v>0</v>
      </c>
      <c r="B16" s="269"/>
      <c r="C16" s="270" t="s">
        <v>3038</v>
      </c>
      <c r="D16" s="271" t="s">
        <v>3059</v>
      </c>
      <c r="E16" s="272">
        <f t="shared" si="1"/>
        <v>1</v>
      </c>
      <c r="F16" s="283">
        <v>0.0</v>
      </c>
      <c r="G16" s="274"/>
      <c r="H16" s="289"/>
      <c r="I16" s="289"/>
      <c r="J16" s="289"/>
    </row>
    <row r="17">
      <c r="A17" s="270">
        <f>SUMIF(selected_set!R$3:R$256,$D17,selected_set!$A$3:$A$256)</f>
        <v>0</v>
      </c>
      <c r="B17" s="269"/>
      <c r="C17" s="270" t="s">
        <v>3038</v>
      </c>
      <c r="D17" s="271" t="s">
        <v>3060</v>
      </c>
      <c r="E17" s="272">
        <f t="shared" si="1"/>
        <v>1</v>
      </c>
      <c r="F17" s="283">
        <v>0.0</v>
      </c>
      <c r="G17" s="274"/>
      <c r="H17" s="289"/>
      <c r="I17" s="289"/>
      <c r="J17" s="289"/>
    </row>
    <row r="18">
      <c r="A18" s="270">
        <f>SUMIF(selected_set!R$3:R$256,$D18,selected_set!$A$3:$A$256)</f>
        <v>0</v>
      </c>
      <c r="B18" s="269"/>
      <c r="C18" s="270" t="s">
        <v>3038</v>
      </c>
      <c r="D18" s="271" t="s">
        <v>3061</v>
      </c>
      <c r="E18" s="272">
        <f t="shared" si="1"/>
        <v>1</v>
      </c>
      <c r="F18" s="283">
        <v>0.0</v>
      </c>
      <c r="G18" s="274"/>
      <c r="H18" s="289"/>
      <c r="I18" s="289"/>
      <c r="J18" s="289"/>
    </row>
    <row r="19">
      <c r="A19" s="270">
        <f>SUMIF(selected_set!R$3:R$256,$D19,selected_set!$A$3:$A$256)</f>
        <v>0</v>
      </c>
      <c r="B19" s="269"/>
      <c r="C19" s="270" t="s">
        <v>3038</v>
      </c>
      <c r="D19" s="271" t="s">
        <v>3062</v>
      </c>
      <c r="E19" s="272">
        <f t="shared" si="1"/>
        <v>1</v>
      </c>
      <c r="F19" s="273">
        <v>0.299</v>
      </c>
      <c r="G19" s="274"/>
      <c r="H19" s="289"/>
      <c r="I19" s="289"/>
      <c r="J19" s="289"/>
    </row>
    <row r="20">
      <c r="A20" s="270">
        <f>SUMIF(selected_set!R$3:R$256,$D20,selected_set!$A$3:$A$256)</f>
        <v>0</v>
      </c>
      <c r="B20" s="269"/>
      <c r="C20" s="270" t="s">
        <v>3038</v>
      </c>
      <c r="D20" s="271" t="s">
        <v>3063</v>
      </c>
      <c r="E20" s="272">
        <f t="shared" si="1"/>
        <v>3</v>
      </c>
      <c r="F20" s="273">
        <v>2.444</v>
      </c>
      <c r="G20" s="274"/>
      <c r="H20" s="289"/>
      <c r="I20" s="289"/>
      <c r="J20" s="289"/>
    </row>
    <row r="21">
      <c r="A21" s="270">
        <f>SUMIF(selected_set!R$3:R$256,$D21,selected_set!$A$3:$A$256)</f>
        <v>0</v>
      </c>
      <c r="B21" s="269"/>
      <c r="C21" s="270" t="s">
        <v>3038</v>
      </c>
      <c r="D21" s="271" t="s">
        <v>3064</v>
      </c>
      <c r="E21" s="272">
        <f t="shared" si="1"/>
        <v>1</v>
      </c>
      <c r="F21" s="283">
        <v>0.0</v>
      </c>
      <c r="G21" s="274"/>
      <c r="H21" s="289"/>
      <c r="I21" s="289"/>
      <c r="J21" s="289"/>
    </row>
    <row r="22">
      <c r="A22" s="270">
        <f>SUMIF(selected_set!R$3:R$256,$D22,selected_set!$A$3:$A$256)</f>
        <v>0</v>
      </c>
      <c r="B22" s="269"/>
      <c r="C22" s="270" t="s">
        <v>3038</v>
      </c>
      <c r="D22" s="271" t="s">
        <v>3065</v>
      </c>
      <c r="E22" s="272">
        <f t="shared" si="1"/>
        <v>2</v>
      </c>
      <c r="F22" s="273">
        <v>1.064</v>
      </c>
      <c r="G22" s="274"/>
      <c r="H22" s="289"/>
      <c r="I22" s="289"/>
      <c r="J22" s="289"/>
    </row>
    <row r="23">
      <c r="A23" s="270">
        <f>SUMIF(selected_set!R$3:R$256,$D23,selected_set!$A$3:$A$256)</f>
        <v>0</v>
      </c>
      <c r="B23" s="269"/>
      <c r="C23" s="270" t="s">
        <v>3038</v>
      </c>
      <c r="D23" s="271" t="s">
        <v>3066</v>
      </c>
      <c r="E23" s="272">
        <f t="shared" si="1"/>
        <v>1</v>
      </c>
      <c r="F23" s="283">
        <v>0.0</v>
      </c>
      <c r="G23" s="274"/>
      <c r="H23" s="289"/>
      <c r="I23" s="289"/>
      <c r="J23" s="289"/>
    </row>
    <row r="24">
      <c r="A24" s="270">
        <f>SUMIF(selected_set!R$3:R$256,$D24,selected_set!$A$3:$A$256)</f>
        <v>0</v>
      </c>
      <c r="B24" s="269"/>
      <c r="C24" s="270" t="s">
        <v>3038</v>
      </c>
      <c r="D24" s="271" t="s">
        <v>3067</v>
      </c>
      <c r="E24" s="272">
        <f t="shared" si="1"/>
        <v>1</v>
      </c>
      <c r="F24" s="283">
        <v>0.0</v>
      </c>
      <c r="G24" s="274"/>
      <c r="H24" s="289"/>
      <c r="I24" s="289"/>
      <c r="J24" s="289"/>
    </row>
    <row r="25">
      <c r="A25" s="270">
        <f>SUMIF(selected_set!R$3:R$256,$D25,selected_set!$A$3:$A$256)</f>
        <v>0</v>
      </c>
      <c r="B25" s="269"/>
      <c r="C25" s="270" t="s">
        <v>3038</v>
      </c>
      <c r="D25" s="271" t="s">
        <v>3068</v>
      </c>
      <c r="E25" s="272">
        <f t="shared" si="1"/>
        <v>2</v>
      </c>
      <c r="F25" s="273">
        <v>1.816</v>
      </c>
      <c r="G25" s="274"/>
      <c r="H25" s="289"/>
      <c r="I25" s="289"/>
      <c r="J25" s="289"/>
    </row>
    <row r="26">
      <c r="A26" s="270">
        <f>SUMIF(selected_set!R$3:R$256,$D26,selected_set!$A$3:$A$256)</f>
        <v>1</v>
      </c>
      <c r="B26" s="269"/>
      <c r="C26" s="270" t="s">
        <v>3038</v>
      </c>
      <c r="D26" s="271" t="s">
        <v>205</v>
      </c>
      <c r="E26" s="272">
        <f t="shared" si="1"/>
        <v>2</v>
      </c>
      <c r="F26" s="273">
        <v>1.588</v>
      </c>
      <c r="G26" s="274"/>
      <c r="H26" s="289"/>
      <c r="I26" s="289"/>
      <c r="J26" s="289"/>
    </row>
    <row r="27">
      <c r="A27" s="270">
        <f>SUMIF(selected_set!R$3:R$256,$D27,selected_set!$A$3:$A$256)</f>
        <v>0</v>
      </c>
      <c r="B27" s="269"/>
      <c r="C27" s="270" t="s">
        <v>3038</v>
      </c>
      <c r="D27" s="271" t="s">
        <v>3069</v>
      </c>
      <c r="E27" s="272">
        <f t="shared" si="1"/>
        <v>3</v>
      </c>
      <c r="F27" s="273">
        <v>2.625</v>
      </c>
      <c r="G27" s="274"/>
      <c r="H27" s="289"/>
      <c r="I27" s="289"/>
      <c r="J27" s="289"/>
    </row>
    <row r="28">
      <c r="A28" s="270">
        <f>SUMIF(selected_set!R$3:R$256,$D28,selected_set!$A$3:$A$256)</f>
        <v>1</v>
      </c>
      <c r="B28" s="269"/>
      <c r="C28" s="270" t="s">
        <v>3038</v>
      </c>
      <c r="D28" s="271" t="s">
        <v>126</v>
      </c>
      <c r="E28" s="290"/>
      <c r="F28" s="273"/>
      <c r="G28" s="274"/>
      <c r="H28" s="289"/>
      <c r="I28" s="289"/>
      <c r="J28" s="289"/>
    </row>
    <row r="29">
      <c r="A29" s="270">
        <f>SUMIF(selected_set!R$3:R$256,$D29,selected_set!$A$3:$A$256)</f>
        <v>1</v>
      </c>
      <c r="B29" s="269"/>
      <c r="C29" s="270" t="s">
        <v>3038</v>
      </c>
      <c r="D29" s="271" t="s">
        <v>239</v>
      </c>
      <c r="E29" s="290"/>
      <c r="F29" s="273"/>
      <c r="G29" s="274"/>
      <c r="H29" s="289"/>
      <c r="I29" s="289"/>
      <c r="J29" s="289"/>
    </row>
    <row r="30">
      <c r="A30" s="270">
        <f>SUMIF(selected_set!R$3:R$256,$D30,selected_set!$A$3:$A$256)</f>
        <v>1</v>
      </c>
      <c r="B30" s="269"/>
      <c r="C30" s="270" t="s">
        <v>3038</v>
      </c>
      <c r="D30" s="271" t="s">
        <v>154</v>
      </c>
      <c r="E30" s="290"/>
      <c r="F30" s="273"/>
      <c r="G30" s="274"/>
      <c r="H30" s="289"/>
      <c r="I30" s="289"/>
      <c r="J30" s="289"/>
    </row>
    <row r="31">
      <c r="A31" s="270">
        <f>SUMIF(selected_set!R$3:R$256,$D31,selected_set!$A$3:$A$256)</f>
        <v>1</v>
      </c>
      <c r="B31" s="269"/>
      <c r="C31" s="270" t="s">
        <v>3038</v>
      </c>
      <c r="D31" s="271" t="s">
        <v>266</v>
      </c>
      <c r="E31" s="290"/>
      <c r="F31" s="273"/>
      <c r="G31" s="274"/>
      <c r="H31" s="289"/>
      <c r="I31" s="289"/>
      <c r="J31" s="289"/>
    </row>
    <row r="32">
      <c r="A32" s="270">
        <f>SUMIF(selected_set!R$3:R$256,$D32,selected_set!$A$3:$A$256)</f>
        <v>1</v>
      </c>
      <c r="B32" s="269"/>
      <c r="C32" s="270" t="s">
        <v>3038</v>
      </c>
      <c r="D32" s="271" t="s">
        <v>370</v>
      </c>
      <c r="E32" s="290"/>
      <c r="F32" s="273"/>
      <c r="G32" s="274"/>
      <c r="H32" s="289"/>
      <c r="I32" s="289"/>
      <c r="J32" s="289"/>
    </row>
    <row r="33">
      <c r="A33" s="270">
        <f>SUMIF(selected_set!R$3:R$256,$D33,selected_set!$A$3:$A$256)</f>
        <v>1</v>
      </c>
      <c r="B33" s="269"/>
      <c r="C33" s="270" t="s">
        <v>3038</v>
      </c>
      <c r="D33" s="271" t="s">
        <v>418</v>
      </c>
      <c r="E33" s="290"/>
      <c r="F33" s="273"/>
      <c r="G33" s="274"/>
      <c r="H33" s="289"/>
      <c r="I33" s="289"/>
      <c r="J33" s="289"/>
    </row>
    <row r="34">
      <c r="A34" s="270">
        <f>SUMIF(selected_set!R$3:R$256,$D34,selected_set!$A$3:$A$256)</f>
        <v>0</v>
      </c>
      <c r="B34" s="269"/>
      <c r="C34" s="270" t="s">
        <v>3038</v>
      </c>
      <c r="D34" s="271" t="s">
        <v>3070</v>
      </c>
      <c r="E34" s="272">
        <f>IFS(F34&gt;=2,3,F34&gt;=1,2,F34&lt;1,1)</f>
        <v>2</v>
      </c>
      <c r="F34" s="273">
        <v>1.13</v>
      </c>
      <c r="G34" s="274"/>
      <c r="H34" s="289"/>
      <c r="I34" s="289"/>
      <c r="J34" s="289"/>
    </row>
    <row r="35">
      <c r="A35" s="291">
        <f>SUMIFS(selected_set!$A$3:$A$256,selected_set!$R$3:$R$256,$D35,selected_set!$S$3:$S$256,Configurations!$Y$2)</f>
        <v>0</v>
      </c>
      <c r="B35" s="291">
        <f>SUMIFS(selected_set!$A$3:$A$256,selected_set!$R$3:$R$256,$D35,selected_set!$S$3:$S$256,Configurations!$Y$3)</f>
        <v>0</v>
      </c>
      <c r="C35" s="291" t="s">
        <v>63</v>
      </c>
      <c r="D35" s="292" t="s">
        <v>3071</v>
      </c>
      <c r="E35" s="290"/>
      <c r="F35" s="293">
        <v>32.0</v>
      </c>
      <c r="G35" s="274"/>
      <c r="H35" s="289"/>
      <c r="I35" s="289"/>
      <c r="J35" s="289"/>
    </row>
    <row r="36">
      <c r="A36" s="291">
        <f>SUMIFS(selected_set!$A$3:$A$256,selected_set!$R$3:$R$256,$D36,selected_set!$S$3:$S$256,Configurations!$Y$2)</f>
        <v>0</v>
      </c>
      <c r="B36" s="291">
        <f>SUMIFS(selected_set!$A$3:$A$256,selected_set!$R$3:$R$256,$D36,selected_set!$S$3:$S$256,Configurations!$Y$3)</f>
        <v>0</v>
      </c>
      <c r="C36" s="291" t="s">
        <v>63</v>
      </c>
      <c r="D36" s="292" t="s">
        <v>3072</v>
      </c>
      <c r="E36" s="290"/>
      <c r="F36" s="293"/>
      <c r="G36" s="274"/>
      <c r="H36" s="289"/>
      <c r="I36" s="289"/>
      <c r="J36" s="289"/>
    </row>
    <row r="37">
      <c r="A37" s="291">
        <f>SUMIFS(selected_set!$A$3:$A$256,selected_set!$R$3:$R$256,$D37,selected_set!$S$3:$S$256,Configurations!$Y$2)</f>
        <v>0</v>
      </c>
      <c r="B37" s="291">
        <f>SUMIFS(selected_set!$A$3:$A$256,selected_set!$R$3:$R$256,$D37,selected_set!$S$3:$S$256,Configurations!$Y$3)</f>
        <v>0</v>
      </c>
      <c r="C37" s="291" t="s">
        <v>63</v>
      </c>
      <c r="D37" s="292" t="s">
        <v>3073</v>
      </c>
      <c r="E37" s="290"/>
      <c r="F37" s="293"/>
      <c r="G37" s="274"/>
      <c r="H37" s="289"/>
      <c r="I37" s="289"/>
      <c r="J37" s="289"/>
    </row>
    <row r="38">
      <c r="A38" s="291">
        <f>SUMIFS(selected_set!$A$3:$A$256,selected_set!$R$3:$R$256,$D38,selected_set!$S$3:$S$256,Configurations!$Y$2)</f>
        <v>0</v>
      </c>
      <c r="B38" s="291">
        <f>SUMIFS(selected_set!$A$3:$A$256,selected_set!$R$3:$R$256,$D38,selected_set!$S$3:$S$256,Configurations!$Y$3)</f>
        <v>0</v>
      </c>
      <c r="C38" s="291" t="s">
        <v>63</v>
      </c>
      <c r="D38" s="292" t="s">
        <v>3074</v>
      </c>
      <c r="E38" s="290"/>
      <c r="F38" s="293"/>
      <c r="G38" s="274"/>
      <c r="H38" s="289"/>
      <c r="I38" s="289"/>
      <c r="J38" s="289"/>
    </row>
    <row r="39">
      <c r="A39" s="291">
        <f>SUMIFS(selected_set!$A$3:$A$256,selected_set!$R$3:$R$256,$D39,selected_set!$S$3:$S$256,Configurations!$Y$2)</f>
        <v>0</v>
      </c>
      <c r="B39" s="291">
        <f>SUMIFS(selected_set!$A$3:$A$256,selected_set!$R$3:$R$256,$D39,selected_set!$S$3:$S$256,Configurations!$Y$3)</f>
        <v>0</v>
      </c>
      <c r="C39" s="291" t="s">
        <v>63</v>
      </c>
      <c r="D39" s="292" t="s">
        <v>3075</v>
      </c>
      <c r="E39" s="290"/>
      <c r="F39" s="293">
        <v>12.0</v>
      </c>
      <c r="G39" s="274"/>
      <c r="H39" s="289"/>
      <c r="I39" s="289"/>
      <c r="J39" s="289"/>
    </row>
    <row r="40">
      <c r="A40" s="291">
        <f>SUMIFS(selected_set!$A$3:$A$256,selected_set!$R$3:$R$256,$D40,selected_set!$S$3:$S$256,Configurations!$Y$2)</f>
        <v>0</v>
      </c>
      <c r="B40" s="291">
        <f>SUMIFS(selected_set!$A$3:$A$256,selected_set!$R$3:$R$256,$D40,selected_set!$S$3:$S$256,Configurations!$Y$3)</f>
        <v>0</v>
      </c>
      <c r="C40" s="291" t="s">
        <v>63</v>
      </c>
      <c r="D40" s="292" t="s">
        <v>3076</v>
      </c>
      <c r="E40" s="290"/>
      <c r="F40" s="293"/>
      <c r="G40" s="274"/>
      <c r="H40" s="289"/>
      <c r="I40" s="289"/>
      <c r="J40" s="289"/>
    </row>
    <row r="41">
      <c r="A41" s="291">
        <f>SUMIFS(selected_set!$A$3:$A$256,selected_set!$R$3:$R$256,$D41,selected_set!$S$3:$S$256,Configurations!$Y$2)</f>
        <v>0</v>
      </c>
      <c r="B41" s="291">
        <f>SUMIFS(selected_set!$A$3:$A$256,selected_set!$R$3:$R$256,$D41,selected_set!$S$3:$S$256,Configurations!$Y$3)</f>
        <v>0</v>
      </c>
      <c r="C41" s="291" t="s">
        <v>63</v>
      </c>
      <c r="D41" s="292" t="s">
        <v>3077</v>
      </c>
      <c r="E41" s="290"/>
      <c r="F41" s="293"/>
      <c r="G41" s="274"/>
      <c r="H41" s="289"/>
      <c r="I41" s="289"/>
      <c r="J41" s="289"/>
    </row>
    <row r="42">
      <c r="A42" s="291">
        <f>SUMIFS(selected_set!$A$3:$A$256,selected_set!$R$3:$R$256,$D42,selected_set!$S$3:$S$256,Configurations!$Y$2)</f>
        <v>0</v>
      </c>
      <c r="B42" s="291">
        <f>SUMIFS(selected_set!$A$3:$A$256,selected_set!$R$3:$R$256,$D42,selected_set!$S$3:$S$256,Configurations!$Y$3)</f>
        <v>0</v>
      </c>
      <c r="C42" s="291" t="s">
        <v>63</v>
      </c>
      <c r="D42" s="292" t="s">
        <v>3078</v>
      </c>
      <c r="E42" s="290"/>
      <c r="F42" s="293"/>
      <c r="G42" s="274"/>
      <c r="H42" s="289"/>
      <c r="I42" s="289"/>
      <c r="J42" s="289"/>
    </row>
    <row r="43">
      <c r="A43" s="291">
        <f>SUMIFS(selected_set!$A$3:$A$256,selected_set!$R$3:$R$256,$D43,selected_set!$S$3:$S$256,Configurations!$Y$2)</f>
        <v>0</v>
      </c>
      <c r="B43" s="291">
        <f>SUMIFS(selected_set!$A$3:$A$256,selected_set!$R$3:$R$256,$D43,selected_set!$S$3:$S$256,Configurations!$Y$3)</f>
        <v>0</v>
      </c>
      <c r="C43" s="291" t="s">
        <v>63</v>
      </c>
      <c r="D43" s="292" t="s">
        <v>3079</v>
      </c>
      <c r="E43" s="290"/>
      <c r="F43" s="293"/>
      <c r="G43" s="274"/>
      <c r="H43" s="289"/>
      <c r="I43" s="289"/>
      <c r="J43" s="289"/>
    </row>
    <row r="44">
      <c r="A44" s="291">
        <f>SUMIFS(selected_set!$A$3:$A$256,selected_set!$R$3:$R$256,$D44,selected_set!$S$3:$S$256,Configurations!$Y$2)</f>
        <v>0</v>
      </c>
      <c r="B44" s="291">
        <f>SUMIFS(selected_set!$A$3:$A$256,selected_set!$R$3:$R$256,$D44,selected_set!$S$3:$S$256,Configurations!$Y$3)</f>
        <v>0</v>
      </c>
      <c r="C44" s="291" t="s">
        <v>63</v>
      </c>
      <c r="D44" s="292" t="s">
        <v>3080</v>
      </c>
      <c r="E44" s="290"/>
      <c r="F44" s="293"/>
      <c r="G44" s="274"/>
      <c r="H44" s="289"/>
      <c r="I44" s="289"/>
      <c r="J44" s="289"/>
    </row>
    <row r="45">
      <c r="A45" s="291">
        <f>SUMIFS(selected_set!$A$3:$A$256,selected_set!$R$3:$R$256,$D45,selected_set!$S$3:$S$256,Configurations!$Y$2)</f>
        <v>0</v>
      </c>
      <c r="B45" s="291">
        <f>SUMIFS(selected_set!$A$3:$A$256,selected_set!$R$3:$R$256,$D45,selected_set!$S$3:$S$256,Configurations!$Y$3)</f>
        <v>0</v>
      </c>
      <c r="C45" s="291" t="s">
        <v>63</v>
      </c>
      <c r="D45" s="292" t="s">
        <v>3081</v>
      </c>
      <c r="E45" s="290"/>
      <c r="F45" s="293"/>
      <c r="G45" s="274"/>
      <c r="H45" s="289"/>
      <c r="I45" s="289"/>
      <c r="J45" s="289"/>
    </row>
    <row r="46">
      <c r="A46" s="291">
        <f>SUMIFS(selected_set!$A$3:$A$256,selected_set!$R$3:$R$256,$D46,selected_set!$S$3:$S$256,Configurations!$Y$2)</f>
        <v>0</v>
      </c>
      <c r="B46" s="291">
        <f>SUMIFS(selected_set!$A$3:$A$256,selected_set!$R$3:$R$256,$D46,selected_set!$S$3:$S$256,Configurations!$Y$3)</f>
        <v>0</v>
      </c>
      <c r="C46" s="291" t="s">
        <v>63</v>
      </c>
      <c r="D46" s="292" t="s">
        <v>3082</v>
      </c>
      <c r="E46" s="290"/>
      <c r="F46" s="293"/>
      <c r="G46" s="274"/>
      <c r="H46" s="289"/>
      <c r="I46" s="289"/>
      <c r="J46" s="289"/>
    </row>
    <row r="47">
      <c r="A47" s="291">
        <f>SUMIFS(selected_set!$A$3:$A$256,selected_set!$R$3:$R$256,$D47,selected_set!$S$3:$S$256,Configurations!$Y$2)</f>
        <v>0</v>
      </c>
      <c r="B47" s="291">
        <f>SUMIFS(selected_set!$A$3:$A$256,selected_set!$R$3:$R$256,$D47,selected_set!$S$3:$S$256,Configurations!$Y$3)</f>
        <v>0</v>
      </c>
      <c r="C47" s="291" t="s">
        <v>63</v>
      </c>
      <c r="D47" s="292" t="s">
        <v>3083</v>
      </c>
      <c r="E47" s="290"/>
      <c r="F47" s="293">
        <v>30.0</v>
      </c>
      <c r="G47" s="274"/>
      <c r="H47" s="289"/>
      <c r="I47" s="289"/>
      <c r="J47" s="289"/>
    </row>
    <row r="48">
      <c r="A48" s="291">
        <f>SUMIFS(selected_set!$A$3:$A$256,selected_set!$R$3:$R$256,$D48,selected_set!$S$3:$S$256,Configurations!$Y$2)</f>
        <v>0</v>
      </c>
      <c r="B48" s="291">
        <f>SUMIFS(selected_set!$A$3:$A$256,selected_set!$R$3:$R$256,$D48,selected_set!$S$3:$S$256,Configurations!$Y$3)</f>
        <v>0</v>
      </c>
      <c r="C48" s="291" t="s">
        <v>63</v>
      </c>
      <c r="D48" s="292" t="s">
        <v>3084</v>
      </c>
      <c r="E48" s="290"/>
      <c r="F48" s="293"/>
      <c r="G48" s="274"/>
      <c r="H48" s="289"/>
      <c r="I48" s="289"/>
      <c r="J48" s="289"/>
    </row>
    <row r="49">
      <c r="A49" s="291">
        <f>SUMIFS(selected_set!$A$3:$A$256,selected_set!$R$3:$R$256,$D49,selected_set!$S$3:$S$256,Configurations!$Y$2)</f>
        <v>0</v>
      </c>
      <c r="B49" s="291">
        <f>SUMIFS(selected_set!$A$3:$A$256,selected_set!$R$3:$R$256,$D49,selected_set!$S$3:$S$256,Configurations!$Y$3)</f>
        <v>0</v>
      </c>
      <c r="C49" s="291" t="s">
        <v>63</v>
      </c>
      <c r="D49" s="292" t="s">
        <v>3085</v>
      </c>
      <c r="E49" s="290"/>
      <c r="F49" s="293">
        <v>60.0</v>
      </c>
      <c r="G49" s="274"/>
      <c r="H49" s="289"/>
      <c r="I49" s="289"/>
      <c r="J49" s="289"/>
    </row>
    <row r="50">
      <c r="A50" s="291">
        <f>SUMIFS(selected_set!$A$3:$A$256,selected_set!$R$3:$R$256,$D50,selected_set!$S$3:$S$256,Configurations!$Y$2)</f>
        <v>0</v>
      </c>
      <c r="B50" s="291">
        <f>SUMIFS(selected_set!$A$3:$A$256,selected_set!$R$3:$R$256,$D50,selected_set!$S$3:$S$256,Configurations!$Y$3)</f>
        <v>0</v>
      </c>
      <c r="C50" s="291" t="s">
        <v>63</v>
      </c>
      <c r="D50" s="292" t="s">
        <v>3086</v>
      </c>
      <c r="E50" s="290"/>
      <c r="F50" s="293"/>
      <c r="G50" s="274"/>
      <c r="H50" s="289"/>
      <c r="I50" s="289"/>
      <c r="J50" s="289"/>
    </row>
    <row r="51">
      <c r="A51" s="291">
        <f>SUMIFS(selected_set!$A$3:$A$256,selected_set!$R$3:$R$256,$D51,selected_set!$S$3:$S$256,Configurations!$Y$2)</f>
        <v>0</v>
      </c>
      <c r="B51" s="291">
        <f>SUMIFS(selected_set!$A$3:$A$256,selected_set!$R$3:$R$256,$D51,selected_set!$S$3:$S$256,Configurations!$Y$3)</f>
        <v>0</v>
      </c>
      <c r="C51" s="291" t="s">
        <v>63</v>
      </c>
      <c r="D51" s="292" t="s">
        <v>3087</v>
      </c>
      <c r="E51" s="290"/>
      <c r="F51" s="293"/>
      <c r="G51" s="274"/>
      <c r="H51" s="289"/>
      <c r="I51" s="289"/>
      <c r="J51" s="289"/>
    </row>
    <row r="52">
      <c r="A52" s="291">
        <f>SUMIFS(selected_set!$A$3:$A$256,selected_set!$R$3:$R$256,$D52,selected_set!$S$3:$S$256,Configurations!$Y$2)</f>
        <v>0</v>
      </c>
      <c r="B52" s="291">
        <f>SUMIFS(selected_set!$A$3:$A$256,selected_set!$R$3:$R$256,$D52,selected_set!$S$3:$S$256,Configurations!$Y$3)</f>
        <v>0</v>
      </c>
      <c r="C52" s="291" t="s">
        <v>63</v>
      </c>
      <c r="D52" s="292" t="s">
        <v>3088</v>
      </c>
      <c r="E52" s="290"/>
      <c r="F52" s="293"/>
      <c r="G52" s="274"/>
      <c r="H52" s="289"/>
      <c r="I52" s="289"/>
      <c r="J52" s="289"/>
    </row>
    <row r="53">
      <c r="A53" s="291">
        <f>SUMIFS(selected_set!$A$3:$A$256,selected_set!$R$3:$R$256,$D53,selected_set!$S$3:$S$256,Configurations!$Y$2)</f>
        <v>0</v>
      </c>
      <c r="B53" s="291">
        <f>SUMIFS(selected_set!$A$3:$A$256,selected_set!$R$3:$R$256,$D53,selected_set!$S$3:$S$256,Configurations!$Y$3)</f>
        <v>0</v>
      </c>
      <c r="C53" s="291" t="s">
        <v>63</v>
      </c>
      <c r="D53" s="292" t="s">
        <v>3089</v>
      </c>
      <c r="E53" s="290"/>
      <c r="F53" s="293"/>
      <c r="G53" s="274"/>
      <c r="H53" s="289"/>
      <c r="I53" s="289"/>
      <c r="J53" s="289"/>
    </row>
    <row r="54">
      <c r="A54" s="291">
        <f>SUMIFS(selected_set!$A$3:$A$256,selected_set!$R$3:$R$256,$D54,selected_set!$S$3:$S$256,Configurations!$Y$2)</f>
        <v>0</v>
      </c>
      <c r="B54" s="291">
        <f>SUMIFS(selected_set!$A$3:$A$256,selected_set!$R$3:$R$256,$D54,selected_set!$S$3:$S$256,Configurations!$Y$3)</f>
        <v>0</v>
      </c>
      <c r="C54" s="291" t="s">
        <v>63</v>
      </c>
      <c r="D54" s="292" t="s">
        <v>3090</v>
      </c>
      <c r="E54" s="290"/>
      <c r="F54" s="293"/>
      <c r="G54" s="274"/>
      <c r="H54" s="289"/>
      <c r="I54" s="289"/>
      <c r="J54" s="289"/>
    </row>
    <row r="55">
      <c r="A55" s="291">
        <f>SUMIFS(selected_set!$A$3:$A$256,selected_set!$R$3:$R$256,$D55,selected_set!$S$3:$S$256,Configurations!$Y$2)</f>
        <v>0</v>
      </c>
      <c r="B55" s="291">
        <f>SUMIFS(selected_set!$A$3:$A$256,selected_set!$R$3:$R$256,$D55,selected_set!$S$3:$S$256,Configurations!$Y$3)</f>
        <v>0</v>
      </c>
      <c r="C55" s="291" t="s">
        <v>63</v>
      </c>
      <c r="D55" s="292" t="s">
        <v>3091</v>
      </c>
      <c r="E55" s="290"/>
      <c r="F55" s="293"/>
      <c r="G55" s="274"/>
      <c r="H55" s="289"/>
      <c r="I55" s="289"/>
      <c r="J55" s="289"/>
    </row>
    <row r="56">
      <c r="A56" s="291">
        <f>SUMIFS(selected_set!$A$3:$A$256,selected_set!$R$3:$R$256,$D56,selected_set!$S$3:$S$256,Configurations!$Y$2)</f>
        <v>0</v>
      </c>
      <c r="B56" s="291">
        <f>SUMIFS(selected_set!$A$3:$A$256,selected_set!$R$3:$R$256,$D56,selected_set!$S$3:$S$256,Configurations!$Y$3)</f>
        <v>0</v>
      </c>
      <c r="C56" s="291" t="s">
        <v>63</v>
      </c>
      <c r="D56" s="292" t="s">
        <v>3092</v>
      </c>
      <c r="E56" s="290"/>
      <c r="F56" s="293"/>
      <c r="G56" s="274"/>
      <c r="H56" s="289"/>
      <c r="I56" s="289"/>
      <c r="J56" s="289"/>
    </row>
    <row r="57">
      <c r="A57" s="291">
        <f>SUMIFS(selected_set!$A$3:$A$256,selected_set!$R$3:$R$256,$D57,selected_set!$S$3:$S$256,Configurations!$Y$2)</f>
        <v>0</v>
      </c>
      <c r="B57" s="291">
        <f>SUMIFS(selected_set!$A$3:$A$256,selected_set!$R$3:$R$256,$D57,selected_set!$S$3:$S$256,Configurations!$Y$3)</f>
        <v>0</v>
      </c>
      <c r="C57" s="291" t="s">
        <v>63</v>
      </c>
      <c r="D57" s="292" t="s">
        <v>3093</v>
      </c>
      <c r="E57" s="290"/>
      <c r="F57" s="293">
        <v>31.0</v>
      </c>
      <c r="G57" s="274"/>
      <c r="H57" s="289"/>
      <c r="I57" s="289"/>
      <c r="J57" s="289"/>
    </row>
    <row r="58">
      <c r="A58" s="291">
        <f>SUMIFS(selected_set!$A$3:$A$256,selected_set!$R$3:$R$256,$D58,selected_set!$S$3:$S$256,Configurations!$Y$2)</f>
        <v>0</v>
      </c>
      <c r="B58" s="291">
        <f>SUMIFS(selected_set!$A$3:$A$256,selected_set!$R$3:$R$256,$D58,selected_set!$S$3:$S$256,Configurations!$Y$3)</f>
        <v>0</v>
      </c>
      <c r="C58" s="291" t="s">
        <v>63</v>
      </c>
      <c r="D58" s="292" t="s">
        <v>3094</v>
      </c>
      <c r="E58" s="290"/>
      <c r="F58" s="293"/>
      <c r="G58" s="274"/>
      <c r="H58" s="289"/>
      <c r="I58" s="289"/>
      <c r="J58" s="289"/>
    </row>
    <row r="59">
      <c r="A59" s="291">
        <f>SUMIFS(selected_set!$A$3:$A$256,selected_set!$R$3:$R$256,$D59,selected_set!$S$3:$S$256,Configurations!$Y$2)</f>
        <v>0</v>
      </c>
      <c r="B59" s="291">
        <f>SUMIFS(selected_set!$A$3:$A$256,selected_set!$R$3:$R$256,$D59,selected_set!$S$3:$S$256,Configurations!$Y$3)</f>
        <v>0</v>
      </c>
      <c r="C59" s="291" t="s">
        <v>63</v>
      </c>
      <c r="D59" s="292" t="s">
        <v>3095</v>
      </c>
      <c r="E59" s="290"/>
      <c r="F59" s="293"/>
      <c r="G59" s="274"/>
      <c r="H59" s="289"/>
      <c r="I59" s="289"/>
      <c r="J59" s="289"/>
    </row>
    <row r="60">
      <c r="A60" s="291">
        <f>SUMIFS(selected_set!$A$3:$A$256,selected_set!$R$3:$R$256,$D60,selected_set!$S$3:$S$256,Configurations!$Y$2)</f>
        <v>0</v>
      </c>
      <c r="B60" s="291">
        <f>SUMIFS(selected_set!$A$3:$A$256,selected_set!$R$3:$R$256,$D60,selected_set!$S$3:$S$256,Configurations!$Y$3)</f>
        <v>0</v>
      </c>
      <c r="C60" s="291" t="s">
        <v>63</v>
      </c>
      <c r="D60" s="292" t="s">
        <v>3096</v>
      </c>
      <c r="E60" s="290"/>
      <c r="F60" s="293"/>
      <c r="G60" s="274"/>
      <c r="H60" s="289"/>
      <c r="I60" s="289"/>
      <c r="J60" s="289"/>
    </row>
    <row r="61">
      <c r="A61" s="291">
        <f>SUMIFS(selected_set!$A$3:$A$256,selected_set!$R$3:$R$256,$D61,selected_set!$S$3:$S$256,Configurations!$Y$2)</f>
        <v>0</v>
      </c>
      <c r="B61" s="291">
        <f>SUMIFS(selected_set!$A$3:$A$256,selected_set!$R$3:$R$256,$D61,selected_set!$S$3:$S$256,Configurations!$Y$3)</f>
        <v>0</v>
      </c>
      <c r="C61" s="291" t="s">
        <v>63</v>
      </c>
      <c r="D61" s="292" t="s">
        <v>3097</v>
      </c>
      <c r="E61" s="290"/>
      <c r="F61" s="293">
        <v>18.0</v>
      </c>
      <c r="G61" s="274"/>
      <c r="H61" s="289"/>
      <c r="I61" s="289"/>
      <c r="J61" s="289"/>
    </row>
    <row r="62">
      <c r="A62" s="291">
        <f>SUMIFS(selected_set!$A$3:$A$256,selected_set!$R$3:$R$256,$D62,selected_set!$S$3:$S$256,Configurations!$Y$2)</f>
        <v>0</v>
      </c>
      <c r="B62" s="291">
        <f>SUMIFS(selected_set!$A$3:$A$256,selected_set!$R$3:$R$256,$D62,selected_set!$S$3:$S$256,Configurations!$Y$3)</f>
        <v>0</v>
      </c>
      <c r="C62" s="291" t="s">
        <v>63</v>
      </c>
      <c r="D62" s="292" t="s">
        <v>3098</v>
      </c>
      <c r="E62" s="290"/>
      <c r="F62" s="293"/>
      <c r="G62" s="274"/>
      <c r="H62" s="289"/>
      <c r="I62" s="289"/>
      <c r="J62" s="289"/>
    </row>
    <row r="63">
      <c r="A63" s="291">
        <f>SUMIFS(selected_set!$A$3:$A$256,selected_set!$R$3:$R$256,$D63,selected_set!$S$3:$S$256,Configurations!$Y$2)</f>
        <v>0</v>
      </c>
      <c r="B63" s="291">
        <f>SUMIFS(selected_set!$A$3:$A$256,selected_set!$R$3:$R$256,$D63,selected_set!$S$3:$S$256,Configurations!$Y$3)</f>
        <v>0</v>
      </c>
      <c r="C63" s="291" t="s">
        <v>63</v>
      </c>
      <c r="D63" s="294" t="s">
        <v>3099</v>
      </c>
      <c r="E63" s="290"/>
      <c r="F63" s="293"/>
      <c r="G63" s="274"/>
      <c r="H63" s="289"/>
      <c r="I63" s="289"/>
      <c r="J63" s="289"/>
    </row>
    <row r="64">
      <c r="A64" s="291">
        <f>SUMIFS(selected_set!$A$3:$A$256,selected_set!$R$3:$R$256,$D64,selected_set!$S$3:$S$256,Configurations!$Y$2)</f>
        <v>0</v>
      </c>
      <c r="B64" s="291">
        <f>SUMIFS(selected_set!$A$3:$A$256,selected_set!$R$3:$R$256,$D64,selected_set!$S$3:$S$256,Configurations!$Y$3)</f>
        <v>0</v>
      </c>
      <c r="C64" s="291" t="s">
        <v>63</v>
      </c>
      <c r="D64" s="292" t="s">
        <v>3100</v>
      </c>
      <c r="E64" s="290"/>
      <c r="F64" s="293">
        <v>20.0</v>
      </c>
      <c r="G64" s="274"/>
      <c r="H64" s="289"/>
      <c r="I64" s="289"/>
      <c r="J64" s="289"/>
    </row>
    <row r="65">
      <c r="A65" s="291">
        <f>SUMIFS(selected_set!$A$3:$A$256,selected_set!$R$3:$R$256,$D65,selected_set!$S$3:$S$256,Configurations!$Y$2)</f>
        <v>0</v>
      </c>
      <c r="B65" s="291">
        <f>SUMIFS(selected_set!$A$3:$A$256,selected_set!$R$3:$R$256,$D65,selected_set!$S$3:$S$256,Configurations!$Y$3)</f>
        <v>0</v>
      </c>
      <c r="C65" s="291" t="s">
        <v>63</v>
      </c>
      <c r="D65" s="292" t="s">
        <v>3101</v>
      </c>
      <c r="E65" s="290"/>
      <c r="F65" s="293"/>
      <c r="G65" s="274"/>
      <c r="H65" s="289"/>
      <c r="I65" s="289"/>
      <c r="J65" s="289"/>
    </row>
    <row r="66">
      <c r="A66" s="291">
        <f>SUMIFS(selected_set!$A$3:$A$256,selected_set!$R$3:$R$256,$D66,selected_set!$S$3:$S$256,Configurations!$Y$2)</f>
        <v>1</v>
      </c>
      <c r="B66" s="291">
        <f>SUMIFS(selected_set!$A$3:$A$256,selected_set!$R$3:$R$256,$D66,selected_set!$S$3:$S$256,Configurations!$Y$3)</f>
        <v>0</v>
      </c>
      <c r="C66" s="291" t="s">
        <v>63</v>
      </c>
      <c r="D66" s="292" t="s">
        <v>254</v>
      </c>
      <c r="E66" s="290"/>
      <c r="F66" s="293">
        <v>68.0</v>
      </c>
      <c r="G66" s="274"/>
      <c r="H66" s="289"/>
      <c r="I66" s="289"/>
      <c r="J66" s="289"/>
    </row>
    <row r="67">
      <c r="A67" s="291">
        <f>SUMIFS(selected_set!$A$3:$A$256,selected_set!$R$3:$R$256,$D67,selected_set!$S$3:$S$256,Configurations!$Y$2)</f>
        <v>1</v>
      </c>
      <c r="B67" s="291">
        <f>SUMIFS(selected_set!$A$3:$A$256,selected_set!$R$3:$R$256,$D67,selected_set!$S$3:$S$256,Configurations!$Y$3)</f>
        <v>0</v>
      </c>
      <c r="C67" s="291" t="s">
        <v>63</v>
      </c>
      <c r="D67" s="292" t="s">
        <v>41</v>
      </c>
      <c r="E67" s="290"/>
      <c r="F67" s="293"/>
      <c r="G67" s="274"/>
      <c r="H67" s="289"/>
      <c r="I67" s="289"/>
      <c r="J67" s="289"/>
    </row>
    <row r="68">
      <c r="A68" s="291">
        <f>SUMIFS(selected_set!$A$3:$A$256,selected_set!$R$3:$R$256,$D68,selected_set!$S$3:$S$256,Configurations!$Y$2)</f>
        <v>0</v>
      </c>
      <c r="B68" s="291">
        <f>SUMIFS(selected_set!$A$3:$A$256,selected_set!$R$3:$R$256,$D68,selected_set!$S$3:$S$256,Configurations!$Y$3)</f>
        <v>0</v>
      </c>
      <c r="C68" s="291" t="s">
        <v>63</v>
      </c>
      <c r="D68" s="292" t="s">
        <v>3102</v>
      </c>
      <c r="E68" s="290"/>
      <c r="F68" s="293"/>
      <c r="G68" s="274"/>
      <c r="H68" s="289"/>
      <c r="I68" s="289"/>
      <c r="J68" s="289"/>
    </row>
    <row r="69">
      <c r="A69" s="291">
        <f>SUMIFS(selected_set!$A$3:$A$256,selected_set!$R$3:$R$256,$D69,selected_set!$S$3:$S$256,Configurations!$Y$2)</f>
        <v>0</v>
      </c>
      <c r="B69" s="291">
        <f>SUMIFS(selected_set!$A$3:$A$256,selected_set!$R$3:$R$256,$D69,selected_set!$S$3:$S$256,Configurations!$Y$3)</f>
        <v>0</v>
      </c>
      <c r="C69" s="291" t="s">
        <v>63</v>
      </c>
      <c r="D69" s="292" t="s">
        <v>3103</v>
      </c>
      <c r="E69" s="290"/>
      <c r="F69" s="293"/>
      <c r="G69" s="287"/>
      <c r="H69" s="289"/>
      <c r="I69" s="289"/>
      <c r="J69" s="289"/>
    </row>
    <row r="70">
      <c r="A70" s="291">
        <f>SUMIFS(selected_set!$A$3:$A$256,selected_set!$R$3:$R$256,$D70,selected_set!$S$3:$S$256,Configurations!$Y$2)</f>
        <v>0</v>
      </c>
      <c r="B70" s="291">
        <f>SUMIFS(selected_set!$A$3:$A$256,selected_set!$R$3:$R$256,$D70,selected_set!$S$3:$S$256,Configurations!$Y$3)</f>
        <v>0</v>
      </c>
      <c r="C70" s="291" t="s">
        <v>63</v>
      </c>
      <c r="D70" s="292" t="s">
        <v>3104</v>
      </c>
      <c r="E70" s="290"/>
      <c r="F70" s="293">
        <v>29.0</v>
      </c>
      <c r="G70" s="295" t="s">
        <v>3105</v>
      </c>
      <c r="H70" s="274"/>
      <c r="I70" s="289"/>
      <c r="J70" s="289"/>
    </row>
    <row r="71">
      <c r="A71" s="291">
        <f>SUMIFS(selected_set!$A$3:$A$256,selected_set!$R$3:$R$256,$D71,selected_set!$S$3:$S$256,Configurations!$Y$2)</f>
        <v>0</v>
      </c>
      <c r="B71" s="291">
        <f>SUMIFS(selected_set!$A$3:$A$256,selected_set!$R$3:$R$256,$D71,selected_set!$S$3:$S$256,Configurations!$Y$3)</f>
        <v>0</v>
      </c>
      <c r="C71" s="291" t="s">
        <v>63</v>
      </c>
      <c r="D71" s="292" t="s">
        <v>3106</v>
      </c>
      <c r="E71" s="290"/>
      <c r="F71" s="293"/>
      <c r="G71" s="274"/>
      <c r="H71" s="289"/>
      <c r="I71" s="289"/>
      <c r="J71" s="289"/>
    </row>
    <row r="72">
      <c r="A72" s="291">
        <f>SUMIFS(selected_set!$A$3:$A$256,selected_set!$R$3:$R$256,$D72,selected_set!$S$3:$S$256,Configurations!$Y$2)</f>
        <v>1</v>
      </c>
      <c r="B72" s="291">
        <f>SUMIFS(selected_set!$A$3:$A$256,selected_set!$R$3:$R$256,$D72,selected_set!$S$3:$S$256,Configurations!$Y$3)</f>
        <v>0</v>
      </c>
      <c r="C72" s="291" t="s">
        <v>63</v>
      </c>
      <c r="D72" s="292" t="s">
        <v>115</v>
      </c>
      <c r="E72" s="296">
        <v>3.0</v>
      </c>
      <c r="F72" s="293">
        <v>29.0</v>
      </c>
      <c r="G72" s="274"/>
      <c r="H72" s="289"/>
      <c r="I72" s="289"/>
      <c r="J72" s="289"/>
    </row>
    <row r="73">
      <c r="A73" s="291">
        <f>SUMIFS(selected_set!$A$3:$A$256,selected_set!$R$3:$R$256,$D73,selected_set!$S$3:$S$256,Configurations!$Y$2)</f>
        <v>1</v>
      </c>
      <c r="B73" s="291">
        <f>SUMIFS(selected_set!$A$3:$A$256,selected_set!$R$3:$R$256,$D73,selected_set!$S$3:$S$256,Configurations!$Y$3)</f>
        <v>0</v>
      </c>
      <c r="C73" s="291" t="s">
        <v>63</v>
      </c>
      <c r="D73" s="292" t="s">
        <v>301</v>
      </c>
      <c r="E73" s="290"/>
      <c r="F73" s="293"/>
      <c r="G73" s="274"/>
      <c r="H73" s="289"/>
      <c r="I73" s="289"/>
      <c r="J73" s="289"/>
    </row>
    <row r="74">
      <c r="A74" s="291">
        <f>SUMIFS(selected_set!$A$3:$A$256,selected_set!$R$3:$R$256,$D74,selected_set!$S$3:$S$256,Configurations!$Y$2)</f>
        <v>0</v>
      </c>
      <c r="B74" s="291">
        <f>SUMIFS(selected_set!$A$3:$A$256,selected_set!$R$3:$R$256,$D74,selected_set!$S$3:$S$256,Configurations!$Y$3)</f>
        <v>0</v>
      </c>
      <c r="C74" s="291" t="s">
        <v>63</v>
      </c>
      <c r="D74" s="292" t="s">
        <v>3107</v>
      </c>
      <c r="E74" s="290"/>
      <c r="F74" s="293"/>
      <c r="G74" s="274"/>
      <c r="H74" s="289"/>
      <c r="I74" s="289"/>
      <c r="J74" s="289"/>
    </row>
    <row r="75">
      <c r="A75" s="291">
        <f>SUMIFS(selected_set!$A$3:$A$256,selected_set!$R$3:$R$256,$D75,selected_set!$S$3:$S$256,Configurations!$Y$2)</f>
        <v>0</v>
      </c>
      <c r="B75" s="291">
        <f>SUMIFS(selected_set!$A$3:$A$256,selected_set!$R$3:$R$256,$D75,selected_set!$S$3:$S$256,Configurations!$Y$3)</f>
        <v>0</v>
      </c>
      <c r="C75" s="291" t="s">
        <v>63</v>
      </c>
      <c r="D75" s="292" t="s">
        <v>3108</v>
      </c>
      <c r="E75" s="290"/>
      <c r="F75" s="293"/>
      <c r="G75" s="274"/>
      <c r="H75" s="289"/>
      <c r="I75" s="289"/>
      <c r="J75" s="289"/>
    </row>
    <row r="76">
      <c r="A76" s="291">
        <f>SUMIFS(selected_set!$A$3:$A$256,selected_set!$R$3:$R$256,$D76,selected_set!$S$3:$S$256,Configurations!$Y$2)</f>
        <v>0</v>
      </c>
      <c r="B76" s="291">
        <f>SUMIFS(selected_set!$A$3:$A$256,selected_set!$R$3:$R$256,$D76,selected_set!$S$3:$S$256,Configurations!$Y$3)</f>
        <v>0</v>
      </c>
      <c r="C76" s="291" t="s">
        <v>63</v>
      </c>
      <c r="D76" s="292" t="s">
        <v>3109</v>
      </c>
      <c r="E76" s="290"/>
      <c r="F76" s="293"/>
      <c r="G76" s="274"/>
      <c r="H76" s="289"/>
      <c r="I76" s="289"/>
      <c r="J76" s="289"/>
    </row>
    <row r="77">
      <c r="A77" s="291">
        <f>SUMIFS(selected_set!$A$3:$A$256,selected_set!$R$3:$R$256,$D77,selected_set!$S$3:$S$256,Configurations!$Y$2)</f>
        <v>0</v>
      </c>
      <c r="B77" s="291">
        <f>SUMIFS(selected_set!$A$3:$A$256,selected_set!$R$3:$R$256,$D77,selected_set!$S$3:$S$256,Configurations!$Y$3)</f>
        <v>0</v>
      </c>
      <c r="C77" s="291" t="s">
        <v>63</v>
      </c>
      <c r="D77" s="292" t="s">
        <v>3110</v>
      </c>
      <c r="E77" s="290"/>
      <c r="F77" s="293"/>
      <c r="G77" s="274"/>
      <c r="H77" s="289"/>
      <c r="I77" s="289"/>
      <c r="J77" s="289"/>
    </row>
    <row r="78">
      <c r="A78" s="291">
        <f>SUMIFS(selected_set!$A$3:$A$256,selected_set!$R$3:$R$256,$D78,selected_set!$S$3:$S$256,Configurations!$Y$2)</f>
        <v>0</v>
      </c>
      <c r="B78" s="291">
        <f>SUMIFS(selected_set!$A$3:$A$256,selected_set!$R$3:$R$256,$D78,selected_set!$S$3:$S$256,Configurations!$Y$3)</f>
        <v>0</v>
      </c>
      <c r="C78" s="291" t="s">
        <v>63</v>
      </c>
      <c r="D78" s="292" t="s">
        <v>3111</v>
      </c>
      <c r="E78" s="290"/>
      <c r="F78" s="293"/>
      <c r="G78" s="274"/>
      <c r="H78" s="289"/>
      <c r="I78" s="289"/>
      <c r="J78" s="289"/>
    </row>
    <row r="79">
      <c r="A79" s="291">
        <f>SUMIFS(selected_set!$A$3:$A$256,selected_set!$R$3:$R$256,$D79,selected_set!$S$3:$S$256,Configurations!$Y$2)</f>
        <v>0</v>
      </c>
      <c r="B79" s="291">
        <f>SUMIFS(selected_set!$A$3:$A$256,selected_set!$R$3:$R$256,$D79,selected_set!$S$3:$S$256,Configurations!$Y$3)</f>
        <v>0</v>
      </c>
      <c r="C79" s="291" t="s">
        <v>63</v>
      </c>
      <c r="D79" s="292" t="s">
        <v>3112</v>
      </c>
      <c r="E79" s="290"/>
      <c r="F79" s="293">
        <v>20.0</v>
      </c>
      <c r="G79" s="274"/>
      <c r="H79" s="289"/>
      <c r="I79" s="289"/>
      <c r="J79" s="289"/>
    </row>
    <row r="80">
      <c r="A80" s="291">
        <f>SUMIFS(selected_set!$A$3:$A$256,selected_set!$R$3:$R$256,$D80,selected_set!$S$3:$S$256,Configurations!$Y$2)</f>
        <v>0</v>
      </c>
      <c r="B80" s="291">
        <f>SUMIFS(selected_set!$A$3:$A$256,selected_set!$R$3:$R$256,$D80,selected_set!$S$3:$S$256,Configurations!$Y$3)</f>
        <v>0</v>
      </c>
      <c r="C80" s="291" t="s">
        <v>63</v>
      </c>
      <c r="D80" s="292" t="s">
        <v>3113</v>
      </c>
      <c r="E80" s="290"/>
      <c r="F80" s="293">
        <v>22.0</v>
      </c>
      <c r="G80" s="274"/>
      <c r="H80" s="289"/>
      <c r="I80" s="289"/>
      <c r="J80" s="289"/>
    </row>
    <row r="81">
      <c r="A81" s="291">
        <f>SUMIFS(selected_set!$A$3:$A$256,selected_set!$R$3:$R$256,$D81,selected_set!$S$3:$S$256,Configurations!$Y$2)</f>
        <v>0</v>
      </c>
      <c r="B81" s="291">
        <f>SUMIFS(selected_set!$A$3:$A$256,selected_set!$R$3:$R$256,$D81,selected_set!$S$3:$S$256,Configurations!$Y$3)</f>
        <v>0</v>
      </c>
      <c r="C81" s="291" t="s">
        <v>63</v>
      </c>
      <c r="D81" s="292" t="s">
        <v>3114</v>
      </c>
      <c r="E81" s="290"/>
      <c r="F81" s="293">
        <v>31.0</v>
      </c>
      <c r="G81" s="287"/>
      <c r="H81" s="289"/>
      <c r="I81" s="289"/>
      <c r="J81" s="289"/>
    </row>
    <row r="82">
      <c r="A82" s="291">
        <f>SUMIFS(selected_set!$A$3:$A$256,selected_set!$R$3:$R$256,$D82,selected_set!$S$3:$S$256,Configurations!$Y$2)</f>
        <v>0</v>
      </c>
      <c r="B82" s="291">
        <f>SUMIFS(selected_set!$A$3:$A$256,selected_set!$R$3:$R$256,$D82,selected_set!$S$3:$S$256,Configurations!$Y$3)</f>
        <v>0</v>
      </c>
      <c r="C82" s="291" t="s">
        <v>63</v>
      </c>
      <c r="D82" s="292" t="s">
        <v>3115</v>
      </c>
      <c r="E82" s="290"/>
      <c r="F82" s="293">
        <v>43.0</v>
      </c>
      <c r="G82" s="295" t="s">
        <v>3116</v>
      </c>
      <c r="H82" s="274"/>
      <c r="I82" s="289"/>
      <c r="J82" s="289"/>
    </row>
    <row r="83">
      <c r="A83" s="291">
        <f>SUMIFS(selected_set!$A$3:$A$256,selected_set!$R$3:$R$256,$D83,selected_set!$S$3:$S$256,Configurations!$Y$2)</f>
        <v>0</v>
      </c>
      <c r="B83" s="291">
        <f>SUMIFS(selected_set!$A$3:$A$256,selected_set!$R$3:$R$256,$D83,selected_set!$S$3:$S$256,Configurations!$Y$3)</f>
        <v>0</v>
      </c>
      <c r="C83" s="291" t="s">
        <v>63</v>
      </c>
      <c r="D83" s="292" t="s">
        <v>3117</v>
      </c>
      <c r="E83" s="290"/>
      <c r="F83" s="293">
        <v>15.0</v>
      </c>
      <c r="G83" s="274"/>
      <c r="H83" s="289"/>
      <c r="I83" s="289"/>
      <c r="J83" s="289"/>
    </row>
    <row r="84">
      <c r="A84" s="291">
        <f>SUMIFS(selected_set!$A$3:$A$256,selected_set!$R$3:$R$256,$D84,selected_set!$S$3:$S$256,Configurations!$Y$2)</f>
        <v>0</v>
      </c>
      <c r="B84" s="291">
        <f>SUMIFS(selected_set!$A$3:$A$256,selected_set!$R$3:$R$256,$D84,selected_set!$S$3:$S$256,Configurations!$Y$3)</f>
        <v>0</v>
      </c>
      <c r="C84" s="291" t="s">
        <v>63</v>
      </c>
      <c r="D84" s="292" t="s">
        <v>3118</v>
      </c>
      <c r="E84" s="290"/>
      <c r="F84" s="293"/>
      <c r="G84" s="274"/>
      <c r="H84" s="289"/>
      <c r="I84" s="289"/>
      <c r="J84" s="289"/>
    </row>
    <row r="85">
      <c r="A85" s="291">
        <f>SUMIFS(selected_set!$A$3:$A$256,selected_set!$R$3:$R$256,$D85,selected_set!$S$3:$S$256,Configurations!$Y$2)</f>
        <v>0</v>
      </c>
      <c r="B85" s="291">
        <f>SUMIFS(selected_set!$A$3:$A$256,selected_set!$R$3:$R$256,$D85,selected_set!$S$3:$S$256,Configurations!$Y$3)</f>
        <v>0</v>
      </c>
      <c r="C85" s="291" t="s">
        <v>63</v>
      </c>
      <c r="D85" s="292" t="s">
        <v>3119</v>
      </c>
      <c r="E85" s="290"/>
      <c r="F85" s="293"/>
      <c r="G85" s="274"/>
      <c r="H85" s="289"/>
      <c r="I85" s="289"/>
      <c r="J85" s="289"/>
    </row>
    <row r="86">
      <c r="A86" s="291">
        <f>SUMIFS(selected_set!$A$3:$A$256,selected_set!$R$3:$R$256,$D86,selected_set!$S$3:$S$256,Configurations!$Y$2)</f>
        <v>0</v>
      </c>
      <c r="B86" s="291">
        <f>SUMIFS(selected_set!$A$3:$A$256,selected_set!$R$3:$R$256,$D86,selected_set!$S$3:$S$256,Configurations!$Y$3)</f>
        <v>0</v>
      </c>
      <c r="C86" s="291" t="s">
        <v>63</v>
      </c>
      <c r="D86" s="292" t="s">
        <v>3120</v>
      </c>
      <c r="E86" s="290"/>
      <c r="F86" s="293"/>
      <c r="G86" s="274"/>
      <c r="H86" s="289"/>
      <c r="I86" s="289"/>
      <c r="J86" s="289"/>
    </row>
    <row r="87">
      <c r="A87" s="291">
        <f>SUMIFS(selected_set!$A$3:$A$256,selected_set!$R$3:$R$256,$D87,selected_set!$S$3:$S$256,Configurations!$Y$2)</f>
        <v>0</v>
      </c>
      <c r="B87" s="291">
        <f>SUMIFS(selected_set!$A$3:$A$256,selected_set!$R$3:$R$256,$D87,selected_set!$S$3:$S$256,Configurations!$Y$3)</f>
        <v>0</v>
      </c>
      <c r="C87" s="291" t="s">
        <v>63</v>
      </c>
      <c r="D87" s="292" t="s">
        <v>3121</v>
      </c>
      <c r="E87" s="290"/>
      <c r="F87" s="293"/>
      <c r="G87" s="274"/>
      <c r="H87" s="289"/>
      <c r="I87" s="289"/>
      <c r="J87" s="289"/>
    </row>
    <row r="88">
      <c r="A88" s="291">
        <f>SUMIFS(selected_set!$A$3:$A$256,selected_set!$R$3:$R$256,$D88,selected_set!$S$3:$S$256,Configurations!$Y$2)</f>
        <v>0</v>
      </c>
      <c r="B88" s="291">
        <f>SUMIFS(selected_set!$A$3:$A$256,selected_set!$R$3:$R$256,$D88,selected_set!$S$3:$S$256,Configurations!$Y$3)</f>
        <v>0</v>
      </c>
      <c r="C88" s="291" t="s">
        <v>63</v>
      </c>
      <c r="D88" s="292" t="s">
        <v>3122</v>
      </c>
      <c r="E88" s="290"/>
      <c r="F88" s="293"/>
      <c r="G88" s="274"/>
      <c r="H88" s="289"/>
      <c r="I88" s="289"/>
      <c r="J88" s="289"/>
    </row>
    <row r="89">
      <c r="A89" s="291">
        <f>SUMIFS(selected_set!$A$3:$A$256,selected_set!$R$3:$R$256,$D89,selected_set!$S$3:$S$256,Configurations!$Y$2)</f>
        <v>0</v>
      </c>
      <c r="B89" s="291">
        <f>SUMIFS(selected_set!$A$3:$A$256,selected_set!$R$3:$R$256,$D89,selected_set!$S$3:$S$256,Configurations!$Y$3)</f>
        <v>0</v>
      </c>
      <c r="C89" s="291" t="s">
        <v>63</v>
      </c>
      <c r="D89" s="292" t="s">
        <v>3123</v>
      </c>
      <c r="E89" s="290"/>
      <c r="F89" s="293"/>
      <c r="G89" s="274"/>
      <c r="H89" s="289"/>
      <c r="I89" s="289"/>
      <c r="J89" s="289"/>
    </row>
    <row r="90">
      <c r="A90" s="291">
        <f>SUMIFS(selected_set!$A$3:$A$256,selected_set!$R$3:$R$256,$D90,selected_set!$S$3:$S$256,Configurations!$Y$2)</f>
        <v>0</v>
      </c>
      <c r="B90" s="291">
        <f>SUMIFS(selected_set!$A$3:$A$256,selected_set!$R$3:$R$256,$D90,selected_set!$S$3:$S$256,Configurations!$Y$3)</f>
        <v>0</v>
      </c>
      <c r="C90" s="291" t="s">
        <v>63</v>
      </c>
      <c r="D90" s="292" t="s">
        <v>3124</v>
      </c>
      <c r="E90" s="290"/>
      <c r="F90" s="293"/>
      <c r="G90" s="274"/>
      <c r="H90" s="289"/>
      <c r="I90" s="289"/>
      <c r="J90" s="289"/>
    </row>
    <row r="91">
      <c r="A91" s="291">
        <f>SUMIFS(selected_set!$A$3:$A$256,selected_set!$R$3:$R$256,$D91,selected_set!$S$3:$S$256,Configurations!$Y$2)</f>
        <v>0</v>
      </c>
      <c r="B91" s="291">
        <f>SUMIFS(selected_set!$A$3:$A$256,selected_set!$R$3:$R$256,$D91,selected_set!$S$3:$S$256,Configurations!$Y$3)</f>
        <v>0</v>
      </c>
      <c r="C91" s="291" t="s">
        <v>63</v>
      </c>
      <c r="D91" s="292" t="s">
        <v>3125</v>
      </c>
      <c r="E91" s="290"/>
      <c r="F91" s="293"/>
      <c r="G91" s="274"/>
      <c r="H91" s="289"/>
      <c r="I91" s="289"/>
      <c r="J91" s="289"/>
    </row>
    <row r="92">
      <c r="A92" s="291">
        <f>SUMIFS(selected_set!$A$3:$A$256,selected_set!$R$3:$R$256,$D92,selected_set!$S$3:$S$256,Configurations!$Y$2)</f>
        <v>0</v>
      </c>
      <c r="B92" s="291">
        <f>SUMIFS(selected_set!$A$3:$A$256,selected_set!$R$3:$R$256,$D92,selected_set!$S$3:$S$256,Configurations!$Y$3)</f>
        <v>0</v>
      </c>
      <c r="C92" s="291" t="s">
        <v>63</v>
      </c>
      <c r="D92" s="292" t="s">
        <v>3126</v>
      </c>
      <c r="E92" s="290"/>
      <c r="F92" s="293"/>
      <c r="G92" s="274"/>
      <c r="H92" s="289"/>
      <c r="I92" s="289"/>
      <c r="J92" s="289"/>
    </row>
    <row r="93">
      <c r="A93" s="291">
        <f>SUMIFS(selected_set!$A$3:$A$256,selected_set!$R$3:$R$256,$D93,selected_set!$S$3:$S$256,Configurations!$Y$2)</f>
        <v>1</v>
      </c>
      <c r="B93" s="291">
        <f>SUMIFS(selected_set!$A$3:$A$256,selected_set!$R$3:$R$256,$D93,selected_set!$S$3:$S$256,Configurations!$Y$3)</f>
        <v>0</v>
      </c>
      <c r="C93" s="291" t="s">
        <v>63</v>
      </c>
      <c r="D93" s="292" t="s">
        <v>55</v>
      </c>
      <c r="E93" s="290"/>
      <c r="F93" s="293"/>
      <c r="G93" s="274"/>
      <c r="H93" s="289"/>
      <c r="I93" s="289"/>
      <c r="J93" s="289"/>
    </row>
    <row r="94">
      <c r="A94" s="291">
        <f>SUMIFS(selected_set!$A$3:$A$256,selected_set!$R$3:$R$256,$D94,selected_set!$S$3:$S$256,Configurations!$Y$2)</f>
        <v>1</v>
      </c>
      <c r="B94" s="291">
        <f>SUMIFS(selected_set!$A$3:$A$256,selected_set!$R$3:$R$256,$D94,selected_set!$S$3:$S$256,Configurations!$Y$3)</f>
        <v>0</v>
      </c>
      <c r="C94" s="291" t="s">
        <v>63</v>
      </c>
      <c r="D94" s="292" t="s">
        <v>70</v>
      </c>
      <c r="E94" s="290"/>
      <c r="F94" s="293"/>
      <c r="G94" s="274"/>
      <c r="H94" s="289"/>
      <c r="I94" s="289"/>
      <c r="J94" s="289"/>
    </row>
    <row r="95">
      <c r="A95" s="291">
        <f>SUMIFS(selected_set!$A$3:$A$256,selected_set!$R$3:$R$256,$D95,selected_set!$S$3:$S$256,Configurations!$Y$2)</f>
        <v>2</v>
      </c>
      <c r="B95" s="291">
        <f>SUMIFS(selected_set!$A$3:$A$256,selected_set!$R$3:$R$256,$D95,selected_set!$S$3:$S$256,Configurations!$Y$3)</f>
        <v>0</v>
      </c>
      <c r="C95" s="291" t="s">
        <v>63</v>
      </c>
      <c r="D95" s="292" t="s">
        <v>135</v>
      </c>
      <c r="E95" s="290"/>
      <c r="F95" s="293"/>
      <c r="G95" s="274"/>
      <c r="H95" s="289"/>
      <c r="I95" s="289"/>
      <c r="J95" s="289"/>
    </row>
    <row r="96">
      <c r="A96" s="291">
        <f>SUMIFS(selected_set!$A$3:$A$256,selected_set!$R$3:$R$256,$D96,selected_set!$S$3:$S$256,Configurations!$Y$2)</f>
        <v>0</v>
      </c>
      <c r="B96" s="291">
        <f>SUMIFS(selected_set!$A$3:$A$256,selected_set!$R$3:$R$256,$D96,selected_set!$S$3:$S$256,Configurations!$Y$3)</f>
        <v>0</v>
      </c>
      <c r="C96" s="291" t="s">
        <v>63</v>
      </c>
      <c r="D96" s="292" t="s">
        <v>146</v>
      </c>
      <c r="E96" s="290"/>
      <c r="F96" s="293"/>
      <c r="G96" s="274"/>
      <c r="H96" s="289"/>
      <c r="I96" s="289"/>
      <c r="J96" s="289"/>
    </row>
    <row r="97">
      <c r="A97" s="291">
        <f>SUMIFS(selected_set!$A$3:$A$256,selected_set!$R$3:$R$256,$D97,selected_set!$S$3:$S$256,Configurations!$Y$2)</f>
        <v>1</v>
      </c>
      <c r="B97" s="291">
        <f>SUMIFS(selected_set!$A$3:$A$256,selected_set!$R$3:$R$256,$D97,selected_set!$S$3:$S$256,Configurations!$Y$3)</f>
        <v>0</v>
      </c>
      <c r="C97" s="291" t="s">
        <v>63</v>
      </c>
      <c r="D97" s="292" t="s">
        <v>167</v>
      </c>
      <c r="E97" s="290"/>
      <c r="F97" s="293"/>
      <c r="G97" s="274"/>
      <c r="H97" s="289"/>
      <c r="I97" s="289"/>
      <c r="J97" s="289"/>
    </row>
    <row r="98">
      <c r="A98" s="291">
        <f>SUMIFS(selected_set!$A$3:$A$256,selected_set!$R$3:$R$256,$D98,selected_set!$S$3:$S$256,Configurations!$Y$2)</f>
        <v>2</v>
      </c>
      <c r="B98" s="291">
        <f>SUMIFS(selected_set!$A$3:$A$256,selected_set!$R$3:$R$256,$D98,selected_set!$S$3:$S$256,Configurations!$Y$3)</f>
        <v>0</v>
      </c>
      <c r="C98" s="291" t="s">
        <v>63</v>
      </c>
      <c r="D98" s="292" t="s">
        <v>179</v>
      </c>
      <c r="E98" s="290"/>
      <c r="F98" s="293"/>
      <c r="G98" s="274"/>
      <c r="H98" s="289"/>
      <c r="I98" s="289"/>
      <c r="J98" s="289"/>
    </row>
    <row r="99">
      <c r="A99" s="291">
        <f>SUMIFS(selected_set!$A$3:$A$256,selected_set!$R$3:$R$256,$D99,selected_set!$S$3:$S$256,Configurations!$Y$2)</f>
        <v>1</v>
      </c>
      <c r="B99" s="291">
        <f>SUMIFS(selected_set!$A$3:$A$256,selected_set!$R$3:$R$256,$D99,selected_set!$S$3:$S$256,Configurations!$Y$3)</f>
        <v>0</v>
      </c>
      <c r="C99" s="291" t="s">
        <v>63</v>
      </c>
      <c r="D99" s="292" t="s">
        <v>190</v>
      </c>
      <c r="E99" s="290"/>
      <c r="F99" s="293"/>
      <c r="G99" s="274"/>
      <c r="H99" s="289"/>
      <c r="I99" s="289"/>
      <c r="J99" s="289"/>
    </row>
    <row r="100">
      <c r="A100" s="291">
        <f>SUMIFS(selected_set!$A$3:$A$256,selected_set!$R$3:$R$256,$D100,selected_set!$S$3:$S$256,Configurations!$Y$2)</f>
        <v>0</v>
      </c>
      <c r="B100" s="291">
        <f>SUMIFS(selected_set!$A$3:$A$256,selected_set!$R$3:$R$256,$D100,selected_set!$S$3:$S$256,Configurations!$Y$3)</f>
        <v>0</v>
      </c>
      <c r="C100" s="291" t="s">
        <v>63</v>
      </c>
      <c r="D100" s="292" t="s">
        <v>218</v>
      </c>
      <c r="E100" s="290"/>
      <c r="F100" s="293"/>
      <c r="G100" s="274"/>
      <c r="H100" s="289"/>
      <c r="I100" s="289"/>
      <c r="J100" s="289"/>
    </row>
    <row r="101">
      <c r="A101" s="291">
        <f>SUMIFS(selected_set!$A$3:$A$256,selected_set!$R$3:$R$256,$D101,selected_set!$S$3:$S$256,Configurations!$Y$2)</f>
        <v>0</v>
      </c>
      <c r="B101" s="291">
        <f>SUMIFS(selected_set!$A$3:$A$256,selected_set!$R$3:$R$256,$D101,selected_set!$S$3:$S$256,Configurations!$Y$3)</f>
        <v>1</v>
      </c>
      <c r="C101" s="291" t="s">
        <v>63</v>
      </c>
      <c r="D101" s="292" t="s">
        <v>279</v>
      </c>
      <c r="E101" s="290"/>
      <c r="F101" s="293"/>
      <c r="G101" s="274"/>
      <c r="H101" s="289"/>
      <c r="I101" s="289"/>
      <c r="J101" s="289"/>
    </row>
    <row r="102">
      <c r="A102" s="291">
        <f>SUMIFS(selected_set!$A$3:$A$256,selected_set!$R$3:$R$256,$D102,selected_set!$S$3:$S$256,Configurations!$Y$2)</f>
        <v>1</v>
      </c>
      <c r="B102" s="291">
        <f>SUMIFS(selected_set!$A$3:$A$256,selected_set!$R$3:$R$256,$D102,selected_set!$S$3:$S$256,Configurations!$Y$3)</f>
        <v>0</v>
      </c>
      <c r="C102" s="291" t="s">
        <v>63</v>
      </c>
      <c r="D102" s="292" t="s">
        <v>327</v>
      </c>
      <c r="E102" s="290"/>
      <c r="F102" s="293"/>
      <c r="G102" s="274"/>
      <c r="H102" s="289"/>
      <c r="I102" s="289"/>
      <c r="J102" s="289"/>
    </row>
    <row r="103">
      <c r="A103" s="291">
        <f>SUMIFS(selected_set!$A$3:$A$256,selected_set!$R$3:$R$256,$D103,selected_set!$S$3:$S$256,Configurations!$Y$2)</f>
        <v>1</v>
      </c>
      <c r="B103" s="291">
        <f>SUMIFS(selected_set!$A$3:$A$256,selected_set!$R$3:$R$256,$D103,selected_set!$S$3:$S$256,Configurations!$Y$3)</f>
        <v>0</v>
      </c>
      <c r="C103" s="291" t="s">
        <v>63</v>
      </c>
      <c r="D103" s="292" t="s">
        <v>313</v>
      </c>
      <c r="E103" s="290"/>
      <c r="F103" s="293"/>
      <c r="G103" s="274"/>
      <c r="H103" s="289"/>
      <c r="I103" s="289"/>
      <c r="J103" s="289"/>
    </row>
    <row r="104">
      <c r="A104" s="291">
        <f>SUMIFS(selected_set!$A$3:$A$256,selected_set!$R$3:$R$256,$D104,selected_set!$S$3:$S$256,Configurations!$Y$2)</f>
        <v>1</v>
      </c>
      <c r="B104" s="291">
        <f>SUMIFS(selected_set!$A$3:$A$256,selected_set!$R$3:$R$256,$D104,selected_set!$S$3:$S$256,Configurations!$Y$3)</f>
        <v>0</v>
      </c>
      <c r="C104" s="291" t="s">
        <v>63</v>
      </c>
      <c r="D104" s="292" t="s">
        <v>352</v>
      </c>
      <c r="E104" s="290"/>
      <c r="F104" s="293"/>
      <c r="G104" s="274"/>
      <c r="H104" s="289"/>
      <c r="I104" s="289"/>
      <c r="J104" s="289"/>
    </row>
    <row r="105">
      <c r="A105" s="291">
        <f>SUMIFS(selected_set!$A$3:$A$256,selected_set!$R$3:$R$256,$D105,selected_set!$S$3:$S$256,Configurations!$Y$2)</f>
        <v>1</v>
      </c>
      <c r="B105" s="291">
        <f>SUMIFS(selected_set!$A$3:$A$256,selected_set!$R$3:$R$256,$D105,selected_set!$S$3:$S$256,Configurations!$Y$3)</f>
        <v>0</v>
      </c>
      <c r="C105" s="291" t="s">
        <v>63</v>
      </c>
      <c r="D105" s="292" t="s">
        <v>363</v>
      </c>
      <c r="E105" s="290"/>
      <c r="F105" s="293"/>
      <c r="G105" s="274"/>
      <c r="H105" s="289"/>
      <c r="I105" s="289"/>
      <c r="J105" s="289"/>
    </row>
    <row r="106">
      <c r="A106" s="291">
        <f>SUMIFS(selected_set!$A$3:$A$256,selected_set!$R$3:$R$256,$D106,selected_set!$S$3:$S$256,Configurations!$Y$2)</f>
        <v>0</v>
      </c>
      <c r="B106" s="291">
        <f>SUMIFS(selected_set!$A$3:$A$256,selected_set!$R$3:$R$256,$D106,selected_set!$S$3:$S$256,Configurations!$Y$3)</f>
        <v>0</v>
      </c>
      <c r="C106" s="291" t="s">
        <v>63</v>
      </c>
      <c r="D106" s="292" t="s">
        <v>3127</v>
      </c>
      <c r="E106" s="290"/>
      <c r="F106" s="293"/>
      <c r="G106" s="274"/>
      <c r="H106" s="289"/>
      <c r="I106" s="289"/>
      <c r="J106" s="289"/>
    </row>
    <row r="107">
      <c r="A107" s="291">
        <f>SUMIFS(selected_set!$A$3:$A$256,selected_set!$R$3:$R$256,$D107,selected_set!$S$3:$S$256,Configurations!$Y$2)</f>
        <v>1</v>
      </c>
      <c r="B107" s="291">
        <f>SUMIFS(selected_set!$A$3:$A$256,selected_set!$R$3:$R$256,$D107,selected_set!$S$3:$S$256,Configurations!$Y$3)</f>
        <v>0</v>
      </c>
      <c r="C107" s="291" t="s">
        <v>63</v>
      </c>
      <c r="D107" s="292" t="s">
        <v>404</v>
      </c>
      <c r="E107" s="290"/>
      <c r="F107" s="293"/>
      <c r="G107" s="274"/>
      <c r="H107" s="289"/>
      <c r="I107" s="289"/>
      <c r="J107" s="289"/>
    </row>
    <row r="108">
      <c r="A108" s="297">
        <f>SUMIFS(selected_set!$A$3:$A$256,selected_set!$R$3:$R$256,$D108,selected_set!$S$3:$S$256,Configurations!$Y$2)</f>
        <v>0</v>
      </c>
      <c r="B108" s="297">
        <f>SUMIFS(selected_set!$A$3:$A$256,selected_set!$R$3:$R$256,$D108,selected_set!$S$3:$S$256,Configurations!$Y$3)</f>
        <v>0</v>
      </c>
      <c r="C108" s="297" t="s">
        <v>63</v>
      </c>
      <c r="D108" s="298" t="s">
        <v>429</v>
      </c>
      <c r="E108" s="290"/>
      <c r="F108" s="293"/>
      <c r="G108" s="274"/>
      <c r="H108" s="289"/>
      <c r="I108" s="289"/>
      <c r="J108" s="289"/>
    </row>
    <row r="109">
      <c r="A109" s="297">
        <f>SUMIFS(selected_set!$A$3:$A$256,selected_set!$R$3:$R$256,$D109,selected_set!$S$3:$S$256,Configurations!$Y$2)</f>
        <v>0</v>
      </c>
      <c r="B109" s="297">
        <f>SUMIFS(selected_set!$A$3:$A$256,selected_set!$R$3:$R$256,$D109,selected_set!$S$3:$S$256,Configurations!$Y$3)</f>
        <v>0</v>
      </c>
      <c r="C109" s="297" t="s">
        <v>63</v>
      </c>
      <c r="D109" s="298" t="s">
        <v>438</v>
      </c>
      <c r="E109" s="290"/>
      <c r="F109" s="293"/>
      <c r="G109" s="274"/>
      <c r="H109" s="289"/>
      <c r="I109" s="289"/>
      <c r="J109" s="289"/>
    </row>
    <row r="110">
      <c r="A110" s="297">
        <f>SUMIFS(selected_set!$A$3:$A$256,selected_set!$R$3:$R$256,$D110,selected_set!$S$3:$S$256,Configurations!$Y$2)</f>
        <v>0</v>
      </c>
      <c r="B110" s="297">
        <f>SUMIFS(selected_set!$A$3:$A$256,selected_set!$R$3:$R$256,$D110,selected_set!$S$3:$S$256,Configurations!$Y$3)</f>
        <v>0</v>
      </c>
      <c r="C110" s="297" t="s">
        <v>63</v>
      </c>
      <c r="D110" s="292" t="s">
        <v>3128</v>
      </c>
      <c r="E110" s="290"/>
      <c r="F110" s="293"/>
      <c r="G110" s="274"/>
      <c r="H110" s="289"/>
      <c r="I110" s="289"/>
      <c r="J110" s="289"/>
    </row>
    <row r="111">
      <c r="A111" s="299"/>
      <c r="B111" s="299"/>
      <c r="C111" s="299"/>
      <c r="E111" s="300"/>
      <c r="F111" s="301"/>
      <c r="I111" s="267"/>
    </row>
    <row r="112">
      <c r="A112" s="299"/>
      <c r="B112" s="299"/>
      <c r="C112" s="299"/>
      <c r="E112" s="300"/>
      <c r="F112" s="301"/>
      <c r="I112" s="267"/>
    </row>
    <row r="113">
      <c r="A113" s="299"/>
      <c r="B113" s="299"/>
      <c r="C113" s="299"/>
      <c r="E113" s="300"/>
      <c r="F113" s="301"/>
      <c r="I113" s="267"/>
    </row>
    <row r="114">
      <c r="A114" s="299"/>
      <c r="B114" s="299"/>
      <c r="C114" s="299"/>
      <c r="E114" s="300"/>
      <c r="F114" s="301"/>
      <c r="I114" s="267"/>
    </row>
    <row r="115">
      <c r="A115" s="299"/>
      <c r="B115" s="299"/>
      <c r="C115" s="299"/>
      <c r="E115" s="300"/>
      <c r="F115" s="301"/>
      <c r="I115" s="267"/>
    </row>
    <row r="116">
      <c r="A116" s="299"/>
      <c r="B116" s="299"/>
      <c r="C116" s="299"/>
      <c r="E116" s="300"/>
      <c r="F116" s="301"/>
      <c r="I116" s="267"/>
    </row>
    <row r="117">
      <c r="A117" s="299"/>
      <c r="B117" s="299"/>
      <c r="C117" s="299"/>
      <c r="E117" s="300"/>
      <c r="F117" s="301"/>
      <c r="I117" s="267"/>
    </row>
    <row r="118">
      <c r="A118" s="299"/>
      <c r="B118" s="299"/>
      <c r="C118" s="299"/>
      <c r="E118" s="300"/>
      <c r="F118" s="301"/>
      <c r="I118" s="267"/>
    </row>
    <row r="119">
      <c r="A119" s="299"/>
      <c r="B119" s="299"/>
      <c r="C119" s="299"/>
      <c r="E119" s="300"/>
      <c r="F119" s="301"/>
      <c r="I119" s="267"/>
    </row>
    <row r="120">
      <c r="A120" s="299"/>
      <c r="B120" s="299"/>
      <c r="C120" s="299"/>
      <c r="E120" s="300"/>
      <c r="F120" s="301"/>
      <c r="I120" s="267"/>
    </row>
    <row r="121">
      <c r="A121" s="299"/>
      <c r="B121" s="299"/>
      <c r="C121" s="299"/>
      <c r="E121" s="300"/>
      <c r="F121" s="301"/>
      <c r="I121" s="267"/>
    </row>
    <row r="122">
      <c r="A122" s="299"/>
      <c r="B122" s="299"/>
      <c r="C122" s="299"/>
      <c r="E122" s="300"/>
      <c r="F122" s="301"/>
      <c r="I122" s="267"/>
    </row>
    <row r="123">
      <c r="A123" s="299"/>
      <c r="B123" s="299"/>
      <c r="C123" s="299"/>
      <c r="E123" s="300"/>
      <c r="F123" s="301"/>
      <c r="I123" s="267"/>
    </row>
    <row r="124">
      <c r="A124" s="299"/>
      <c r="B124" s="299"/>
      <c r="C124" s="299"/>
      <c r="E124" s="300"/>
      <c r="F124" s="301"/>
      <c r="I124" s="267"/>
    </row>
    <row r="125">
      <c r="A125" s="299"/>
      <c r="B125" s="299"/>
      <c r="C125" s="299"/>
      <c r="E125" s="300"/>
      <c r="F125" s="301"/>
      <c r="I125" s="267"/>
    </row>
    <row r="126">
      <c r="A126" s="299"/>
      <c r="B126" s="299"/>
      <c r="C126" s="299"/>
      <c r="E126" s="300"/>
      <c r="F126" s="301"/>
      <c r="I126" s="267"/>
    </row>
    <row r="127">
      <c r="A127" s="299"/>
      <c r="B127" s="299"/>
      <c r="C127" s="299"/>
      <c r="E127" s="300"/>
      <c r="F127" s="301"/>
      <c r="I127" s="267"/>
    </row>
    <row r="128">
      <c r="A128" s="299"/>
      <c r="B128" s="299"/>
      <c r="C128" s="299"/>
      <c r="E128" s="300"/>
      <c r="F128" s="301"/>
      <c r="I128" s="267"/>
    </row>
    <row r="129">
      <c r="A129" s="299"/>
      <c r="B129" s="299"/>
      <c r="C129" s="299"/>
      <c r="E129" s="300"/>
      <c r="F129" s="301"/>
      <c r="I129" s="267"/>
    </row>
    <row r="130">
      <c r="A130" s="299"/>
      <c r="B130" s="299"/>
      <c r="C130" s="299"/>
      <c r="E130" s="300"/>
      <c r="F130" s="301"/>
      <c r="I130" s="267"/>
    </row>
    <row r="131">
      <c r="A131" s="299"/>
      <c r="B131" s="299"/>
      <c r="C131" s="299"/>
      <c r="E131" s="300"/>
      <c r="F131" s="301"/>
      <c r="I131" s="267"/>
    </row>
    <row r="132">
      <c r="A132" s="299"/>
      <c r="B132" s="299"/>
      <c r="C132" s="299"/>
      <c r="E132" s="300"/>
      <c r="F132" s="301"/>
      <c r="I132" s="267"/>
    </row>
    <row r="133">
      <c r="A133" s="299"/>
      <c r="B133" s="299"/>
      <c r="C133" s="299"/>
      <c r="E133" s="300"/>
      <c r="F133" s="301"/>
      <c r="I133" s="267"/>
    </row>
    <row r="134">
      <c r="A134" s="299"/>
      <c r="B134" s="299"/>
      <c r="C134" s="299"/>
      <c r="E134" s="300"/>
      <c r="F134" s="301"/>
      <c r="I134" s="267"/>
    </row>
    <row r="135">
      <c r="A135" s="299"/>
      <c r="B135" s="299"/>
      <c r="C135" s="299"/>
      <c r="E135" s="300"/>
      <c r="F135" s="301"/>
      <c r="I135" s="267"/>
    </row>
    <row r="136">
      <c r="A136" s="299"/>
      <c r="B136" s="299"/>
      <c r="C136" s="299"/>
      <c r="E136" s="300"/>
      <c r="F136" s="301"/>
      <c r="I136" s="267"/>
    </row>
    <row r="137">
      <c r="A137" s="299"/>
      <c r="B137" s="299"/>
      <c r="C137" s="299"/>
      <c r="E137" s="300"/>
      <c r="F137" s="301"/>
      <c r="I137" s="267"/>
    </row>
    <row r="138">
      <c r="A138" s="299"/>
      <c r="B138" s="299"/>
      <c r="C138" s="299"/>
      <c r="E138" s="300"/>
      <c r="F138" s="301"/>
      <c r="I138" s="267"/>
    </row>
    <row r="139">
      <c r="A139" s="299"/>
      <c r="B139" s="299"/>
      <c r="C139" s="299"/>
      <c r="E139" s="300"/>
      <c r="F139" s="301"/>
      <c r="I139" s="267"/>
    </row>
    <row r="140">
      <c r="A140" s="299"/>
      <c r="B140" s="299"/>
      <c r="C140" s="299"/>
      <c r="E140" s="300"/>
      <c r="F140" s="301"/>
      <c r="I140" s="267"/>
    </row>
    <row r="141">
      <c r="A141" s="299"/>
      <c r="B141" s="299"/>
      <c r="C141" s="299"/>
      <c r="E141" s="300"/>
      <c r="F141" s="301"/>
      <c r="I141" s="267"/>
    </row>
    <row r="142">
      <c r="A142" s="299"/>
      <c r="B142" s="299"/>
      <c r="C142" s="299"/>
      <c r="E142" s="300"/>
      <c r="F142" s="301"/>
      <c r="I142" s="267"/>
    </row>
    <row r="143">
      <c r="A143" s="299"/>
      <c r="B143" s="299"/>
      <c r="C143" s="299"/>
      <c r="E143" s="300"/>
      <c r="F143" s="301"/>
      <c r="I143" s="267"/>
    </row>
    <row r="144">
      <c r="A144" s="299"/>
      <c r="B144" s="299"/>
      <c r="C144" s="299"/>
      <c r="E144" s="300"/>
      <c r="F144" s="301"/>
      <c r="I144" s="267"/>
    </row>
    <row r="145">
      <c r="A145" s="299"/>
      <c r="B145" s="299"/>
      <c r="C145" s="299"/>
      <c r="E145" s="300"/>
      <c r="F145" s="301"/>
      <c r="I145" s="267"/>
    </row>
    <row r="146">
      <c r="A146" s="299"/>
      <c r="B146" s="299"/>
      <c r="C146" s="299"/>
      <c r="E146" s="300"/>
      <c r="F146" s="301"/>
      <c r="I146" s="267"/>
    </row>
    <row r="147">
      <c r="A147" s="299"/>
      <c r="B147" s="299"/>
      <c r="C147" s="299"/>
      <c r="E147" s="300"/>
      <c r="F147" s="301"/>
      <c r="I147" s="267"/>
    </row>
    <row r="148">
      <c r="A148" s="299"/>
      <c r="B148" s="299"/>
      <c r="C148" s="299"/>
      <c r="E148" s="300"/>
      <c r="F148" s="301"/>
      <c r="I148" s="267"/>
    </row>
    <row r="149">
      <c r="A149" s="299"/>
      <c r="B149" s="299"/>
      <c r="C149" s="299"/>
      <c r="E149" s="300"/>
      <c r="F149" s="301"/>
      <c r="I149" s="267"/>
    </row>
    <row r="150">
      <c r="A150" s="299"/>
      <c r="B150" s="299"/>
      <c r="C150" s="299"/>
      <c r="E150" s="300"/>
      <c r="F150" s="301"/>
      <c r="I150" s="267"/>
    </row>
    <row r="151">
      <c r="A151" s="299"/>
      <c r="B151" s="299"/>
      <c r="C151" s="299"/>
      <c r="E151" s="300"/>
      <c r="F151" s="301"/>
      <c r="I151" s="267"/>
    </row>
    <row r="152">
      <c r="A152" s="299"/>
      <c r="B152" s="299"/>
      <c r="C152" s="299"/>
      <c r="E152" s="300"/>
      <c r="F152" s="301"/>
      <c r="I152" s="267"/>
    </row>
    <row r="153">
      <c r="A153" s="299"/>
      <c r="B153" s="299"/>
      <c r="C153" s="299"/>
      <c r="E153" s="300"/>
      <c r="F153" s="301"/>
      <c r="I153" s="267"/>
    </row>
    <row r="154">
      <c r="A154" s="299"/>
      <c r="B154" s="299"/>
      <c r="C154" s="299"/>
      <c r="E154" s="300"/>
      <c r="F154" s="301"/>
      <c r="I154" s="267"/>
    </row>
    <row r="155">
      <c r="A155" s="299"/>
      <c r="B155" s="299"/>
      <c r="C155" s="299"/>
      <c r="E155" s="300"/>
      <c r="F155" s="301"/>
      <c r="I155" s="267"/>
    </row>
    <row r="156">
      <c r="A156" s="299"/>
      <c r="B156" s="299"/>
      <c r="C156" s="299"/>
      <c r="E156" s="300"/>
      <c r="F156" s="301"/>
      <c r="I156" s="267"/>
    </row>
    <row r="157">
      <c r="A157" s="299"/>
      <c r="B157" s="299"/>
      <c r="C157" s="299"/>
      <c r="E157" s="300"/>
      <c r="F157" s="301"/>
      <c r="I157" s="267"/>
    </row>
    <row r="158">
      <c r="A158" s="299"/>
      <c r="B158" s="299"/>
      <c r="C158" s="299"/>
      <c r="E158" s="300"/>
      <c r="F158" s="301"/>
      <c r="I158" s="267"/>
    </row>
    <row r="159">
      <c r="A159" s="299"/>
      <c r="B159" s="299"/>
      <c r="C159" s="299"/>
      <c r="E159" s="300"/>
      <c r="F159" s="301"/>
      <c r="I159" s="267"/>
    </row>
    <row r="160">
      <c r="A160" s="299"/>
      <c r="B160" s="299"/>
      <c r="C160" s="299"/>
      <c r="E160" s="300"/>
      <c r="F160" s="301"/>
      <c r="I160" s="267"/>
    </row>
    <row r="161">
      <c r="A161" s="299"/>
      <c r="B161" s="299"/>
      <c r="C161" s="299"/>
      <c r="E161" s="300"/>
      <c r="F161" s="301"/>
      <c r="I161" s="267"/>
    </row>
    <row r="162">
      <c r="A162" s="299"/>
      <c r="B162" s="299"/>
      <c r="C162" s="299"/>
      <c r="E162" s="300"/>
      <c r="F162" s="301"/>
      <c r="I162" s="267"/>
    </row>
    <row r="163">
      <c r="A163" s="299"/>
      <c r="B163" s="299"/>
      <c r="C163" s="299"/>
      <c r="E163" s="300"/>
      <c r="F163" s="301"/>
      <c r="I163" s="267"/>
    </row>
    <row r="164">
      <c r="A164" s="299"/>
      <c r="B164" s="299"/>
      <c r="C164" s="299"/>
      <c r="E164" s="300"/>
      <c r="F164" s="301"/>
      <c r="I164" s="267"/>
    </row>
    <row r="165">
      <c r="A165" s="299"/>
      <c r="B165" s="299"/>
      <c r="C165" s="299"/>
      <c r="E165" s="300"/>
      <c r="F165" s="301"/>
      <c r="I165" s="267"/>
    </row>
    <row r="166">
      <c r="A166" s="299"/>
      <c r="B166" s="299"/>
      <c r="C166" s="299"/>
      <c r="E166" s="300"/>
      <c r="F166" s="301"/>
      <c r="I166" s="267"/>
    </row>
    <row r="167">
      <c r="A167" s="299"/>
      <c r="B167" s="299"/>
      <c r="C167" s="299"/>
      <c r="E167" s="300"/>
      <c r="F167" s="301"/>
      <c r="I167" s="267"/>
    </row>
    <row r="168">
      <c r="A168" s="299"/>
      <c r="B168" s="299"/>
      <c r="C168" s="299"/>
      <c r="E168" s="300"/>
      <c r="F168" s="301"/>
      <c r="I168" s="267"/>
    </row>
    <row r="169">
      <c r="A169" s="299"/>
      <c r="B169" s="299"/>
      <c r="C169" s="299"/>
      <c r="E169" s="300"/>
      <c r="F169" s="301"/>
      <c r="I169" s="267"/>
    </row>
    <row r="170">
      <c r="A170" s="299"/>
      <c r="B170" s="299"/>
      <c r="C170" s="299"/>
      <c r="E170" s="300"/>
      <c r="F170" s="301"/>
      <c r="I170" s="267"/>
    </row>
    <row r="171">
      <c r="A171" s="299"/>
      <c r="B171" s="299"/>
      <c r="C171" s="299"/>
      <c r="E171" s="300"/>
      <c r="F171" s="301"/>
      <c r="I171" s="267"/>
    </row>
    <row r="172">
      <c r="A172" s="299"/>
      <c r="B172" s="299"/>
      <c r="C172" s="299"/>
      <c r="E172" s="300"/>
      <c r="F172" s="301"/>
      <c r="I172" s="267"/>
    </row>
    <row r="173">
      <c r="A173" s="299"/>
      <c r="B173" s="299"/>
      <c r="C173" s="299"/>
      <c r="E173" s="300"/>
      <c r="F173" s="301"/>
      <c r="I173" s="267"/>
    </row>
    <row r="174">
      <c r="A174" s="299"/>
      <c r="B174" s="299"/>
      <c r="C174" s="299"/>
      <c r="E174" s="300"/>
      <c r="F174" s="301"/>
      <c r="I174" s="267"/>
    </row>
    <row r="175">
      <c r="A175" s="299"/>
      <c r="B175" s="299"/>
      <c r="C175" s="299"/>
      <c r="E175" s="300"/>
      <c r="F175" s="301"/>
      <c r="I175" s="267"/>
    </row>
    <row r="176">
      <c r="A176" s="299"/>
      <c r="B176" s="299"/>
      <c r="C176" s="299"/>
      <c r="E176" s="300"/>
      <c r="F176" s="301"/>
      <c r="I176" s="267"/>
    </row>
    <row r="177">
      <c r="A177" s="299"/>
      <c r="B177" s="299"/>
      <c r="C177" s="299"/>
      <c r="E177" s="300"/>
      <c r="F177" s="301"/>
      <c r="I177" s="267"/>
    </row>
    <row r="178">
      <c r="A178" s="299"/>
      <c r="B178" s="299"/>
      <c r="C178" s="299"/>
      <c r="E178" s="300"/>
      <c r="F178" s="301"/>
      <c r="I178" s="267"/>
    </row>
    <row r="179">
      <c r="A179" s="299"/>
      <c r="B179" s="299"/>
      <c r="C179" s="299"/>
      <c r="E179" s="300"/>
      <c r="F179" s="301"/>
      <c r="I179" s="267"/>
    </row>
    <row r="180">
      <c r="A180" s="299"/>
      <c r="B180" s="299"/>
      <c r="C180" s="299"/>
      <c r="E180" s="300"/>
      <c r="F180" s="301"/>
      <c r="I180" s="267"/>
    </row>
    <row r="181">
      <c r="A181" s="299"/>
      <c r="B181" s="299"/>
      <c r="C181" s="299"/>
      <c r="E181" s="300"/>
      <c r="F181" s="301"/>
      <c r="I181" s="267"/>
    </row>
    <row r="182">
      <c r="A182" s="299"/>
      <c r="B182" s="299"/>
      <c r="C182" s="299"/>
      <c r="E182" s="300"/>
      <c r="F182" s="301"/>
      <c r="I182" s="267"/>
    </row>
    <row r="183">
      <c r="A183" s="299"/>
      <c r="B183" s="299"/>
      <c r="C183" s="299"/>
      <c r="E183" s="300"/>
      <c r="F183" s="301"/>
      <c r="I183" s="267"/>
    </row>
    <row r="184">
      <c r="A184" s="299"/>
      <c r="B184" s="299"/>
      <c r="C184" s="299"/>
      <c r="E184" s="300"/>
      <c r="F184" s="301"/>
      <c r="I184" s="267"/>
    </row>
    <row r="185">
      <c r="A185" s="299"/>
      <c r="B185" s="299"/>
      <c r="C185" s="299"/>
      <c r="E185" s="300"/>
      <c r="F185" s="301"/>
      <c r="I185" s="267"/>
    </row>
    <row r="186">
      <c r="A186" s="299"/>
      <c r="B186" s="299"/>
      <c r="C186" s="299"/>
      <c r="E186" s="300"/>
      <c r="F186" s="301"/>
      <c r="I186" s="267"/>
    </row>
    <row r="187">
      <c r="A187" s="299"/>
      <c r="B187" s="299"/>
      <c r="C187" s="299"/>
      <c r="E187" s="300"/>
      <c r="F187" s="301"/>
      <c r="I187" s="267"/>
    </row>
    <row r="188">
      <c r="A188" s="299"/>
      <c r="B188" s="299"/>
      <c r="C188" s="299"/>
      <c r="E188" s="300"/>
      <c r="F188" s="301"/>
      <c r="I188" s="267"/>
    </row>
    <row r="189">
      <c r="A189" s="299"/>
      <c r="B189" s="299"/>
      <c r="C189" s="299"/>
      <c r="E189" s="300"/>
      <c r="F189" s="301"/>
      <c r="I189" s="267"/>
    </row>
    <row r="190">
      <c r="A190" s="299"/>
      <c r="B190" s="299"/>
      <c r="C190" s="299"/>
      <c r="E190" s="300"/>
      <c r="F190" s="301"/>
      <c r="I190" s="267"/>
    </row>
    <row r="191">
      <c r="A191" s="299"/>
      <c r="B191" s="299"/>
      <c r="C191" s="299"/>
      <c r="E191" s="300"/>
      <c r="F191" s="301"/>
      <c r="I191" s="267"/>
    </row>
    <row r="192">
      <c r="A192" s="299"/>
      <c r="B192" s="299"/>
      <c r="C192" s="299"/>
      <c r="E192" s="300"/>
      <c r="F192" s="301"/>
      <c r="I192" s="267"/>
    </row>
    <row r="193">
      <c r="A193" s="299"/>
      <c r="B193" s="299"/>
      <c r="C193" s="299"/>
      <c r="E193" s="300"/>
      <c r="F193" s="301"/>
      <c r="I193" s="267"/>
    </row>
    <row r="194">
      <c r="A194" s="299"/>
      <c r="B194" s="299"/>
      <c r="C194" s="299"/>
      <c r="E194" s="300"/>
      <c r="F194" s="301"/>
      <c r="I194" s="267"/>
    </row>
    <row r="195">
      <c r="A195" s="299"/>
      <c r="B195" s="299"/>
      <c r="C195" s="299"/>
      <c r="E195" s="300"/>
      <c r="F195" s="301"/>
      <c r="I195" s="267"/>
    </row>
    <row r="196">
      <c r="A196" s="299"/>
      <c r="B196" s="299"/>
      <c r="C196" s="299"/>
      <c r="E196" s="300"/>
      <c r="F196" s="301"/>
      <c r="I196" s="267"/>
    </row>
    <row r="197">
      <c r="A197" s="299"/>
      <c r="B197" s="299"/>
      <c r="C197" s="299"/>
      <c r="E197" s="300"/>
      <c r="F197" s="301"/>
      <c r="I197" s="267"/>
    </row>
    <row r="198">
      <c r="A198" s="299"/>
      <c r="B198" s="299"/>
      <c r="C198" s="299"/>
      <c r="E198" s="300"/>
      <c r="F198" s="301"/>
      <c r="I198" s="267"/>
    </row>
    <row r="199">
      <c r="A199" s="299"/>
      <c r="B199" s="299"/>
      <c r="C199" s="299"/>
      <c r="E199" s="300"/>
      <c r="F199" s="301"/>
      <c r="I199" s="267"/>
    </row>
    <row r="200">
      <c r="A200" s="299"/>
      <c r="B200" s="299"/>
      <c r="C200" s="299"/>
      <c r="E200" s="300"/>
      <c r="F200" s="301"/>
      <c r="I200" s="267"/>
    </row>
    <row r="201">
      <c r="A201" s="299"/>
      <c r="B201" s="299"/>
      <c r="C201" s="299"/>
      <c r="E201" s="300"/>
      <c r="F201" s="301"/>
      <c r="I201" s="267"/>
    </row>
    <row r="202">
      <c r="A202" s="299"/>
      <c r="B202" s="299"/>
      <c r="C202" s="299"/>
      <c r="E202" s="300"/>
      <c r="F202" s="301"/>
      <c r="I202" s="267"/>
    </row>
    <row r="203">
      <c r="A203" s="299"/>
      <c r="B203" s="299"/>
      <c r="C203" s="299"/>
      <c r="E203" s="300"/>
      <c r="F203" s="301"/>
      <c r="I203" s="267"/>
    </row>
    <row r="204">
      <c r="A204" s="299"/>
      <c r="B204" s="299"/>
      <c r="C204" s="299"/>
      <c r="E204" s="300"/>
      <c r="F204" s="301"/>
      <c r="I204" s="267"/>
    </row>
    <row r="205">
      <c r="A205" s="299"/>
      <c r="B205" s="299"/>
      <c r="C205" s="299"/>
      <c r="E205" s="300"/>
      <c r="F205" s="301"/>
      <c r="I205" s="267"/>
    </row>
    <row r="206">
      <c r="A206" s="299"/>
      <c r="B206" s="299"/>
      <c r="C206" s="299"/>
      <c r="E206" s="300"/>
      <c r="F206" s="301"/>
      <c r="I206" s="267"/>
    </row>
    <row r="207">
      <c r="A207" s="299"/>
      <c r="B207" s="299"/>
      <c r="C207" s="299"/>
      <c r="E207" s="300"/>
      <c r="F207" s="301"/>
      <c r="I207" s="267"/>
    </row>
    <row r="208">
      <c r="A208" s="299"/>
      <c r="B208" s="299"/>
      <c r="C208" s="299"/>
      <c r="E208" s="300"/>
      <c r="F208" s="301"/>
      <c r="I208" s="267"/>
    </row>
    <row r="209">
      <c r="A209" s="299"/>
      <c r="B209" s="299"/>
      <c r="C209" s="299"/>
      <c r="E209" s="300"/>
      <c r="F209" s="301"/>
      <c r="I209" s="267"/>
    </row>
    <row r="210">
      <c r="A210" s="299"/>
      <c r="B210" s="299"/>
      <c r="C210" s="299"/>
      <c r="E210" s="300"/>
      <c r="F210" s="301"/>
      <c r="I210" s="267"/>
    </row>
    <row r="211">
      <c r="A211" s="299"/>
      <c r="B211" s="299"/>
      <c r="C211" s="299"/>
      <c r="E211" s="300"/>
      <c r="F211" s="301"/>
      <c r="I211" s="267"/>
    </row>
    <row r="212">
      <c r="A212" s="299"/>
      <c r="B212" s="299"/>
      <c r="C212" s="299"/>
      <c r="E212" s="300"/>
      <c r="F212" s="301"/>
      <c r="I212" s="267"/>
    </row>
    <row r="213">
      <c r="A213" s="299"/>
      <c r="B213" s="299"/>
      <c r="C213" s="299"/>
      <c r="E213" s="300"/>
      <c r="F213" s="301"/>
      <c r="I213" s="267"/>
    </row>
    <row r="214">
      <c r="A214" s="299"/>
      <c r="B214" s="299"/>
      <c r="C214" s="299"/>
      <c r="E214" s="300"/>
      <c r="F214" s="301"/>
      <c r="I214" s="267"/>
    </row>
    <row r="215">
      <c r="A215" s="299"/>
      <c r="B215" s="299"/>
      <c r="C215" s="299"/>
      <c r="E215" s="300"/>
      <c r="F215" s="301"/>
      <c r="I215" s="267"/>
    </row>
    <row r="216">
      <c r="A216" s="299"/>
      <c r="B216" s="299"/>
      <c r="C216" s="299"/>
      <c r="E216" s="300"/>
      <c r="F216" s="301"/>
      <c r="I216" s="267"/>
    </row>
    <row r="217">
      <c r="A217" s="299"/>
      <c r="B217" s="299"/>
      <c r="C217" s="299"/>
      <c r="E217" s="300"/>
      <c r="F217" s="301"/>
      <c r="I217" s="267"/>
    </row>
    <row r="218">
      <c r="A218" s="299"/>
      <c r="B218" s="299"/>
      <c r="C218" s="299"/>
      <c r="E218" s="300"/>
      <c r="F218" s="301"/>
      <c r="I218" s="267"/>
    </row>
    <row r="219">
      <c r="A219" s="299"/>
      <c r="B219" s="299"/>
      <c r="C219" s="299"/>
      <c r="E219" s="300"/>
      <c r="F219" s="301"/>
      <c r="I219" s="267"/>
    </row>
    <row r="220">
      <c r="A220" s="299"/>
      <c r="B220" s="299"/>
      <c r="C220" s="299"/>
      <c r="E220" s="300"/>
      <c r="F220" s="301"/>
      <c r="I220" s="267"/>
    </row>
    <row r="221">
      <c r="A221" s="299"/>
      <c r="B221" s="299"/>
      <c r="C221" s="299"/>
      <c r="E221" s="300"/>
      <c r="F221" s="301"/>
      <c r="I221" s="267"/>
    </row>
    <row r="222">
      <c r="A222" s="299"/>
      <c r="B222" s="299"/>
      <c r="C222" s="299"/>
      <c r="E222" s="300"/>
      <c r="F222" s="301"/>
      <c r="I222" s="267"/>
    </row>
    <row r="223">
      <c r="A223" s="299"/>
      <c r="B223" s="299"/>
      <c r="C223" s="299"/>
      <c r="E223" s="300"/>
      <c r="F223" s="301"/>
      <c r="I223" s="267"/>
    </row>
    <row r="224">
      <c r="A224" s="299"/>
      <c r="B224" s="299"/>
      <c r="C224" s="299"/>
      <c r="E224" s="300"/>
      <c r="F224" s="301"/>
      <c r="I224" s="267"/>
    </row>
    <row r="225">
      <c r="A225" s="299"/>
      <c r="B225" s="299"/>
      <c r="C225" s="299"/>
      <c r="E225" s="300"/>
      <c r="F225" s="301"/>
      <c r="I225" s="267"/>
    </row>
    <row r="226">
      <c r="A226" s="299"/>
      <c r="B226" s="299"/>
      <c r="C226" s="299"/>
      <c r="E226" s="300"/>
      <c r="F226" s="301"/>
      <c r="I226" s="267"/>
    </row>
    <row r="227">
      <c r="A227" s="299"/>
      <c r="B227" s="299"/>
      <c r="C227" s="299"/>
      <c r="E227" s="300"/>
      <c r="F227" s="301"/>
      <c r="I227" s="267"/>
    </row>
    <row r="228">
      <c r="A228" s="299"/>
      <c r="B228" s="299"/>
      <c r="C228" s="299"/>
      <c r="E228" s="300"/>
      <c r="F228" s="301"/>
      <c r="I228" s="267"/>
    </row>
    <row r="229">
      <c r="A229" s="299"/>
      <c r="B229" s="299"/>
      <c r="C229" s="299"/>
      <c r="E229" s="300"/>
      <c r="F229" s="301"/>
      <c r="I229" s="267"/>
    </row>
    <row r="230">
      <c r="A230" s="299"/>
      <c r="B230" s="299"/>
      <c r="C230" s="299"/>
      <c r="E230" s="300"/>
      <c r="F230" s="301"/>
      <c r="I230" s="267"/>
    </row>
    <row r="231">
      <c r="A231" s="299"/>
      <c r="B231" s="299"/>
      <c r="C231" s="299"/>
      <c r="E231" s="300"/>
      <c r="F231" s="301"/>
      <c r="I231" s="267"/>
    </row>
    <row r="232">
      <c r="A232" s="299"/>
      <c r="B232" s="299"/>
      <c r="C232" s="299"/>
      <c r="E232" s="300"/>
      <c r="F232" s="301"/>
      <c r="I232" s="267"/>
    </row>
    <row r="233">
      <c r="A233" s="299"/>
      <c r="B233" s="299"/>
      <c r="C233" s="299"/>
      <c r="E233" s="300"/>
      <c r="F233" s="301"/>
      <c r="I233" s="267"/>
    </row>
    <row r="234">
      <c r="A234" s="299"/>
      <c r="B234" s="299"/>
      <c r="C234" s="299"/>
      <c r="E234" s="300"/>
      <c r="F234" s="301"/>
      <c r="I234" s="267"/>
    </row>
    <row r="235">
      <c r="A235" s="299"/>
      <c r="B235" s="299"/>
      <c r="C235" s="299"/>
      <c r="E235" s="300"/>
      <c r="F235" s="301"/>
      <c r="I235" s="267"/>
    </row>
    <row r="236">
      <c r="A236" s="299"/>
      <c r="B236" s="299"/>
      <c r="C236" s="299"/>
      <c r="E236" s="300"/>
      <c r="F236" s="301"/>
      <c r="I236" s="267"/>
    </row>
    <row r="237">
      <c r="A237" s="299"/>
      <c r="B237" s="299"/>
      <c r="C237" s="299"/>
      <c r="E237" s="300"/>
      <c r="F237" s="301"/>
      <c r="I237" s="267"/>
    </row>
    <row r="238">
      <c r="A238" s="299"/>
      <c r="B238" s="299"/>
      <c r="C238" s="299"/>
      <c r="E238" s="300"/>
      <c r="F238" s="301"/>
      <c r="I238" s="267"/>
    </row>
    <row r="239">
      <c r="A239" s="299"/>
      <c r="B239" s="299"/>
      <c r="C239" s="299"/>
      <c r="E239" s="300"/>
      <c r="F239" s="301"/>
      <c r="I239" s="267"/>
    </row>
    <row r="240">
      <c r="A240" s="299"/>
      <c r="B240" s="299"/>
      <c r="C240" s="299"/>
      <c r="E240" s="300"/>
      <c r="F240" s="301"/>
      <c r="I240" s="267"/>
    </row>
    <row r="241">
      <c r="A241" s="299"/>
      <c r="B241" s="299"/>
      <c r="C241" s="299"/>
      <c r="E241" s="300"/>
      <c r="F241" s="301"/>
      <c r="I241" s="267"/>
    </row>
    <row r="242">
      <c r="A242" s="299"/>
      <c r="B242" s="299"/>
      <c r="C242" s="299"/>
      <c r="E242" s="300"/>
      <c r="F242" s="301"/>
      <c r="I242" s="267"/>
    </row>
    <row r="243">
      <c r="A243" s="299"/>
      <c r="B243" s="299"/>
      <c r="C243" s="299"/>
      <c r="E243" s="300"/>
      <c r="F243" s="301"/>
      <c r="I243" s="267"/>
    </row>
    <row r="244">
      <c r="A244" s="299"/>
      <c r="B244" s="299"/>
      <c r="C244" s="299"/>
      <c r="E244" s="300"/>
      <c r="F244" s="301"/>
      <c r="I244" s="267"/>
    </row>
    <row r="245">
      <c r="A245" s="299"/>
      <c r="B245" s="299"/>
      <c r="C245" s="299"/>
      <c r="E245" s="300"/>
      <c r="F245" s="301"/>
      <c r="I245" s="267"/>
    </row>
    <row r="246">
      <c r="A246" s="299"/>
      <c r="B246" s="299"/>
      <c r="C246" s="299"/>
      <c r="E246" s="300"/>
      <c r="F246" s="301"/>
      <c r="I246" s="267"/>
    </row>
    <row r="247">
      <c r="A247" s="299"/>
      <c r="B247" s="299"/>
      <c r="C247" s="299"/>
      <c r="E247" s="300"/>
      <c r="F247" s="301"/>
      <c r="I247" s="267"/>
    </row>
    <row r="248">
      <c r="A248" s="299"/>
      <c r="B248" s="299"/>
      <c r="C248" s="299"/>
      <c r="E248" s="300"/>
      <c r="F248" s="301"/>
      <c r="I248" s="267"/>
    </row>
    <row r="249">
      <c r="A249" s="299"/>
      <c r="B249" s="299"/>
      <c r="C249" s="299"/>
      <c r="E249" s="300"/>
      <c r="F249" s="301"/>
      <c r="I249" s="267"/>
    </row>
    <row r="250">
      <c r="A250" s="299"/>
      <c r="B250" s="299"/>
      <c r="C250" s="299"/>
      <c r="E250" s="300"/>
      <c r="F250" s="301"/>
      <c r="I250" s="267"/>
    </row>
    <row r="251">
      <c r="A251" s="299"/>
      <c r="B251" s="299"/>
      <c r="C251" s="299"/>
      <c r="E251" s="300"/>
      <c r="F251" s="301"/>
      <c r="I251" s="267"/>
    </row>
    <row r="252">
      <c r="A252" s="299"/>
      <c r="B252" s="299"/>
      <c r="C252" s="299"/>
      <c r="E252" s="300"/>
      <c r="F252" s="301"/>
      <c r="I252" s="267"/>
    </row>
    <row r="253">
      <c r="A253" s="299"/>
      <c r="B253" s="299"/>
      <c r="C253" s="299"/>
      <c r="E253" s="300"/>
      <c r="F253" s="301"/>
      <c r="I253" s="267"/>
    </row>
    <row r="254">
      <c r="A254" s="299"/>
      <c r="B254" s="299"/>
      <c r="C254" s="299"/>
      <c r="E254" s="300"/>
      <c r="F254" s="301"/>
      <c r="I254" s="267"/>
    </row>
    <row r="255">
      <c r="A255" s="299"/>
      <c r="B255" s="299"/>
      <c r="C255" s="299"/>
      <c r="E255" s="300"/>
      <c r="F255" s="301"/>
      <c r="I255" s="267"/>
    </row>
    <row r="256">
      <c r="A256" s="299"/>
      <c r="B256" s="299"/>
      <c r="C256" s="299"/>
      <c r="E256" s="300"/>
      <c r="F256" s="301"/>
      <c r="I256" s="267"/>
    </row>
    <row r="257">
      <c r="A257" s="299"/>
      <c r="B257" s="299"/>
      <c r="C257" s="299"/>
      <c r="E257" s="300"/>
      <c r="F257" s="301"/>
      <c r="I257" s="267"/>
    </row>
    <row r="258">
      <c r="A258" s="299"/>
      <c r="B258" s="299"/>
      <c r="C258" s="299"/>
      <c r="E258" s="300"/>
      <c r="F258" s="301"/>
      <c r="I258" s="267"/>
    </row>
    <row r="259">
      <c r="A259" s="299"/>
      <c r="B259" s="299"/>
      <c r="C259" s="299"/>
      <c r="E259" s="300"/>
      <c r="F259" s="301"/>
      <c r="I259" s="267"/>
    </row>
    <row r="260">
      <c r="A260" s="299"/>
      <c r="B260" s="299"/>
      <c r="C260" s="299"/>
      <c r="E260" s="300"/>
      <c r="F260" s="301"/>
      <c r="I260" s="267"/>
    </row>
    <row r="261">
      <c r="A261" s="299"/>
      <c r="B261" s="299"/>
      <c r="C261" s="299"/>
      <c r="E261" s="300"/>
      <c r="F261" s="301"/>
      <c r="I261" s="267"/>
    </row>
    <row r="262">
      <c r="A262" s="299"/>
      <c r="B262" s="299"/>
      <c r="C262" s="299"/>
      <c r="E262" s="300"/>
      <c r="F262" s="301"/>
      <c r="I262" s="267"/>
    </row>
    <row r="263">
      <c r="A263" s="299"/>
      <c r="B263" s="299"/>
      <c r="C263" s="299"/>
      <c r="E263" s="300"/>
      <c r="F263" s="301"/>
      <c r="I263" s="267"/>
    </row>
    <row r="264">
      <c r="A264" s="299"/>
      <c r="B264" s="299"/>
      <c r="C264" s="299"/>
      <c r="E264" s="300"/>
      <c r="F264" s="301"/>
      <c r="I264" s="267"/>
    </row>
    <row r="265">
      <c r="A265" s="299"/>
      <c r="B265" s="299"/>
      <c r="C265" s="299"/>
      <c r="E265" s="300"/>
      <c r="F265" s="301"/>
      <c r="I265" s="267"/>
    </row>
    <row r="266">
      <c r="A266" s="299"/>
      <c r="B266" s="299"/>
      <c r="C266" s="299"/>
      <c r="E266" s="300"/>
      <c r="F266" s="301"/>
      <c r="I266" s="267"/>
    </row>
    <row r="267">
      <c r="A267" s="299"/>
      <c r="B267" s="299"/>
      <c r="C267" s="299"/>
      <c r="E267" s="300"/>
      <c r="F267" s="301"/>
      <c r="I267" s="267"/>
    </row>
    <row r="268">
      <c r="A268" s="299"/>
      <c r="B268" s="299"/>
      <c r="C268" s="299"/>
      <c r="E268" s="300"/>
      <c r="F268" s="301"/>
      <c r="I268" s="267"/>
    </row>
    <row r="269">
      <c r="A269" s="299"/>
      <c r="B269" s="299"/>
      <c r="C269" s="299"/>
      <c r="E269" s="300"/>
      <c r="F269" s="301"/>
      <c r="I269" s="267"/>
    </row>
    <row r="270">
      <c r="A270" s="299"/>
      <c r="B270" s="299"/>
      <c r="C270" s="299"/>
      <c r="E270" s="300"/>
      <c r="F270" s="301"/>
      <c r="I270" s="267"/>
    </row>
    <row r="271">
      <c r="A271" s="299"/>
      <c r="B271" s="299"/>
      <c r="C271" s="299"/>
      <c r="E271" s="300"/>
      <c r="F271" s="301"/>
      <c r="I271" s="267"/>
    </row>
    <row r="272">
      <c r="A272" s="299"/>
      <c r="B272" s="299"/>
      <c r="C272" s="299"/>
      <c r="E272" s="300"/>
      <c r="F272" s="301"/>
      <c r="I272" s="267"/>
    </row>
    <row r="273">
      <c r="A273" s="299"/>
      <c r="B273" s="299"/>
      <c r="C273" s="299"/>
      <c r="E273" s="300"/>
      <c r="F273" s="301"/>
      <c r="I273" s="267"/>
    </row>
    <row r="274">
      <c r="A274" s="299"/>
      <c r="B274" s="299"/>
      <c r="C274" s="299"/>
      <c r="E274" s="300"/>
      <c r="F274" s="301"/>
      <c r="I274" s="267"/>
    </row>
    <row r="275">
      <c r="A275" s="299"/>
      <c r="B275" s="299"/>
      <c r="C275" s="299"/>
      <c r="E275" s="300"/>
      <c r="F275" s="301"/>
      <c r="I275" s="267"/>
    </row>
    <row r="276">
      <c r="A276" s="299"/>
      <c r="B276" s="299"/>
      <c r="C276" s="299"/>
      <c r="E276" s="300"/>
      <c r="F276" s="301"/>
      <c r="I276" s="267"/>
    </row>
    <row r="277">
      <c r="A277" s="299"/>
      <c r="B277" s="299"/>
      <c r="C277" s="299"/>
      <c r="E277" s="300"/>
      <c r="F277" s="301"/>
      <c r="I277" s="267"/>
    </row>
    <row r="278">
      <c r="A278" s="299"/>
      <c r="B278" s="299"/>
      <c r="C278" s="299"/>
      <c r="E278" s="300"/>
      <c r="F278" s="301"/>
      <c r="I278" s="267"/>
    </row>
    <row r="279">
      <c r="A279" s="299"/>
      <c r="B279" s="299"/>
      <c r="C279" s="299"/>
      <c r="E279" s="300"/>
      <c r="F279" s="301"/>
      <c r="I279" s="267"/>
    </row>
    <row r="280">
      <c r="A280" s="299"/>
      <c r="B280" s="299"/>
      <c r="C280" s="299"/>
      <c r="E280" s="300"/>
      <c r="F280" s="301"/>
      <c r="I280" s="267"/>
    </row>
    <row r="281">
      <c r="A281" s="299"/>
      <c r="B281" s="299"/>
      <c r="C281" s="299"/>
      <c r="E281" s="300"/>
      <c r="F281" s="301"/>
      <c r="I281" s="267"/>
    </row>
    <row r="282">
      <c r="A282" s="299"/>
      <c r="B282" s="299"/>
      <c r="C282" s="299"/>
      <c r="E282" s="300"/>
      <c r="F282" s="301"/>
      <c r="I282" s="267"/>
    </row>
    <row r="283">
      <c r="A283" s="299"/>
      <c r="B283" s="299"/>
      <c r="C283" s="299"/>
      <c r="E283" s="300"/>
      <c r="F283" s="301"/>
      <c r="I283" s="267"/>
    </row>
    <row r="284">
      <c r="A284" s="299"/>
      <c r="B284" s="299"/>
      <c r="C284" s="299"/>
      <c r="E284" s="300"/>
      <c r="F284" s="301"/>
      <c r="I284" s="267"/>
    </row>
    <row r="285">
      <c r="A285" s="299"/>
      <c r="B285" s="299"/>
      <c r="C285" s="299"/>
      <c r="E285" s="300"/>
      <c r="F285" s="301"/>
      <c r="I285" s="267"/>
    </row>
    <row r="286">
      <c r="A286" s="299"/>
      <c r="B286" s="299"/>
      <c r="C286" s="299"/>
      <c r="E286" s="300"/>
      <c r="F286" s="301"/>
      <c r="I286" s="267"/>
    </row>
    <row r="287">
      <c r="A287" s="299"/>
      <c r="B287" s="299"/>
      <c r="C287" s="299"/>
      <c r="E287" s="300"/>
      <c r="F287" s="301"/>
      <c r="I287" s="267"/>
    </row>
    <row r="288">
      <c r="A288" s="299"/>
      <c r="B288" s="299"/>
      <c r="C288" s="299"/>
      <c r="E288" s="300"/>
      <c r="F288" s="301"/>
      <c r="I288" s="267"/>
    </row>
    <row r="289">
      <c r="A289" s="299"/>
      <c r="B289" s="299"/>
      <c r="C289" s="299"/>
      <c r="E289" s="300"/>
      <c r="F289" s="301"/>
      <c r="I289" s="267"/>
    </row>
    <row r="290">
      <c r="A290" s="299"/>
      <c r="B290" s="299"/>
      <c r="C290" s="299"/>
      <c r="E290" s="300"/>
      <c r="F290" s="301"/>
      <c r="I290" s="267"/>
    </row>
    <row r="291">
      <c r="A291" s="299"/>
      <c r="B291" s="299"/>
      <c r="C291" s="299"/>
      <c r="E291" s="300"/>
      <c r="F291" s="301"/>
      <c r="I291" s="267"/>
    </row>
    <row r="292">
      <c r="A292" s="299"/>
      <c r="B292" s="299"/>
      <c r="C292" s="299"/>
      <c r="E292" s="300"/>
      <c r="F292" s="301"/>
      <c r="I292" s="267"/>
    </row>
    <row r="293">
      <c r="A293" s="299"/>
      <c r="B293" s="299"/>
      <c r="C293" s="299"/>
      <c r="E293" s="300"/>
      <c r="F293" s="301"/>
      <c r="I293" s="267"/>
    </row>
    <row r="294">
      <c r="A294" s="299"/>
      <c r="B294" s="299"/>
      <c r="C294" s="299"/>
      <c r="E294" s="300"/>
      <c r="F294" s="301"/>
      <c r="I294" s="267"/>
    </row>
    <row r="295">
      <c r="A295" s="299"/>
      <c r="B295" s="299"/>
      <c r="C295" s="299"/>
      <c r="E295" s="300"/>
      <c r="F295" s="301"/>
      <c r="I295" s="267"/>
    </row>
    <row r="296">
      <c r="A296" s="299"/>
      <c r="B296" s="299"/>
      <c r="C296" s="299"/>
      <c r="E296" s="300"/>
      <c r="F296" s="301"/>
      <c r="I296" s="267"/>
    </row>
    <row r="297">
      <c r="A297" s="299"/>
      <c r="B297" s="299"/>
      <c r="C297" s="299"/>
      <c r="E297" s="300"/>
      <c r="F297" s="301"/>
      <c r="I297" s="267"/>
    </row>
    <row r="298">
      <c r="A298" s="299"/>
      <c r="B298" s="299"/>
      <c r="C298" s="299"/>
      <c r="E298" s="300"/>
      <c r="F298" s="301"/>
      <c r="I298" s="267"/>
    </row>
    <row r="299">
      <c r="A299" s="299"/>
      <c r="B299" s="299"/>
      <c r="C299" s="299"/>
      <c r="E299" s="300"/>
      <c r="F299" s="301"/>
      <c r="I299" s="267"/>
    </row>
    <row r="300">
      <c r="A300" s="299"/>
      <c r="B300" s="299"/>
      <c r="C300" s="299"/>
      <c r="E300" s="300"/>
      <c r="F300" s="301"/>
      <c r="I300" s="267"/>
    </row>
    <row r="301">
      <c r="A301" s="299"/>
      <c r="B301" s="299"/>
      <c r="C301" s="299"/>
      <c r="E301" s="300"/>
      <c r="F301" s="301"/>
      <c r="I301" s="267"/>
    </row>
    <row r="302">
      <c r="A302" s="299"/>
      <c r="B302" s="299"/>
      <c r="C302" s="299"/>
      <c r="E302" s="300"/>
      <c r="F302" s="301"/>
      <c r="I302" s="267"/>
    </row>
    <row r="303">
      <c r="A303" s="299"/>
      <c r="B303" s="299"/>
      <c r="C303" s="299"/>
      <c r="E303" s="300"/>
      <c r="F303" s="301"/>
      <c r="I303" s="267"/>
    </row>
    <row r="304">
      <c r="A304" s="299"/>
      <c r="B304" s="299"/>
      <c r="C304" s="299"/>
      <c r="E304" s="300"/>
      <c r="F304" s="301"/>
      <c r="I304" s="267"/>
    </row>
    <row r="305">
      <c r="A305" s="299"/>
      <c r="B305" s="299"/>
      <c r="C305" s="299"/>
      <c r="E305" s="300"/>
      <c r="F305" s="301"/>
      <c r="I305" s="267"/>
    </row>
    <row r="306">
      <c r="A306" s="299"/>
      <c r="B306" s="299"/>
      <c r="C306" s="299"/>
      <c r="E306" s="300"/>
      <c r="F306" s="301"/>
      <c r="I306" s="267"/>
    </row>
    <row r="307">
      <c r="A307" s="299"/>
      <c r="B307" s="299"/>
      <c r="C307" s="299"/>
      <c r="E307" s="300"/>
      <c r="F307" s="301"/>
      <c r="I307" s="267"/>
    </row>
    <row r="308">
      <c r="A308" s="299"/>
      <c r="B308" s="299"/>
      <c r="C308" s="299"/>
      <c r="E308" s="300"/>
      <c r="F308" s="301"/>
      <c r="I308" s="267"/>
    </row>
    <row r="309">
      <c r="A309" s="299"/>
      <c r="B309" s="299"/>
      <c r="C309" s="299"/>
      <c r="E309" s="300"/>
      <c r="F309" s="301"/>
      <c r="I309" s="267"/>
    </row>
    <row r="310">
      <c r="A310" s="299"/>
      <c r="B310" s="299"/>
      <c r="C310" s="299"/>
      <c r="E310" s="300"/>
      <c r="F310" s="301"/>
      <c r="I310" s="267"/>
    </row>
    <row r="311">
      <c r="A311" s="299"/>
      <c r="B311" s="299"/>
      <c r="C311" s="299"/>
      <c r="E311" s="300"/>
      <c r="F311" s="301"/>
      <c r="I311" s="267"/>
    </row>
    <row r="312">
      <c r="A312" s="299"/>
      <c r="B312" s="299"/>
      <c r="C312" s="299"/>
      <c r="E312" s="300"/>
      <c r="F312" s="301"/>
      <c r="I312" s="267"/>
    </row>
    <row r="313">
      <c r="A313" s="299"/>
      <c r="B313" s="299"/>
      <c r="C313" s="299"/>
      <c r="E313" s="300"/>
      <c r="F313" s="301"/>
      <c r="I313" s="267"/>
    </row>
    <row r="314">
      <c r="A314" s="299"/>
      <c r="B314" s="299"/>
      <c r="C314" s="299"/>
      <c r="E314" s="300"/>
      <c r="F314" s="301"/>
      <c r="I314" s="267"/>
    </row>
    <row r="315">
      <c r="A315" s="299"/>
      <c r="B315" s="299"/>
      <c r="C315" s="299"/>
      <c r="E315" s="300"/>
      <c r="F315" s="301"/>
      <c r="I315" s="267"/>
    </row>
    <row r="316">
      <c r="A316" s="299"/>
      <c r="B316" s="299"/>
      <c r="C316" s="299"/>
      <c r="E316" s="300"/>
      <c r="F316" s="301"/>
      <c r="I316" s="267"/>
    </row>
    <row r="317">
      <c r="A317" s="299"/>
      <c r="B317" s="299"/>
      <c r="C317" s="299"/>
      <c r="E317" s="300"/>
      <c r="F317" s="301"/>
      <c r="I317" s="267"/>
    </row>
    <row r="318">
      <c r="A318" s="299"/>
      <c r="B318" s="299"/>
      <c r="C318" s="299"/>
      <c r="E318" s="300"/>
      <c r="F318" s="301"/>
      <c r="I318" s="267"/>
    </row>
    <row r="319">
      <c r="A319" s="299"/>
      <c r="B319" s="299"/>
      <c r="C319" s="299"/>
      <c r="E319" s="300"/>
      <c r="F319" s="301"/>
      <c r="I319" s="267"/>
    </row>
    <row r="320">
      <c r="A320" s="299"/>
      <c r="B320" s="299"/>
      <c r="C320" s="299"/>
      <c r="E320" s="300"/>
      <c r="F320" s="301"/>
      <c r="I320" s="267"/>
    </row>
    <row r="321">
      <c r="A321" s="299"/>
      <c r="B321" s="299"/>
      <c r="C321" s="299"/>
      <c r="E321" s="300"/>
      <c r="F321" s="301"/>
      <c r="I321" s="267"/>
    </row>
    <row r="322">
      <c r="A322" s="299"/>
      <c r="B322" s="299"/>
      <c r="C322" s="299"/>
      <c r="E322" s="300"/>
      <c r="F322" s="301"/>
      <c r="I322" s="267"/>
    </row>
    <row r="323">
      <c r="A323" s="299"/>
      <c r="B323" s="299"/>
      <c r="C323" s="299"/>
      <c r="E323" s="300"/>
      <c r="F323" s="301"/>
      <c r="I323" s="267"/>
    </row>
    <row r="324">
      <c r="A324" s="299"/>
      <c r="B324" s="299"/>
      <c r="C324" s="299"/>
      <c r="E324" s="300"/>
      <c r="F324" s="301"/>
      <c r="I324" s="267"/>
    </row>
    <row r="325">
      <c r="A325" s="299"/>
      <c r="B325" s="299"/>
      <c r="C325" s="299"/>
      <c r="E325" s="300"/>
      <c r="F325" s="301"/>
      <c r="I325" s="267"/>
    </row>
    <row r="326">
      <c r="A326" s="299"/>
      <c r="B326" s="299"/>
      <c r="C326" s="299"/>
      <c r="E326" s="300"/>
      <c r="F326" s="301"/>
      <c r="I326" s="267"/>
    </row>
    <row r="327">
      <c r="A327" s="299"/>
      <c r="B327" s="299"/>
      <c r="C327" s="299"/>
      <c r="E327" s="300"/>
      <c r="F327" s="301"/>
      <c r="I327" s="267"/>
    </row>
    <row r="328">
      <c r="A328" s="299"/>
      <c r="B328" s="299"/>
      <c r="C328" s="299"/>
      <c r="E328" s="300"/>
      <c r="F328" s="301"/>
      <c r="I328" s="267"/>
    </row>
    <row r="329">
      <c r="A329" s="299"/>
      <c r="B329" s="299"/>
      <c r="C329" s="299"/>
      <c r="E329" s="300"/>
      <c r="F329" s="301"/>
      <c r="I329" s="267"/>
    </row>
    <row r="330">
      <c r="A330" s="299"/>
      <c r="B330" s="299"/>
      <c r="C330" s="299"/>
      <c r="E330" s="300"/>
      <c r="F330" s="301"/>
      <c r="I330" s="267"/>
    </row>
    <row r="331">
      <c r="A331" s="299"/>
      <c r="B331" s="299"/>
      <c r="C331" s="299"/>
      <c r="E331" s="300"/>
      <c r="F331" s="301"/>
      <c r="I331" s="267"/>
    </row>
    <row r="332">
      <c r="A332" s="299"/>
      <c r="B332" s="299"/>
      <c r="C332" s="299"/>
      <c r="E332" s="300"/>
      <c r="F332" s="301"/>
      <c r="I332" s="267"/>
    </row>
    <row r="333">
      <c r="A333" s="299"/>
      <c r="B333" s="299"/>
      <c r="C333" s="299"/>
      <c r="E333" s="300"/>
      <c r="F333" s="301"/>
      <c r="I333" s="267"/>
    </row>
    <row r="334">
      <c r="A334" s="299"/>
      <c r="B334" s="299"/>
      <c r="C334" s="299"/>
      <c r="E334" s="300"/>
      <c r="F334" s="301"/>
      <c r="I334" s="267"/>
    </row>
    <row r="335">
      <c r="A335" s="299"/>
      <c r="B335" s="299"/>
      <c r="C335" s="299"/>
      <c r="E335" s="300"/>
      <c r="F335" s="301"/>
      <c r="I335" s="267"/>
    </row>
    <row r="336">
      <c r="A336" s="299"/>
      <c r="B336" s="299"/>
      <c r="C336" s="299"/>
      <c r="E336" s="300"/>
      <c r="F336" s="301"/>
      <c r="I336" s="267"/>
    </row>
    <row r="337">
      <c r="A337" s="299"/>
      <c r="B337" s="299"/>
      <c r="C337" s="299"/>
      <c r="E337" s="300"/>
      <c r="F337" s="301"/>
      <c r="I337" s="267"/>
    </row>
    <row r="338">
      <c r="A338" s="299"/>
      <c r="B338" s="299"/>
      <c r="C338" s="299"/>
      <c r="E338" s="300"/>
      <c r="F338" s="301"/>
      <c r="I338" s="267"/>
    </row>
    <row r="339">
      <c r="A339" s="299"/>
      <c r="B339" s="299"/>
      <c r="C339" s="299"/>
      <c r="E339" s="300"/>
      <c r="F339" s="301"/>
      <c r="I339" s="267"/>
    </row>
    <row r="340">
      <c r="A340" s="299"/>
      <c r="B340" s="299"/>
      <c r="C340" s="299"/>
      <c r="E340" s="300"/>
      <c r="F340" s="301"/>
      <c r="I340" s="267"/>
    </row>
    <row r="341">
      <c r="A341" s="299"/>
      <c r="B341" s="299"/>
      <c r="C341" s="299"/>
      <c r="E341" s="300"/>
      <c r="F341" s="301"/>
      <c r="I341" s="267"/>
    </row>
    <row r="342">
      <c r="A342" s="299"/>
      <c r="B342" s="299"/>
      <c r="C342" s="299"/>
      <c r="E342" s="300"/>
      <c r="F342" s="301"/>
      <c r="I342" s="267"/>
    </row>
    <row r="343">
      <c r="A343" s="299"/>
      <c r="B343" s="299"/>
      <c r="C343" s="299"/>
      <c r="E343" s="300"/>
      <c r="F343" s="301"/>
      <c r="I343" s="267"/>
    </row>
    <row r="344">
      <c r="A344" s="299"/>
      <c r="B344" s="299"/>
      <c r="C344" s="299"/>
      <c r="E344" s="300"/>
      <c r="F344" s="301"/>
      <c r="I344" s="267"/>
    </row>
    <row r="345">
      <c r="A345" s="299"/>
      <c r="B345" s="299"/>
      <c r="C345" s="299"/>
      <c r="E345" s="300"/>
      <c r="F345" s="301"/>
      <c r="I345" s="267"/>
    </row>
    <row r="346">
      <c r="A346" s="299"/>
      <c r="B346" s="299"/>
      <c r="C346" s="299"/>
      <c r="E346" s="300"/>
      <c r="F346" s="301"/>
      <c r="I346" s="267"/>
    </row>
    <row r="347">
      <c r="A347" s="299"/>
      <c r="B347" s="299"/>
      <c r="C347" s="299"/>
      <c r="E347" s="300"/>
      <c r="F347" s="301"/>
      <c r="I347" s="267"/>
    </row>
    <row r="348">
      <c r="A348" s="299"/>
      <c r="B348" s="299"/>
      <c r="C348" s="299"/>
      <c r="E348" s="300"/>
      <c r="F348" s="301"/>
      <c r="I348" s="267"/>
    </row>
    <row r="349">
      <c r="A349" s="299"/>
      <c r="B349" s="299"/>
      <c r="C349" s="299"/>
      <c r="E349" s="300"/>
      <c r="F349" s="301"/>
      <c r="I349" s="267"/>
    </row>
    <row r="350">
      <c r="A350" s="299"/>
      <c r="B350" s="299"/>
      <c r="C350" s="299"/>
      <c r="E350" s="300"/>
      <c r="F350" s="301"/>
      <c r="I350" s="267"/>
    </row>
    <row r="351">
      <c r="A351" s="299"/>
      <c r="B351" s="299"/>
      <c r="C351" s="299"/>
      <c r="E351" s="300"/>
      <c r="F351" s="301"/>
      <c r="I351" s="267"/>
    </row>
    <row r="352">
      <c r="A352" s="299"/>
      <c r="B352" s="299"/>
      <c r="C352" s="299"/>
      <c r="E352" s="300"/>
      <c r="F352" s="301"/>
      <c r="I352" s="267"/>
    </row>
    <row r="353">
      <c r="A353" s="299"/>
      <c r="B353" s="299"/>
      <c r="C353" s="299"/>
      <c r="E353" s="300"/>
      <c r="F353" s="301"/>
      <c r="I353" s="267"/>
    </row>
    <row r="354">
      <c r="A354" s="299"/>
      <c r="B354" s="299"/>
      <c r="C354" s="299"/>
      <c r="E354" s="300"/>
      <c r="F354" s="301"/>
      <c r="I354" s="267"/>
    </row>
    <row r="355">
      <c r="A355" s="299"/>
      <c r="B355" s="299"/>
      <c r="C355" s="299"/>
      <c r="E355" s="300"/>
      <c r="F355" s="301"/>
      <c r="I355" s="267"/>
    </row>
    <row r="356">
      <c r="A356" s="299"/>
      <c r="B356" s="299"/>
      <c r="C356" s="299"/>
      <c r="E356" s="300"/>
      <c r="F356" s="301"/>
      <c r="I356" s="267"/>
    </row>
    <row r="357">
      <c r="A357" s="299"/>
      <c r="B357" s="299"/>
      <c r="C357" s="299"/>
      <c r="E357" s="300"/>
      <c r="F357" s="301"/>
      <c r="I357" s="267"/>
    </row>
    <row r="358">
      <c r="A358" s="299"/>
      <c r="B358" s="299"/>
      <c r="C358" s="299"/>
      <c r="E358" s="300"/>
      <c r="F358" s="301"/>
      <c r="I358" s="267"/>
    </row>
    <row r="359">
      <c r="A359" s="299"/>
      <c r="B359" s="299"/>
      <c r="C359" s="299"/>
      <c r="E359" s="300"/>
      <c r="F359" s="301"/>
      <c r="I359" s="267"/>
    </row>
    <row r="360">
      <c r="A360" s="299"/>
      <c r="B360" s="299"/>
      <c r="C360" s="299"/>
      <c r="E360" s="300"/>
      <c r="F360" s="301"/>
      <c r="I360" s="267"/>
    </row>
    <row r="361">
      <c r="A361" s="299"/>
      <c r="B361" s="299"/>
      <c r="C361" s="299"/>
      <c r="E361" s="300"/>
      <c r="F361" s="301"/>
      <c r="I361" s="267"/>
    </row>
    <row r="362">
      <c r="A362" s="299"/>
      <c r="B362" s="299"/>
      <c r="C362" s="299"/>
      <c r="E362" s="300"/>
      <c r="F362" s="301"/>
      <c r="I362" s="267"/>
    </row>
    <row r="363">
      <c r="A363" s="299"/>
      <c r="B363" s="299"/>
      <c r="C363" s="299"/>
      <c r="E363" s="300"/>
      <c r="F363" s="301"/>
      <c r="I363" s="267"/>
    </row>
    <row r="364">
      <c r="A364" s="299"/>
      <c r="B364" s="299"/>
      <c r="C364" s="299"/>
      <c r="E364" s="300"/>
      <c r="F364" s="301"/>
      <c r="I364" s="267"/>
    </row>
    <row r="365">
      <c r="A365" s="299"/>
      <c r="B365" s="299"/>
      <c r="C365" s="299"/>
      <c r="E365" s="300"/>
      <c r="F365" s="301"/>
      <c r="I365" s="267"/>
    </row>
    <row r="366">
      <c r="A366" s="299"/>
      <c r="B366" s="299"/>
      <c r="C366" s="299"/>
      <c r="E366" s="300"/>
      <c r="F366" s="301"/>
      <c r="I366" s="267"/>
    </row>
    <row r="367">
      <c r="A367" s="299"/>
      <c r="B367" s="299"/>
      <c r="C367" s="299"/>
      <c r="E367" s="300"/>
      <c r="F367" s="301"/>
      <c r="I367" s="267"/>
    </row>
    <row r="368">
      <c r="A368" s="299"/>
      <c r="B368" s="299"/>
      <c r="C368" s="299"/>
      <c r="E368" s="300"/>
      <c r="F368" s="301"/>
      <c r="I368" s="267"/>
    </row>
    <row r="369">
      <c r="A369" s="299"/>
      <c r="B369" s="299"/>
      <c r="C369" s="299"/>
      <c r="E369" s="300"/>
      <c r="F369" s="301"/>
      <c r="I369" s="267"/>
    </row>
    <row r="370">
      <c r="A370" s="299"/>
      <c r="B370" s="299"/>
      <c r="C370" s="299"/>
      <c r="E370" s="300"/>
      <c r="F370" s="301"/>
      <c r="I370" s="267"/>
    </row>
    <row r="371">
      <c r="A371" s="299"/>
      <c r="B371" s="299"/>
      <c r="C371" s="299"/>
      <c r="E371" s="300"/>
      <c r="F371" s="301"/>
      <c r="I371" s="267"/>
    </row>
    <row r="372">
      <c r="A372" s="299"/>
      <c r="B372" s="299"/>
      <c r="C372" s="299"/>
      <c r="E372" s="300"/>
      <c r="F372" s="301"/>
      <c r="I372" s="267"/>
    </row>
    <row r="373">
      <c r="A373" s="299"/>
      <c r="B373" s="299"/>
      <c r="C373" s="299"/>
      <c r="E373" s="300"/>
      <c r="F373" s="301"/>
      <c r="I373" s="267"/>
    </row>
    <row r="374">
      <c r="A374" s="299"/>
      <c r="B374" s="299"/>
      <c r="C374" s="299"/>
      <c r="E374" s="300"/>
      <c r="F374" s="301"/>
      <c r="I374" s="267"/>
    </row>
    <row r="375">
      <c r="A375" s="299"/>
      <c r="B375" s="299"/>
      <c r="C375" s="299"/>
      <c r="E375" s="300"/>
      <c r="F375" s="301"/>
      <c r="I375" s="267"/>
    </row>
    <row r="376">
      <c r="A376" s="299"/>
      <c r="B376" s="299"/>
      <c r="C376" s="299"/>
      <c r="E376" s="300"/>
      <c r="F376" s="301"/>
      <c r="I376" s="267"/>
    </row>
    <row r="377">
      <c r="A377" s="299"/>
      <c r="B377" s="299"/>
      <c r="C377" s="299"/>
      <c r="E377" s="300"/>
      <c r="F377" s="301"/>
      <c r="I377" s="267"/>
    </row>
    <row r="378">
      <c r="A378" s="299"/>
      <c r="B378" s="299"/>
      <c r="C378" s="299"/>
      <c r="E378" s="300"/>
      <c r="F378" s="301"/>
      <c r="I378" s="267"/>
    </row>
    <row r="379">
      <c r="A379" s="299"/>
      <c r="B379" s="299"/>
      <c r="C379" s="299"/>
      <c r="E379" s="300"/>
      <c r="F379" s="301"/>
      <c r="I379" s="267"/>
    </row>
    <row r="380">
      <c r="A380" s="299"/>
      <c r="B380" s="299"/>
      <c r="C380" s="299"/>
      <c r="E380" s="300"/>
      <c r="F380" s="301"/>
      <c r="I380" s="267"/>
    </row>
    <row r="381">
      <c r="A381" s="299"/>
      <c r="B381" s="299"/>
      <c r="C381" s="299"/>
      <c r="E381" s="300"/>
      <c r="F381" s="301"/>
      <c r="I381" s="267"/>
    </row>
    <row r="382">
      <c r="A382" s="299"/>
      <c r="B382" s="299"/>
      <c r="C382" s="299"/>
      <c r="E382" s="300"/>
      <c r="F382" s="301"/>
      <c r="I382" s="267"/>
    </row>
    <row r="383">
      <c r="A383" s="299"/>
      <c r="B383" s="299"/>
      <c r="C383" s="299"/>
      <c r="E383" s="300"/>
      <c r="F383" s="301"/>
      <c r="I383" s="267"/>
    </row>
    <row r="384">
      <c r="A384" s="299"/>
      <c r="B384" s="299"/>
      <c r="C384" s="299"/>
      <c r="E384" s="300"/>
      <c r="F384" s="301"/>
      <c r="I384" s="267"/>
    </row>
    <row r="385">
      <c r="A385" s="299"/>
      <c r="B385" s="299"/>
      <c r="C385" s="299"/>
      <c r="E385" s="300"/>
      <c r="F385" s="301"/>
      <c r="I385" s="267"/>
    </row>
    <row r="386">
      <c r="A386" s="299"/>
      <c r="B386" s="299"/>
      <c r="C386" s="299"/>
      <c r="E386" s="300"/>
      <c r="F386" s="301"/>
      <c r="I386" s="267"/>
    </row>
    <row r="387">
      <c r="A387" s="299"/>
      <c r="B387" s="299"/>
      <c r="C387" s="299"/>
      <c r="E387" s="300"/>
      <c r="F387" s="301"/>
      <c r="I387" s="267"/>
    </row>
    <row r="388">
      <c r="A388" s="299"/>
      <c r="B388" s="299"/>
      <c r="C388" s="299"/>
      <c r="E388" s="300"/>
      <c r="F388" s="301"/>
      <c r="I388" s="267"/>
    </row>
    <row r="389">
      <c r="A389" s="299"/>
      <c r="B389" s="299"/>
      <c r="C389" s="299"/>
      <c r="E389" s="300"/>
      <c r="F389" s="301"/>
      <c r="I389" s="267"/>
    </row>
    <row r="390">
      <c r="A390" s="299"/>
      <c r="B390" s="299"/>
      <c r="C390" s="299"/>
      <c r="E390" s="300"/>
      <c r="F390" s="301"/>
      <c r="I390" s="267"/>
    </row>
    <row r="391">
      <c r="A391" s="299"/>
      <c r="B391" s="299"/>
      <c r="C391" s="299"/>
      <c r="E391" s="300"/>
      <c r="F391" s="301"/>
      <c r="I391" s="267"/>
    </row>
    <row r="392">
      <c r="A392" s="299"/>
      <c r="B392" s="299"/>
      <c r="C392" s="299"/>
      <c r="E392" s="300"/>
      <c r="F392" s="301"/>
      <c r="I392" s="267"/>
    </row>
    <row r="393">
      <c r="A393" s="299"/>
      <c r="B393" s="299"/>
      <c r="C393" s="299"/>
      <c r="E393" s="300"/>
      <c r="F393" s="301"/>
      <c r="I393" s="267"/>
    </row>
    <row r="394">
      <c r="A394" s="299"/>
      <c r="B394" s="299"/>
      <c r="C394" s="299"/>
      <c r="E394" s="300"/>
      <c r="F394" s="301"/>
      <c r="I394" s="267"/>
    </row>
    <row r="395">
      <c r="A395" s="299"/>
      <c r="B395" s="299"/>
      <c r="C395" s="299"/>
      <c r="E395" s="300"/>
      <c r="F395" s="301"/>
      <c r="I395" s="267"/>
    </row>
    <row r="396">
      <c r="A396" s="299"/>
      <c r="B396" s="299"/>
      <c r="C396" s="299"/>
      <c r="E396" s="300"/>
      <c r="F396" s="301"/>
      <c r="I396" s="267"/>
    </row>
    <row r="397">
      <c r="A397" s="299"/>
      <c r="B397" s="299"/>
      <c r="C397" s="299"/>
      <c r="E397" s="300"/>
      <c r="F397" s="301"/>
      <c r="I397" s="267"/>
    </row>
    <row r="398">
      <c r="A398" s="299"/>
      <c r="B398" s="299"/>
      <c r="C398" s="299"/>
      <c r="E398" s="300"/>
      <c r="F398" s="301"/>
      <c r="I398" s="267"/>
    </row>
    <row r="399">
      <c r="A399" s="299"/>
      <c r="B399" s="299"/>
      <c r="C399" s="299"/>
      <c r="E399" s="300"/>
      <c r="F399" s="301"/>
      <c r="I399" s="267"/>
    </row>
    <row r="400">
      <c r="A400" s="299"/>
      <c r="B400" s="299"/>
      <c r="C400" s="299"/>
      <c r="E400" s="300"/>
      <c r="F400" s="301"/>
      <c r="I400" s="267"/>
    </row>
    <row r="401">
      <c r="A401" s="299"/>
      <c r="B401" s="299"/>
      <c r="C401" s="299"/>
      <c r="E401" s="300"/>
      <c r="F401" s="301"/>
      <c r="I401" s="267"/>
    </row>
    <row r="402">
      <c r="A402" s="299"/>
      <c r="B402" s="299"/>
      <c r="C402" s="299"/>
      <c r="E402" s="300"/>
      <c r="F402" s="301"/>
      <c r="I402" s="267"/>
    </row>
    <row r="403">
      <c r="A403" s="299"/>
      <c r="B403" s="299"/>
      <c r="C403" s="299"/>
      <c r="E403" s="300"/>
      <c r="F403" s="301"/>
      <c r="I403" s="267"/>
    </row>
    <row r="404">
      <c r="A404" s="299"/>
      <c r="B404" s="299"/>
      <c r="C404" s="299"/>
      <c r="E404" s="300"/>
      <c r="F404" s="301"/>
      <c r="I404" s="267"/>
    </row>
    <row r="405">
      <c r="A405" s="299"/>
      <c r="B405" s="299"/>
      <c r="C405" s="299"/>
      <c r="E405" s="300"/>
      <c r="F405" s="301"/>
      <c r="I405" s="267"/>
    </row>
    <row r="406">
      <c r="A406" s="299"/>
      <c r="B406" s="299"/>
      <c r="C406" s="299"/>
      <c r="E406" s="300"/>
      <c r="F406" s="301"/>
      <c r="I406" s="267"/>
    </row>
    <row r="407">
      <c r="A407" s="299"/>
      <c r="B407" s="299"/>
      <c r="C407" s="299"/>
      <c r="E407" s="300"/>
      <c r="F407" s="301"/>
      <c r="I407" s="267"/>
    </row>
    <row r="408">
      <c r="A408" s="299"/>
      <c r="B408" s="299"/>
      <c r="C408" s="299"/>
      <c r="E408" s="300"/>
      <c r="F408" s="301"/>
      <c r="I408" s="267"/>
    </row>
    <row r="409">
      <c r="A409" s="299"/>
      <c r="B409" s="299"/>
      <c r="C409" s="299"/>
      <c r="E409" s="300"/>
      <c r="F409" s="301"/>
      <c r="I409" s="267"/>
    </row>
    <row r="410">
      <c r="A410" s="299"/>
      <c r="B410" s="299"/>
      <c r="C410" s="299"/>
      <c r="E410" s="300"/>
      <c r="F410" s="301"/>
      <c r="I410" s="267"/>
    </row>
    <row r="411">
      <c r="A411" s="299"/>
      <c r="B411" s="299"/>
      <c r="C411" s="299"/>
      <c r="E411" s="300"/>
      <c r="F411" s="301"/>
      <c r="I411" s="267"/>
    </row>
    <row r="412">
      <c r="A412" s="299"/>
      <c r="B412" s="299"/>
      <c r="C412" s="299"/>
      <c r="E412" s="300"/>
      <c r="F412" s="301"/>
      <c r="I412" s="267"/>
    </row>
    <row r="413">
      <c r="A413" s="299"/>
      <c r="B413" s="299"/>
      <c r="C413" s="299"/>
      <c r="E413" s="300"/>
      <c r="F413" s="301"/>
      <c r="I413" s="267"/>
    </row>
    <row r="414">
      <c r="A414" s="299"/>
      <c r="B414" s="299"/>
      <c r="C414" s="299"/>
      <c r="E414" s="300"/>
      <c r="F414" s="301"/>
      <c r="I414" s="267"/>
    </row>
    <row r="415">
      <c r="A415" s="299"/>
      <c r="B415" s="299"/>
      <c r="C415" s="299"/>
      <c r="E415" s="300"/>
      <c r="F415" s="301"/>
      <c r="I415" s="267"/>
    </row>
    <row r="416">
      <c r="A416" s="299"/>
      <c r="B416" s="299"/>
      <c r="C416" s="299"/>
      <c r="E416" s="300"/>
      <c r="F416" s="301"/>
      <c r="I416" s="267"/>
    </row>
    <row r="417">
      <c r="A417" s="299"/>
      <c r="B417" s="299"/>
      <c r="C417" s="299"/>
      <c r="E417" s="300"/>
      <c r="F417" s="301"/>
      <c r="I417" s="267"/>
    </row>
    <row r="418">
      <c r="A418" s="299"/>
      <c r="B418" s="299"/>
      <c r="C418" s="299"/>
      <c r="E418" s="300"/>
      <c r="F418" s="301"/>
      <c r="I418" s="267"/>
    </row>
    <row r="419">
      <c r="A419" s="299"/>
      <c r="B419" s="299"/>
      <c r="C419" s="299"/>
      <c r="E419" s="300"/>
      <c r="F419" s="301"/>
      <c r="I419" s="267"/>
    </row>
    <row r="420">
      <c r="A420" s="299"/>
      <c r="B420" s="299"/>
      <c r="C420" s="299"/>
      <c r="E420" s="300"/>
      <c r="F420" s="301"/>
      <c r="I420" s="267"/>
    </row>
    <row r="421">
      <c r="A421" s="299"/>
      <c r="B421" s="299"/>
      <c r="C421" s="299"/>
      <c r="E421" s="300"/>
      <c r="F421" s="301"/>
      <c r="I421" s="267"/>
    </row>
    <row r="422">
      <c r="A422" s="299"/>
      <c r="B422" s="299"/>
      <c r="C422" s="299"/>
      <c r="E422" s="300"/>
      <c r="F422" s="301"/>
      <c r="I422" s="267"/>
    </row>
    <row r="423">
      <c r="A423" s="299"/>
      <c r="B423" s="299"/>
      <c r="C423" s="299"/>
      <c r="E423" s="300"/>
      <c r="F423" s="301"/>
      <c r="I423" s="267"/>
    </row>
    <row r="424">
      <c r="A424" s="299"/>
      <c r="B424" s="299"/>
      <c r="C424" s="299"/>
      <c r="E424" s="300"/>
      <c r="F424" s="301"/>
      <c r="I424" s="267"/>
    </row>
    <row r="425">
      <c r="A425" s="299"/>
      <c r="B425" s="299"/>
      <c r="C425" s="299"/>
      <c r="E425" s="300"/>
      <c r="F425" s="301"/>
      <c r="I425" s="267"/>
    </row>
    <row r="426">
      <c r="A426" s="299"/>
      <c r="B426" s="299"/>
      <c r="C426" s="299"/>
      <c r="E426" s="300"/>
      <c r="F426" s="301"/>
      <c r="I426" s="267"/>
    </row>
    <row r="427">
      <c r="A427" s="299"/>
      <c r="B427" s="299"/>
      <c r="C427" s="299"/>
      <c r="E427" s="300"/>
      <c r="F427" s="301"/>
      <c r="I427" s="267"/>
    </row>
    <row r="428">
      <c r="A428" s="299"/>
      <c r="B428" s="299"/>
      <c r="C428" s="299"/>
      <c r="E428" s="300"/>
      <c r="F428" s="301"/>
      <c r="I428" s="267"/>
    </row>
    <row r="429">
      <c r="A429" s="299"/>
      <c r="B429" s="299"/>
      <c r="C429" s="299"/>
      <c r="E429" s="300"/>
      <c r="F429" s="301"/>
      <c r="I429" s="267"/>
    </row>
    <row r="430">
      <c r="A430" s="299"/>
      <c r="B430" s="299"/>
      <c r="C430" s="299"/>
      <c r="E430" s="300"/>
      <c r="F430" s="301"/>
      <c r="I430" s="267"/>
    </row>
    <row r="431">
      <c r="A431" s="299"/>
      <c r="B431" s="299"/>
      <c r="C431" s="299"/>
      <c r="E431" s="300"/>
      <c r="F431" s="301"/>
      <c r="I431" s="267"/>
    </row>
    <row r="432">
      <c r="A432" s="299"/>
      <c r="B432" s="299"/>
      <c r="C432" s="299"/>
      <c r="E432" s="300"/>
      <c r="F432" s="301"/>
      <c r="I432" s="267"/>
    </row>
    <row r="433">
      <c r="A433" s="299"/>
      <c r="B433" s="299"/>
      <c r="C433" s="299"/>
      <c r="E433" s="300"/>
      <c r="F433" s="301"/>
      <c r="I433" s="267"/>
    </row>
    <row r="434">
      <c r="A434" s="299"/>
      <c r="B434" s="299"/>
      <c r="C434" s="299"/>
      <c r="E434" s="300"/>
      <c r="F434" s="301"/>
      <c r="I434" s="267"/>
    </row>
    <row r="435">
      <c r="A435" s="299"/>
      <c r="B435" s="299"/>
      <c r="C435" s="299"/>
      <c r="E435" s="300"/>
      <c r="F435" s="301"/>
      <c r="I435" s="267"/>
    </row>
    <row r="436">
      <c r="A436" s="299"/>
      <c r="B436" s="299"/>
      <c r="C436" s="299"/>
      <c r="E436" s="300"/>
      <c r="F436" s="301"/>
      <c r="I436" s="267"/>
    </row>
    <row r="437">
      <c r="A437" s="299"/>
      <c r="B437" s="299"/>
      <c r="C437" s="299"/>
      <c r="E437" s="300"/>
      <c r="F437" s="301"/>
      <c r="I437" s="267"/>
    </row>
    <row r="438">
      <c r="A438" s="299"/>
      <c r="B438" s="299"/>
      <c r="C438" s="299"/>
      <c r="E438" s="300"/>
      <c r="F438" s="301"/>
      <c r="I438" s="267"/>
    </row>
    <row r="439">
      <c r="A439" s="299"/>
      <c r="B439" s="299"/>
      <c r="C439" s="299"/>
      <c r="E439" s="300"/>
      <c r="F439" s="301"/>
      <c r="I439" s="267"/>
    </row>
    <row r="440">
      <c r="A440" s="299"/>
      <c r="B440" s="299"/>
      <c r="C440" s="299"/>
      <c r="E440" s="300"/>
      <c r="F440" s="301"/>
      <c r="I440" s="267"/>
    </row>
    <row r="441">
      <c r="A441" s="299"/>
      <c r="B441" s="299"/>
      <c r="C441" s="299"/>
      <c r="E441" s="300"/>
      <c r="F441" s="301"/>
      <c r="I441" s="267"/>
    </row>
    <row r="442">
      <c r="A442" s="299"/>
      <c r="B442" s="299"/>
      <c r="C442" s="299"/>
      <c r="E442" s="300"/>
      <c r="F442" s="301"/>
      <c r="I442" s="267"/>
    </row>
    <row r="443">
      <c r="A443" s="299"/>
      <c r="B443" s="299"/>
      <c r="C443" s="299"/>
      <c r="E443" s="300"/>
      <c r="F443" s="301"/>
      <c r="I443" s="267"/>
    </row>
    <row r="444">
      <c r="A444" s="299"/>
      <c r="B444" s="299"/>
      <c r="C444" s="299"/>
      <c r="E444" s="300"/>
      <c r="F444" s="301"/>
      <c r="I444" s="267"/>
    </row>
    <row r="445">
      <c r="A445" s="299"/>
      <c r="B445" s="299"/>
      <c r="C445" s="299"/>
      <c r="E445" s="300"/>
      <c r="F445" s="301"/>
      <c r="I445" s="267"/>
    </row>
    <row r="446">
      <c r="A446" s="299"/>
      <c r="B446" s="299"/>
      <c r="C446" s="299"/>
      <c r="E446" s="300"/>
      <c r="F446" s="301"/>
      <c r="I446" s="267"/>
    </row>
    <row r="447">
      <c r="A447" s="299"/>
      <c r="B447" s="299"/>
      <c r="C447" s="299"/>
      <c r="E447" s="300"/>
      <c r="F447" s="301"/>
      <c r="I447" s="267"/>
    </row>
    <row r="448">
      <c r="A448" s="299"/>
      <c r="B448" s="299"/>
      <c r="C448" s="299"/>
      <c r="E448" s="300"/>
      <c r="F448" s="301"/>
      <c r="I448" s="267"/>
    </row>
    <row r="449">
      <c r="A449" s="299"/>
      <c r="B449" s="299"/>
      <c r="C449" s="299"/>
      <c r="E449" s="300"/>
      <c r="F449" s="301"/>
      <c r="I449" s="267"/>
    </row>
    <row r="450">
      <c r="A450" s="299"/>
      <c r="B450" s="299"/>
      <c r="C450" s="299"/>
      <c r="E450" s="300"/>
      <c r="F450" s="301"/>
      <c r="I450" s="267"/>
    </row>
    <row r="451">
      <c r="A451" s="299"/>
      <c r="B451" s="299"/>
      <c r="C451" s="299"/>
      <c r="E451" s="300"/>
      <c r="F451" s="301"/>
      <c r="I451" s="267"/>
    </row>
    <row r="452">
      <c r="A452" s="299"/>
      <c r="B452" s="299"/>
      <c r="C452" s="299"/>
      <c r="E452" s="300"/>
      <c r="F452" s="301"/>
      <c r="I452" s="267"/>
    </row>
    <row r="453">
      <c r="A453" s="299"/>
      <c r="B453" s="299"/>
      <c r="C453" s="299"/>
      <c r="E453" s="300"/>
      <c r="F453" s="301"/>
      <c r="I453" s="267"/>
    </row>
    <row r="454">
      <c r="A454" s="299"/>
      <c r="B454" s="299"/>
      <c r="C454" s="299"/>
      <c r="E454" s="300"/>
      <c r="F454" s="301"/>
      <c r="I454" s="267"/>
    </row>
    <row r="455">
      <c r="A455" s="299"/>
      <c r="B455" s="299"/>
      <c r="C455" s="299"/>
      <c r="E455" s="300"/>
      <c r="F455" s="301"/>
      <c r="I455" s="267"/>
    </row>
    <row r="456">
      <c r="A456" s="299"/>
      <c r="B456" s="299"/>
      <c r="C456" s="299"/>
      <c r="E456" s="300"/>
      <c r="F456" s="301"/>
      <c r="I456" s="267"/>
    </row>
    <row r="457">
      <c r="A457" s="299"/>
      <c r="B457" s="299"/>
      <c r="C457" s="299"/>
      <c r="E457" s="300"/>
      <c r="F457" s="301"/>
      <c r="I457" s="267"/>
    </row>
    <row r="458">
      <c r="A458" s="299"/>
      <c r="B458" s="299"/>
      <c r="C458" s="299"/>
      <c r="E458" s="300"/>
      <c r="F458" s="301"/>
      <c r="I458" s="267"/>
    </row>
    <row r="459">
      <c r="A459" s="299"/>
      <c r="B459" s="299"/>
      <c r="C459" s="299"/>
      <c r="E459" s="300"/>
      <c r="F459" s="301"/>
      <c r="I459" s="267"/>
    </row>
    <row r="460">
      <c r="A460" s="299"/>
      <c r="B460" s="299"/>
      <c r="C460" s="299"/>
      <c r="E460" s="300"/>
      <c r="F460" s="301"/>
      <c r="I460" s="267"/>
    </row>
    <row r="461">
      <c r="A461" s="299"/>
      <c r="B461" s="299"/>
      <c r="C461" s="299"/>
      <c r="E461" s="300"/>
      <c r="F461" s="301"/>
      <c r="I461" s="267"/>
    </row>
    <row r="462">
      <c r="A462" s="299"/>
      <c r="B462" s="299"/>
      <c r="C462" s="299"/>
      <c r="E462" s="300"/>
      <c r="F462" s="301"/>
      <c r="I462" s="267"/>
    </row>
    <row r="463">
      <c r="A463" s="299"/>
      <c r="B463" s="299"/>
      <c r="C463" s="299"/>
      <c r="E463" s="300"/>
      <c r="F463" s="301"/>
      <c r="I463" s="267"/>
    </row>
    <row r="464">
      <c r="A464" s="299"/>
      <c r="B464" s="299"/>
      <c r="C464" s="299"/>
      <c r="E464" s="300"/>
      <c r="F464" s="301"/>
      <c r="I464" s="267"/>
    </row>
    <row r="465">
      <c r="A465" s="299"/>
      <c r="B465" s="299"/>
      <c r="C465" s="299"/>
      <c r="E465" s="300"/>
      <c r="F465" s="301"/>
      <c r="I465" s="267"/>
    </row>
    <row r="466">
      <c r="A466" s="299"/>
      <c r="B466" s="299"/>
      <c r="C466" s="299"/>
      <c r="E466" s="300"/>
      <c r="F466" s="301"/>
      <c r="I466" s="267"/>
    </row>
    <row r="467">
      <c r="A467" s="299"/>
      <c r="B467" s="299"/>
      <c r="C467" s="299"/>
      <c r="E467" s="300"/>
      <c r="F467" s="301"/>
      <c r="I467" s="267"/>
    </row>
    <row r="468">
      <c r="A468" s="299"/>
      <c r="B468" s="299"/>
      <c r="C468" s="299"/>
      <c r="E468" s="300"/>
      <c r="F468" s="301"/>
      <c r="I468" s="267"/>
    </row>
    <row r="469">
      <c r="A469" s="299"/>
      <c r="B469" s="299"/>
      <c r="C469" s="299"/>
      <c r="E469" s="300"/>
      <c r="F469" s="301"/>
      <c r="I469" s="267"/>
    </row>
    <row r="470">
      <c r="A470" s="299"/>
      <c r="B470" s="299"/>
      <c r="C470" s="299"/>
      <c r="E470" s="300"/>
      <c r="F470" s="301"/>
      <c r="I470" s="267"/>
    </row>
    <row r="471">
      <c r="A471" s="299"/>
      <c r="B471" s="299"/>
      <c r="C471" s="299"/>
      <c r="E471" s="300"/>
      <c r="F471" s="301"/>
      <c r="I471" s="267"/>
    </row>
    <row r="472">
      <c r="A472" s="299"/>
      <c r="B472" s="299"/>
      <c r="C472" s="299"/>
      <c r="E472" s="300"/>
      <c r="F472" s="301"/>
      <c r="I472" s="267"/>
    </row>
    <row r="473">
      <c r="A473" s="299"/>
      <c r="B473" s="299"/>
      <c r="C473" s="299"/>
      <c r="E473" s="300"/>
      <c r="F473" s="301"/>
      <c r="I473" s="267"/>
    </row>
    <row r="474">
      <c r="A474" s="299"/>
      <c r="B474" s="299"/>
      <c r="C474" s="299"/>
      <c r="E474" s="300"/>
      <c r="F474" s="301"/>
      <c r="I474" s="267"/>
    </row>
    <row r="475">
      <c r="A475" s="299"/>
      <c r="B475" s="299"/>
      <c r="C475" s="299"/>
      <c r="E475" s="300"/>
      <c r="F475" s="301"/>
      <c r="I475" s="267"/>
    </row>
    <row r="476">
      <c r="A476" s="299"/>
      <c r="B476" s="299"/>
      <c r="C476" s="299"/>
      <c r="E476" s="300"/>
      <c r="F476" s="301"/>
      <c r="I476" s="267"/>
    </row>
    <row r="477">
      <c r="A477" s="299"/>
      <c r="B477" s="299"/>
      <c r="C477" s="299"/>
      <c r="E477" s="300"/>
      <c r="F477" s="301"/>
      <c r="I477" s="267"/>
    </row>
    <row r="478">
      <c r="A478" s="299"/>
      <c r="B478" s="299"/>
      <c r="C478" s="299"/>
      <c r="E478" s="300"/>
      <c r="F478" s="301"/>
      <c r="I478" s="267"/>
    </row>
    <row r="479">
      <c r="A479" s="299"/>
      <c r="B479" s="299"/>
      <c r="C479" s="299"/>
      <c r="E479" s="300"/>
      <c r="F479" s="301"/>
      <c r="I479" s="267"/>
    </row>
    <row r="480">
      <c r="A480" s="299"/>
      <c r="B480" s="299"/>
      <c r="C480" s="299"/>
      <c r="E480" s="300"/>
      <c r="F480" s="301"/>
      <c r="I480" s="267"/>
    </row>
    <row r="481">
      <c r="A481" s="299"/>
      <c r="B481" s="299"/>
      <c r="C481" s="299"/>
      <c r="E481" s="300"/>
      <c r="F481" s="301"/>
      <c r="I481" s="267"/>
    </row>
    <row r="482">
      <c r="A482" s="299"/>
      <c r="B482" s="299"/>
      <c r="C482" s="299"/>
      <c r="E482" s="300"/>
      <c r="F482" s="301"/>
      <c r="I482" s="267"/>
    </row>
    <row r="483">
      <c r="A483" s="299"/>
      <c r="B483" s="299"/>
      <c r="C483" s="299"/>
      <c r="E483" s="300"/>
      <c r="F483" s="301"/>
      <c r="I483" s="267"/>
    </row>
    <row r="484">
      <c r="A484" s="299"/>
      <c r="B484" s="299"/>
      <c r="C484" s="299"/>
      <c r="E484" s="300"/>
      <c r="F484" s="301"/>
      <c r="I484" s="267"/>
    </row>
    <row r="485">
      <c r="A485" s="299"/>
      <c r="B485" s="299"/>
      <c r="C485" s="299"/>
      <c r="E485" s="300"/>
      <c r="F485" s="301"/>
      <c r="I485" s="267"/>
    </row>
    <row r="486">
      <c r="A486" s="299"/>
      <c r="B486" s="299"/>
      <c r="C486" s="299"/>
      <c r="E486" s="300"/>
      <c r="F486" s="301"/>
      <c r="I486" s="267"/>
    </row>
    <row r="487">
      <c r="A487" s="299"/>
      <c r="B487" s="299"/>
      <c r="C487" s="299"/>
      <c r="E487" s="300"/>
      <c r="F487" s="301"/>
      <c r="I487" s="267"/>
    </row>
    <row r="488">
      <c r="A488" s="299"/>
      <c r="B488" s="299"/>
      <c r="C488" s="299"/>
      <c r="E488" s="300"/>
      <c r="F488" s="301"/>
      <c r="I488" s="267"/>
    </row>
    <row r="489">
      <c r="A489" s="299"/>
      <c r="B489" s="299"/>
      <c r="C489" s="299"/>
      <c r="E489" s="300"/>
      <c r="F489" s="301"/>
      <c r="I489" s="267"/>
    </row>
    <row r="490">
      <c r="A490" s="299"/>
      <c r="B490" s="299"/>
      <c r="C490" s="299"/>
      <c r="E490" s="300"/>
      <c r="F490" s="301"/>
      <c r="I490" s="267"/>
    </row>
    <row r="491">
      <c r="A491" s="299"/>
      <c r="B491" s="299"/>
      <c r="C491" s="299"/>
      <c r="E491" s="300"/>
      <c r="F491" s="301"/>
      <c r="I491" s="267"/>
    </row>
    <row r="492">
      <c r="A492" s="299"/>
      <c r="B492" s="299"/>
      <c r="C492" s="299"/>
      <c r="E492" s="300"/>
      <c r="F492" s="301"/>
      <c r="I492" s="267"/>
    </row>
    <row r="493">
      <c r="A493" s="299"/>
      <c r="B493" s="299"/>
      <c r="C493" s="299"/>
      <c r="E493" s="300"/>
      <c r="F493" s="301"/>
      <c r="I493" s="267"/>
    </row>
    <row r="494">
      <c r="A494" s="299"/>
      <c r="B494" s="299"/>
      <c r="C494" s="299"/>
      <c r="E494" s="300"/>
      <c r="F494" s="301"/>
      <c r="I494" s="267"/>
    </row>
    <row r="495">
      <c r="A495" s="299"/>
      <c r="B495" s="299"/>
      <c r="C495" s="299"/>
      <c r="E495" s="300"/>
      <c r="F495" s="301"/>
      <c r="I495" s="267"/>
    </row>
    <row r="496">
      <c r="A496" s="299"/>
      <c r="B496" s="299"/>
      <c r="C496" s="299"/>
      <c r="E496" s="300"/>
      <c r="F496" s="301"/>
      <c r="I496" s="267"/>
    </row>
    <row r="497">
      <c r="A497" s="299"/>
      <c r="B497" s="299"/>
      <c r="C497" s="299"/>
      <c r="E497" s="300"/>
      <c r="F497" s="301"/>
      <c r="I497" s="267"/>
    </row>
    <row r="498">
      <c r="A498" s="299"/>
      <c r="B498" s="299"/>
      <c r="C498" s="299"/>
      <c r="E498" s="300"/>
      <c r="F498" s="301"/>
      <c r="I498" s="267"/>
    </row>
    <row r="499">
      <c r="A499" s="299"/>
      <c r="B499" s="299"/>
      <c r="C499" s="299"/>
      <c r="E499" s="300"/>
      <c r="F499" s="301"/>
      <c r="I499" s="267"/>
    </row>
    <row r="500">
      <c r="A500" s="299"/>
      <c r="B500" s="299"/>
      <c r="C500" s="299"/>
      <c r="E500" s="300"/>
      <c r="F500" s="301"/>
      <c r="I500" s="267"/>
    </row>
    <row r="501">
      <c r="A501" s="299"/>
      <c r="B501" s="299"/>
      <c r="C501" s="299"/>
      <c r="E501" s="300"/>
      <c r="F501" s="301"/>
      <c r="I501" s="267"/>
    </row>
    <row r="502">
      <c r="A502" s="299"/>
      <c r="B502" s="299"/>
      <c r="C502" s="299"/>
      <c r="E502" s="300"/>
      <c r="F502" s="301"/>
      <c r="I502" s="267"/>
    </row>
    <row r="503">
      <c r="A503" s="299"/>
      <c r="B503" s="299"/>
      <c r="C503" s="299"/>
      <c r="E503" s="300"/>
      <c r="F503" s="301"/>
      <c r="I503" s="267"/>
    </row>
    <row r="504">
      <c r="A504" s="299"/>
      <c r="B504" s="299"/>
      <c r="C504" s="299"/>
      <c r="E504" s="300"/>
      <c r="F504" s="301"/>
      <c r="I504" s="267"/>
    </row>
    <row r="505">
      <c r="A505" s="299"/>
      <c r="B505" s="299"/>
      <c r="C505" s="299"/>
      <c r="E505" s="300"/>
      <c r="F505" s="301"/>
      <c r="I505" s="267"/>
    </row>
    <row r="506">
      <c r="A506" s="299"/>
      <c r="B506" s="299"/>
      <c r="C506" s="299"/>
      <c r="E506" s="300"/>
      <c r="F506" s="301"/>
      <c r="I506" s="267"/>
    </row>
    <row r="507">
      <c r="A507" s="299"/>
      <c r="B507" s="299"/>
      <c r="C507" s="299"/>
      <c r="E507" s="300"/>
      <c r="F507" s="301"/>
      <c r="I507" s="267"/>
    </row>
    <row r="508">
      <c r="A508" s="299"/>
      <c r="B508" s="299"/>
      <c r="C508" s="299"/>
      <c r="E508" s="300"/>
      <c r="F508" s="301"/>
      <c r="I508" s="267"/>
    </row>
    <row r="509">
      <c r="A509" s="299"/>
      <c r="B509" s="299"/>
      <c r="C509" s="299"/>
      <c r="E509" s="300"/>
      <c r="F509" s="301"/>
      <c r="I509" s="267"/>
    </row>
    <row r="510">
      <c r="A510" s="299"/>
      <c r="B510" s="299"/>
      <c r="C510" s="299"/>
      <c r="E510" s="300"/>
      <c r="F510" s="301"/>
      <c r="I510" s="267"/>
    </row>
    <row r="511">
      <c r="A511" s="299"/>
      <c r="B511" s="299"/>
      <c r="C511" s="299"/>
      <c r="E511" s="300"/>
      <c r="F511" s="301"/>
      <c r="I511" s="267"/>
    </row>
    <row r="512">
      <c r="A512" s="299"/>
      <c r="B512" s="299"/>
      <c r="C512" s="299"/>
      <c r="E512" s="300"/>
      <c r="F512" s="301"/>
      <c r="I512" s="267"/>
    </row>
    <row r="513">
      <c r="A513" s="299"/>
      <c r="B513" s="299"/>
      <c r="C513" s="299"/>
      <c r="E513" s="300"/>
      <c r="F513" s="301"/>
      <c r="I513" s="267"/>
    </row>
    <row r="514">
      <c r="A514" s="299"/>
      <c r="B514" s="299"/>
      <c r="C514" s="299"/>
      <c r="E514" s="300"/>
      <c r="F514" s="301"/>
      <c r="I514" s="267"/>
    </row>
    <row r="515">
      <c r="A515" s="299"/>
      <c r="B515" s="299"/>
      <c r="C515" s="299"/>
      <c r="E515" s="300"/>
      <c r="F515" s="301"/>
      <c r="I515" s="267"/>
    </row>
    <row r="516">
      <c r="A516" s="299"/>
      <c r="B516" s="299"/>
      <c r="C516" s="299"/>
      <c r="E516" s="300"/>
      <c r="F516" s="301"/>
      <c r="I516" s="267"/>
    </row>
    <row r="517">
      <c r="A517" s="299"/>
      <c r="B517" s="299"/>
      <c r="C517" s="299"/>
      <c r="E517" s="300"/>
      <c r="F517" s="301"/>
      <c r="I517" s="267"/>
    </row>
    <row r="518">
      <c r="A518" s="299"/>
      <c r="B518" s="299"/>
      <c r="C518" s="299"/>
      <c r="E518" s="300"/>
      <c r="F518" s="301"/>
      <c r="I518" s="267"/>
    </row>
    <row r="519">
      <c r="A519" s="299"/>
      <c r="B519" s="299"/>
      <c r="C519" s="299"/>
      <c r="E519" s="300"/>
      <c r="F519" s="301"/>
      <c r="I519" s="267"/>
    </row>
    <row r="520">
      <c r="A520" s="299"/>
      <c r="B520" s="299"/>
      <c r="C520" s="299"/>
      <c r="E520" s="300"/>
      <c r="F520" s="301"/>
      <c r="I520" s="267"/>
    </row>
    <row r="521">
      <c r="A521" s="299"/>
      <c r="B521" s="299"/>
      <c r="C521" s="299"/>
      <c r="E521" s="300"/>
      <c r="F521" s="301"/>
      <c r="I521" s="267"/>
    </row>
    <row r="522">
      <c r="A522" s="299"/>
      <c r="B522" s="299"/>
      <c r="C522" s="299"/>
      <c r="E522" s="300"/>
      <c r="F522" s="301"/>
      <c r="I522" s="267"/>
    </row>
    <row r="523">
      <c r="A523" s="299"/>
      <c r="B523" s="299"/>
      <c r="C523" s="299"/>
      <c r="E523" s="300"/>
      <c r="F523" s="301"/>
      <c r="I523" s="267"/>
    </row>
    <row r="524">
      <c r="A524" s="299"/>
      <c r="B524" s="299"/>
      <c r="C524" s="299"/>
      <c r="E524" s="300"/>
      <c r="F524" s="301"/>
      <c r="I524" s="267"/>
    </row>
    <row r="525">
      <c r="A525" s="299"/>
      <c r="B525" s="299"/>
      <c r="C525" s="299"/>
      <c r="E525" s="300"/>
      <c r="F525" s="301"/>
      <c r="I525" s="267"/>
    </row>
    <row r="526">
      <c r="A526" s="299"/>
      <c r="B526" s="299"/>
      <c r="C526" s="299"/>
      <c r="E526" s="300"/>
      <c r="F526" s="301"/>
      <c r="I526" s="267"/>
    </row>
    <row r="527">
      <c r="A527" s="299"/>
      <c r="B527" s="299"/>
      <c r="C527" s="299"/>
      <c r="E527" s="300"/>
      <c r="F527" s="301"/>
      <c r="I527" s="267"/>
    </row>
    <row r="528">
      <c r="A528" s="299"/>
      <c r="B528" s="299"/>
      <c r="C528" s="299"/>
      <c r="E528" s="300"/>
      <c r="F528" s="301"/>
      <c r="I528" s="267"/>
    </row>
    <row r="529">
      <c r="A529" s="299"/>
      <c r="B529" s="299"/>
      <c r="C529" s="299"/>
      <c r="E529" s="300"/>
      <c r="F529" s="301"/>
      <c r="I529" s="267"/>
    </row>
    <row r="530">
      <c r="A530" s="299"/>
      <c r="B530" s="299"/>
      <c r="C530" s="299"/>
      <c r="E530" s="300"/>
      <c r="F530" s="301"/>
      <c r="I530" s="267"/>
    </row>
    <row r="531">
      <c r="A531" s="299"/>
      <c r="B531" s="299"/>
      <c r="C531" s="299"/>
      <c r="E531" s="300"/>
      <c r="F531" s="301"/>
      <c r="I531" s="267"/>
    </row>
    <row r="532">
      <c r="A532" s="299"/>
      <c r="B532" s="299"/>
      <c r="C532" s="299"/>
      <c r="E532" s="300"/>
      <c r="F532" s="301"/>
      <c r="I532" s="267"/>
    </row>
    <row r="533">
      <c r="A533" s="299"/>
      <c r="B533" s="299"/>
      <c r="C533" s="299"/>
      <c r="E533" s="300"/>
      <c r="F533" s="301"/>
      <c r="I533" s="267"/>
    </row>
    <row r="534">
      <c r="A534" s="299"/>
      <c r="B534" s="299"/>
      <c r="C534" s="299"/>
      <c r="E534" s="300"/>
      <c r="F534" s="301"/>
      <c r="I534" s="267"/>
    </row>
    <row r="535">
      <c r="A535" s="299"/>
      <c r="B535" s="299"/>
      <c r="C535" s="299"/>
      <c r="E535" s="300"/>
      <c r="F535" s="301"/>
      <c r="I535" s="267"/>
    </row>
    <row r="536">
      <c r="A536" s="299"/>
      <c r="B536" s="299"/>
      <c r="C536" s="299"/>
      <c r="E536" s="300"/>
      <c r="F536" s="301"/>
      <c r="I536" s="267"/>
    </row>
    <row r="537">
      <c r="A537" s="299"/>
      <c r="B537" s="299"/>
      <c r="C537" s="299"/>
      <c r="E537" s="300"/>
      <c r="F537" s="301"/>
      <c r="I537" s="267"/>
    </row>
    <row r="538">
      <c r="A538" s="299"/>
      <c r="B538" s="299"/>
      <c r="C538" s="299"/>
      <c r="E538" s="300"/>
      <c r="F538" s="301"/>
      <c r="I538" s="267"/>
    </row>
    <row r="539">
      <c r="A539" s="299"/>
      <c r="B539" s="299"/>
      <c r="C539" s="299"/>
      <c r="E539" s="300"/>
      <c r="F539" s="301"/>
      <c r="I539" s="267"/>
    </row>
    <row r="540">
      <c r="A540" s="299"/>
      <c r="B540" s="299"/>
      <c r="C540" s="299"/>
      <c r="E540" s="300"/>
      <c r="F540" s="301"/>
      <c r="I540" s="267"/>
    </row>
    <row r="541">
      <c r="A541" s="299"/>
      <c r="B541" s="299"/>
      <c r="C541" s="299"/>
      <c r="E541" s="300"/>
      <c r="F541" s="301"/>
      <c r="I541" s="267"/>
    </row>
    <row r="542">
      <c r="A542" s="299"/>
      <c r="B542" s="299"/>
      <c r="C542" s="299"/>
      <c r="E542" s="300"/>
      <c r="F542" s="301"/>
      <c r="I542" s="267"/>
    </row>
    <row r="543">
      <c r="A543" s="299"/>
      <c r="B543" s="299"/>
      <c r="C543" s="299"/>
      <c r="E543" s="300"/>
      <c r="F543" s="301"/>
      <c r="I543" s="267"/>
    </row>
    <row r="544">
      <c r="A544" s="299"/>
      <c r="B544" s="299"/>
      <c r="C544" s="299"/>
      <c r="E544" s="300"/>
      <c r="F544" s="301"/>
      <c r="I544" s="267"/>
    </row>
    <row r="545">
      <c r="A545" s="299"/>
      <c r="B545" s="299"/>
      <c r="C545" s="299"/>
      <c r="E545" s="300"/>
      <c r="F545" s="301"/>
      <c r="I545" s="267"/>
    </row>
    <row r="546">
      <c r="A546" s="299"/>
      <c r="B546" s="299"/>
      <c r="C546" s="299"/>
      <c r="E546" s="300"/>
      <c r="F546" s="301"/>
      <c r="I546" s="267"/>
    </row>
    <row r="547">
      <c r="A547" s="299"/>
      <c r="B547" s="299"/>
      <c r="C547" s="299"/>
      <c r="E547" s="300"/>
      <c r="F547" s="301"/>
      <c r="I547" s="267"/>
    </row>
    <row r="548">
      <c r="A548" s="299"/>
      <c r="B548" s="299"/>
      <c r="C548" s="299"/>
      <c r="E548" s="300"/>
      <c r="F548" s="301"/>
      <c r="I548" s="267"/>
    </row>
    <row r="549">
      <c r="A549" s="299"/>
      <c r="B549" s="299"/>
      <c r="C549" s="299"/>
      <c r="E549" s="300"/>
      <c r="F549" s="301"/>
      <c r="I549" s="267"/>
    </row>
    <row r="550">
      <c r="A550" s="299"/>
      <c r="B550" s="299"/>
      <c r="C550" s="299"/>
      <c r="E550" s="300"/>
      <c r="F550" s="301"/>
      <c r="I550" s="267"/>
    </row>
    <row r="551">
      <c r="A551" s="299"/>
      <c r="B551" s="299"/>
      <c r="C551" s="299"/>
      <c r="E551" s="300"/>
      <c r="F551" s="301"/>
      <c r="I551" s="267"/>
    </row>
    <row r="552">
      <c r="A552" s="299"/>
      <c r="B552" s="299"/>
      <c r="C552" s="299"/>
      <c r="E552" s="300"/>
      <c r="F552" s="301"/>
      <c r="I552" s="267"/>
    </row>
    <row r="553">
      <c r="A553" s="299"/>
      <c r="B553" s="299"/>
      <c r="C553" s="299"/>
      <c r="E553" s="300"/>
      <c r="F553" s="301"/>
      <c r="I553" s="267"/>
    </row>
    <row r="554">
      <c r="A554" s="299"/>
      <c r="B554" s="299"/>
      <c r="C554" s="299"/>
      <c r="E554" s="300"/>
      <c r="F554" s="301"/>
      <c r="I554" s="267"/>
    </row>
    <row r="555">
      <c r="A555" s="299"/>
      <c r="B555" s="299"/>
      <c r="C555" s="299"/>
      <c r="E555" s="300"/>
      <c r="F555" s="301"/>
      <c r="I555" s="267"/>
    </row>
    <row r="556">
      <c r="A556" s="299"/>
      <c r="B556" s="299"/>
      <c r="C556" s="299"/>
      <c r="E556" s="300"/>
      <c r="F556" s="301"/>
      <c r="I556" s="267"/>
    </row>
    <row r="557">
      <c r="A557" s="299"/>
      <c r="B557" s="299"/>
      <c r="C557" s="299"/>
      <c r="E557" s="300"/>
      <c r="F557" s="301"/>
      <c r="I557" s="267"/>
    </row>
    <row r="558">
      <c r="A558" s="299"/>
      <c r="B558" s="299"/>
      <c r="C558" s="299"/>
      <c r="E558" s="300"/>
      <c r="F558" s="301"/>
      <c r="I558" s="267"/>
    </row>
    <row r="559">
      <c r="A559" s="299"/>
      <c r="B559" s="299"/>
      <c r="C559" s="299"/>
      <c r="E559" s="300"/>
      <c r="F559" s="301"/>
      <c r="I559" s="267"/>
    </row>
    <row r="560">
      <c r="A560" s="299"/>
      <c r="B560" s="299"/>
      <c r="C560" s="299"/>
      <c r="E560" s="300"/>
      <c r="F560" s="301"/>
      <c r="I560" s="267"/>
    </row>
    <row r="561">
      <c r="A561" s="299"/>
      <c r="B561" s="299"/>
      <c r="C561" s="299"/>
      <c r="E561" s="300"/>
      <c r="F561" s="301"/>
      <c r="I561" s="267"/>
    </row>
    <row r="562">
      <c r="A562" s="299"/>
      <c r="B562" s="299"/>
      <c r="C562" s="299"/>
      <c r="E562" s="300"/>
      <c r="F562" s="301"/>
      <c r="I562" s="267"/>
    </row>
    <row r="563">
      <c r="A563" s="299"/>
      <c r="B563" s="299"/>
      <c r="C563" s="299"/>
      <c r="E563" s="300"/>
      <c r="F563" s="301"/>
      <c r="I563" s="267"/>
    </row>
    <row r="564">
      <c r="A564" s="299"/>
      <c r="B564" s="299"/>
      <c r="C564" s="299"/>
      <c r="E564" s="300"/>
      <c r="F564" s="301"/>
      <c r="I564" s="267"/>
    </row>
    <row r="565">
      <c r="A565" s="299"/>
      <c r="B565" s="299"/>
      <c r="C565" s="299"/>
      <c r="E565" s="300"/>
      <c r="F565" s="301"/>
      <c r="I565" s="267"/>
    </row>
    <row r="566">
      <c r="A566" s="299"/>
      <c r="B566" s="299"/>
      <c r="C566" s="299"/>
      <c r="E566" s="300"/>
      <c r="F566" s="301"/>
      <c r="I566" s="267"/>
    </row>
    <row r="567">
      <c r="A567" s="299"/>
      <c r="B567" s="299"/>
      <c r="C567" s="299"/>
      <c r="E567" s="300"/>
      <c r="F567" s="301"/>
      <c r="I567" s="267"/>
    </row>
    <row r="568">
      <c r="A568" s="299"/>
      <c r="B568" s="299"/>
      <c r="C568" s="299"/>
      <c r="E568" s="300"/>
      <c r="F568" s="301"/>
      <c r="I568" s="267"/>
    </row>
    <row r="569">
      <c r="A569" s="299"/>
      <c r="B569" s="299"/>
      <c r="C569" s="299"/>
      <c r="E569" s="300"/>
      <c r="F569" s="301"/>
      <c r="I569" s="267"/>
    </row>
    <row r="570">
      <c r="A570" s="299"/>
      <c r="B570" s="299"/>
      <c r="C570" s="299"/>
      <c r="E570" s="300"/>
      <c r="F570" s="301"/>
      <c r="I570" s="267"/>
    </row>
    <row r="571">
      <c r="A571" s="299"/>
      <c r="B571" s="299"/>
      <c r="C571" s="299"/>
      <c r="E571" s="300"/>
      <c r="F571" s="301"/>
      <c r="I571" s="267"/>
    </row>
    <row r="572">
      <c r="A572" s="299"/>
      <c r="B572" s="299"/>
      <c r="C572" s="299"/>
      <c r="E572" s="300"/>
      <c r="F572" s="301"/>
      <c r="I572" s="267"/>
    </row>
    <row r="573">
      <c r="A573" s="299"/>
      <c r="B573" s="299"/>
      <c r="C573" s="299"/>
      <c r="E573" s="300"/>
      <c r="F573" s="301"/>
      <c r="I573" s="267"/>
    </row>
    <row r="574">
      <c r="A574" s="299"/>
      <c r="B574" s="299"/>
      <c r="C574" s="299"/>
      <c r="E574" s="300"/>
      <c r="F574" s="301"/>
      <c r="I574" s="267"/>
    </row>
    <row r="575">
      <c r="A575" s="299"/>
      <c r="B575" s="299"/>
      <c r="C575" s="299"/>
      <c r="E575" s="300"/>
      <c r="F575" s="301"/>
      <c r="I575" s="267"/>
    </row>
    <row r="576">
      <c r="A576" s="299"/>
      <c r="B576" s="299"/>
      <c r="C576" s="299"/>
      <c r="E576" s="300"/>
      <c r="F576" s="301"/>
      <c r="I576" s="267"/>
    </row>
    <row r="577">
      <c r="A577" s="299"/>
      <c r="B577" s="299"/>
      <c r="C577" s="299"/>
      <c r="E577" s="300"/>
      <c r="F577" s="301"/>
      <c r="I577" s="267"/>
    </row>
    <row r="578">
      <c r="A578" s="299"/>
      <c r="B578" s="299"/>
      <c r="C578" s="299"/>
      <c r="E578" s="300"/>
      <c r="F578" s="301"/>
      <c r="I578" s="267"/>
    </row>
    <row r="579">
      <c r="A579" s="299"/>
      <c r="B579" s="299"/>
      <c r="C579" s="299"/>
      <c r="E579" s="300"/>
      <c r="F579" s="301"/>
      <c r="I579" s="267"/>
    </row>
    <row r="580">
      <c r="A580" s="299"/>
      <c r="B580" s="299"/>
      <c r="C580" s="299"/>
      <c r="E580" s="300"/>
      <c r="F580" s="301"/>
      <c r="I580" s="267"/>
    </row>
    <row r="581">
      <c r="A581" s="299"/>
      <c r="B581" s="299"/>
      <c r="C581" s="299"/>
      <c r="E581" s="300"/>
      <c r="F581" s="301"/>
      <c r="I581" s="267"/>
    </row>
    <row r="582">
      <c r="A582" s="299"/>
      <c r="B582" s="299"/>
      <c r="C582" s="299"/>
      <c r="E582" s="300"/>
      <c r="F582" s="301"/>
      <c r="I582" s="267"/>
    </row>
    <row r="583">
      <c r="A583" s="299"/>
      <c r="B583" s="299"/>
      <c r="C583" s="299"/>
      <c r="E583" s="300"/>
      <c r="F583" s="301"/>
      <c r="I583" s="267"/>
    </row>
    <row r="584">
      <c r="A584" s="299"/>
      <c r="B584" s="299"/>
      <c r="C584" s="299"/>
      <c r="E584" s="300"/>
      <c r="F584" s="301"/>
      <c r="I584" s="267"/>
    </row>
    <row r="585">
      <c r="A585" s="299"/>
      <c r="B585" s="299"/>
      <c r="C585" s="299"/>
      <c r="E585" s="300"/>
      <c r="F585" s="301"/>
      <c r="I585" s="267"/>
    </row>
    <row r="586">
      <c r="A586" s="299"/>
      <c r="B586" s="299"/>
      <c r="C586" s="299"/>
      <c r="E586" s="300"/>
      <c r="F586" s="301"/>
      <c r="I586" s="267"/>
    </row>
    <row r="587">
      <c r="A587" s="299"/>
      <c r="B587" s="299"/>
      <c r="C587" s="299"/>
      <c r="E587" s="300"/>
      <c r="F587" s="301"/>
      <c r="I587" s="267"/>
    </row>
    <row r="588">
      <c r="A588" s="299"/>
      <c r="B588" s="299"/>
      <c r="C588" s="299"/>
      <c r="E588" s="300"/>
      <c r="F588" s="301"/>
      <c r="I588" s="267"/>
    </row>
    <row r="589">
      <c r="A589" s="299"/>
      <c r="B589" s="299"/>
      <c r="C589" s="299"/>
      <c r="E589" s="300"/>
      <c r="F589" s="301"/>
      <c r="I589" s="267"/>
    </row>
    <row r="590">
      <c r="A590" s="299"/>
      <c r="B590" s="299"/>
      <c r="C590" s="299"/>
      <c r="E590" s="300"/>
      <c r="F590" s="301"/>
      <c r="I590" s="267"/>
    </row>
    <row r="591">
      <c r="A591" s="299"/>
      <c r="B591" s="299"/>
      <c r="C591" s="299"/>
      <c r="E591" s="300"/>
      <c r="F591" s="301"/>
      <c r="I591" s="267"/>
    </row>
    <row r="592">
      <c r="A592" s="299"/>
      <c r="B592" s="299"/>
      <c r="C592" s="299"/>
      <c r="E592" s="300"/>
      <c r="F592" s="301"/>
      <c r="I592" s="267"/>
    </row>
    <row r="593">
      <c r="A593" s="299"/>
      <c r="B593" s="299"/>
      <c r="C593" s="299"/>
      <c r="E593" s="300"/>
      <c r="F593" s="301"/>
      <c r="I593" s="267"/>
    </row>
    <row r="594">
      <c r="A594" s="299"/>
      <c r="B594" s="299"/>
      <c r="C594" s="299"/>
      <c r="E594" s="300"/>
      <c r="F594" s="301"/>
      <c r="I594" s="267"/>
    </row>
    <row r="595">
      <c r="A595" s="299"/>
      <c r="B595" s="299"/>
      <c r="C595" s="299"/>
      <c r="E595" s="300"/>
      <c r="F595" s="301"/>
      <c r="I595" s="267"/>
    </row>
    <row r="596">
      <c r="A596" s="299"/>
      <c r="B596" s="299"/>
      <c r="C596" s="299"/>
      <c r="E596" s="300"/>
      <c r="F596" s="301"/>
      <c r="I596" s="267"/>
    </row>
    <row r="597">
      <c r="A597" s="299"/>
      <c r="B597" s="299"/>
      <c r="C597" s="299"/>
      <c r="E597" s="300"/>
      <c r="F597" s="301"/>
      <c r="I597" s="267"/>
    </row>
    <row r="598">
      <c r="A598" s="299"/>
      <c r="B598" s="299"/>
      <c r="C598" s="299"/>
      <c r="E598" s="300"/>
      <c r="F598" s="301"/>
      <c r="I598" s="267"/>
    </row>
    <row r="599">
      <c r="A599" s="299"/>
      <c r="B599" s="299"/>
      <c r="C599" s="299"/>
      <c r="E599" s="300"/>
      <c r="F599" s="301"/>
      <c r="I599" s="267"/>
    </row>
    <row r="600">
      <c r="A600" s="299"/>
      <c r="B600" s="299"/>
      <c r="C600" s="299"/>
      <c r="E600" s="300"/>
      <c r="F600" s="301"/>
      <c r="I600" s="267"/>
    </row>
    <row r="601">
      <c r="A601" s="299"/>
      <c r="B601" s="299"/>
      <c r="C601" s="299"/>
      <c r="E601" s="300"/>
      <c r="F601" s="301"/>
      <c r="I601" s="267"/>
    </row>
    <row r="602">
      <c r="A602" s="299"/>
      <c r="B602" s="299"/>
      <c r="C602" s="299"/>
      <c r="E602" s="300"/>
      <c r="F602" s="301"/>
      <c r="I602" s="267"/>
    </row>
    <row r="603">
      <c r="A603" s="299"/>
      <c r="B603" s="299"/>
      <c r="C603" s="299"/>
      <c r="E603" s="300"/>
      <c r="F603" s="301"/>
      <c r="I603" s="267"/>
    </row>
    <row r="604">
      <c r="A604" s="299"/>
      <c r="B604" s="299"/>
      <c r="C604" s="299"/>
      <c r="E604" s="300"/>
      <c r="F604" s="301"/>
      <c r="I604" s="267"/>
    </row>
    <row r="605">
      <c r="A605" s="299"/>
      <c r="B605" s="299"/>
      <c r="C605" s="299"/>
      <c r="E605" s="300"/>
      <c r="F605" s="301"/>
      <c r="I605" s="267"/>
    </row>
    <row r="606">
      <c r="A606" s="299"/>
      <c r="B606" s="299"/>
      <c r="C606" s="299"/>
      <c r="E606" s="300"/>
      <c r="F606" s="301"/>
      <c r="I606" s="267"/>
    </row>
    <row r="607">
      <c r="A607" s="299"/>
      <c r="B607" s="299"/>
      <c r="C607" s="299"/>
      <c r="E607" s="300"/>
      <c r="F607" s="301"/>
      <c r="I607" s="267"/>
    </row>
    <row r="608">
      <c r="A608" s="299"/>
      <c r="B608" s="299"/>
      <c r="C608" s="299"/>
      <c r="E608" s="300"/>
      <c r="F608" s="301"/>
      <c r="I608" s="267"/>
    </row>
    <row r="609">
      <c r="A609" s="299"/>
      <c r="B609" s="299"/>
      <c r="C609" s="299"/>
      <c r="E609" s="300"/>
      <c r="F609" s="301"/>
      <c r="I609" s="267"/>
    </row>
    <row r="610">
      <c r="A610" s="299"/>
      <c r="B610" s="299"/>
      <c r="C610" s="299"/>
      <c r="E610" s="300"/>
      <c r="F610" s="301"/>
      <c r="I610" s="267"/>
    </row>
    <row r="611">
      <c r="A611" s="299"/>
      <c r="B611" s="299"/>
      <c r="C611" s="299"/>
      <c r="E611" s="300"/>
      <c r="F611" s="301"/>
      <c r="I611" s="267"/>
    </row>
    <row r="612">
      <c r="A612" s="299"/>
      <c r="B612" s="299"/>
      <c r="C612" s="299"/>
      <c r="E612" s="300"/>
      <c r="F612" s="301"/>
      <c r="I612" s="267"/>
    </row>
    <row r="613">
      <c r="A613" s="299"/>
      <c r="B613" s="299"/>
      <c r="C613" s="299"/>
      <c r="E613" s="300"/>
      <c r="F613" s="301"/>
      <c r="I613" s="267"/>
    </row>
    <row r="614">
      <c r="A614" s="299"/>
      <c r="B614" s="299"/>
      <c r="C614" s="299"/>
      <c r="E614" s="300"/>
      <c r="F614" s="301"/>
      <c r="I614" s="267"/>
    </row>
    <row r="615">
      <c r="A615" s="299"/>
      <c r="B615" s="299"/>
      <c r="C615" s="299"/>
      <c r="E615" s="300"/>
      <c r="F615" s="301"/>
      <c r="I615" s="267"/>
    </row>
    <row r="616">
      <c r="A616" s="299"/>
      <c r="B616" s="299"/>
      <c r="C616" s="299"/>
      <c r="E616" s="300"/>
      <c r="F616" s="301"/>
      <c r="I616" s="267"/>
    </row>
    <row r="617">
      <c r="A617" s="299"/>
      <c r="B617" s="299"/>
      <c r="C617" s="299"/>
      <c r="E617" s="300"/>
      <c r="F617" s="301"/>
      <c r="I617" s="267"/>
    </row>
    <row r="618">
      <c r="A618" s="299"/>
      <c r="B618" s="299"/>
      <c r="C618" s="299"/>
      <c r="E618" s="300"/>
      <c r="F618" s="301"/>
      <c r="I618" s="267"/>
    </row>
    <row r="619">
      <c r="A619" s="299"/>
      <c r="B619" s="299"/>
      <c r="C619" s="299"/>
      <c r="E619" s="300"/>
      <c r="F619" s="301"/>
      <c r="I619" s="267"/>
    </row>
    <row r="620">
      <c r="A620" s="299"/>
      <c r="B620" s="299"/>
      <c r="C620" s="299"/>
      <c r="E620" s="300"/>
      <c r="F620" s="301"/>
      <c r="I620" s="267"/>
    </row>
    <row r="621">
      <c r="A621" s="299"/>
      <c r="B621" s="299"/>
      <c r="C621" s="299"/>
      <c r="E621" s="300"/>
      <c r="F621" s="301"/>
      <c r="I621" s="267"/>
    </row>
    <row r="622">
      <c r="A622" s="299"/>
      <c r="B622" s="299"/>
      <c r="C622" s="299"/>
      <c r="E622" s="300"/>
      <c r="F622" s="301"/>
      <c r="I622" s="267"/>
    </row>
    <row r="623">
      <c r="A623" s="299"/>
      <c r="B623" s="299"/>
      <c r="C623" s="299"/>
      <c r="E623" s="300"/>
      <c r="F623" s="301"/>
      <c r="I623" s="267"/>
    </row>
    <row r="624">
      <c r="A624" s="299"/>
      <c r="B624" s="299"/>
      <c r="C624" s="299"/>
      <c r="E624" s="300"/>
      <c r="F624" s="301"/>
      <c r="I624" s="267"/>
    </row>
    <row r="625">
      <c r="A625" s="299"/>
      <c r="B625" s="299"/>
      <c r="C625" s="299"/>
      <c r="E625" s="300"/>
      <c r="F625" s="301"/>
      <c r="I625" s="267"/>
    </row>
    <row r="626">
      <c r="A626" s="299"/>
      <c r="B626" s="299"/>
      <c r="C626" s="299"/>
      <c r="E626" s="300"/>
      <c r="F626" s="301"/>
      <c r="I626" s="267"/>
    </row>
    <row r="627">
      <c r="A627" s="299"/>
      <c r="B627" s="299"/>
      <c r="C627" s="299"/>
      <c r="E627" s="300"/>
      <c r="F627" s="301"/>
      <c r="I627" s="267"/>
    </row>
    <row r="628">
      <c r="A628" s="299"/>
      <c r="B628" s="299"/>
      <c r="C628" s="299"/>
      <c r="E628" s="300"/>
      <c r="F628" s="301"/>
      <c r="I628" s="267"/>
    </row>
    <row r="629">
      <c r="A629" s="299"/>
      <c r="B629" s="299"/>
      <c r="C629" s="299"/>
      <c r="E629" s="300"/>
      <c r="F629" s="301"/>
      <c r="I629" s="267"/>
    </row>
    <row r="630">
      <c r="A630" s="299"/>
      <c r="B630" s="299"/>
      <c r="C630" s="299"/>
      <c r="E630" s="300"/>
      <c r="F630" s="301"/>
      <c r="I630" s="267"/>
    </row>
    <row r="631">
      <c r="A631" s="299"/>
      <c r="B631" s="299"/>
      <c r="C631" s="299"/>
      <c r="E631" s="300"/>
      <c r="F631" s="301"/>
      <c r="I631" s="267"/>
    </row>
    <row r="632">
      <c r="A632" s="299"/>
      <c r="B632" s="299"/>
      <c r="C632" s="299"/>
      <c r="E632" s="300"/>
      <c r="F632" s="301"/>
      <c r="I632" s="267"/>
    </row>
    <row r="633">
      <c r="A633" s="299"/>
      <c r="B633" s="299"/>
      <c r="C633" s="299"/>
      <c r="E633" s="300"/>
      <c r="F633" s="301"/>
      <c r="I633" s="267"/>
    </row>
    <row r="634">
      <c r="A634" s="299"/>
      <c r="B634" s="299"/>
      <c r="C634" s="299"/>
      <c r="E634" s="300"/>
      <c r="F634" s="301"/>
      <c r="I634" s="267"/>
    </row>
    <row r="635">
      <c r="A635" s="299"/>
      <c r="B635" s="299"/>
      <c r="C635" s="299"/>
      <c r="E635" s="300"/>
      <c r="F635" s="301"/>
      <c r="I635" s="267"/>
    </row>
    <row r="636">
      <c r="A636" s="299"/>
      <c r="B636" s="299"/>
      <c r="C636" s="299"/>
      <c r="E636" s="300"/>
      <c r="F636" s="301"/>
      <c r="I636" s="267"/>
    </row>
    <row r="637">
      <c r="A637" s="299"/>
      <c r="B637" s="299"/>
      <c r="C637" s="299"/>
      <c r="E637" s="300"/>
      <c r="F637" s="301"/>
      <c r="I637" s="267"/>
    </row>
    <row r="638">
      <c r="A638" s="299"/>
      <c r="B638" s="299"/>
      <c r="C638" s="299"/>
      <c r="E638" s="300"/>
      <c r="F638" s="301"/>
      <c r="I638" s="267"/>
    </row>
    <row r="639">
      <c r="A639" s="299"/>
      <c r="B639" s="299"/>
      <c r="C639" s="299"/>
      <c r="E639" s="300"/>
      <c r="F639" s="301"/>
      <c r="I639" s="267"/>
    </row>
    <row r="640">
      <c r="A640" s="299"/>
      <c r="B640" s="299"/>
      <c r="C640" s="299"/>
      <c r="E640" s="300"/>
      <c r="F640" s="301"/>
      <c r="I640" s="267"/>
    </row>
    <row r="641">
      <c r="A641" s="299"/>
      <c r="B641" s="299"/>
      <c r="C641" s="299"/>
      <c r="E641" s="300"/>
      <c r="F641" s="301"/>
      <c r="I641" s="267"/>
    </row>
    <row r="642">
      <c r="A642" s="299"/>
      <c r="B642" s="299"/>
      <c r="C642" s="299"/>
      <c r="E642" s="300"/>
      <c r="F642" s="301"/>
      <c r="I642" s="267"/>
    </row>
    <row r="643">
      <c r="A643" s="299"/>
      <c r="B643" s="299"/>
      <c r="C643" s="299"/>
      <c r="E643" s="300"/>
      <c r="F643" s="301"/>
      <c r="I643" s="267"/>
    </row>
    <row r="644">
      <c r="A644" s="299"/>
      <c r="B644" s="299"/>
      <c r="C644" s="299"/>
      <c r="E644" s="300"/>
      <c r="F644" s="301"/>
      <c r="I644" s="267"/>
    </row>
    <row r="645">
      <c r="A645" s="299"/>
      <c r="B645" s="299"/>
      <c r="C645" s="299"/>
      <c r="E645" s="300"/>
      <c r="F645" s="301"/>
      <c r="I645" s="267"/>
    </row>
    <row r="646">
      <c r="A646" s="299"/>
      <c r="B646" s="299"/>
      <c r="C646" s="299"/>
      <c r="E646" s="300"/>
      <c r="F646" s="301"/>
      <c r="I646" s="267"/>
    </row>
    <row r="647">
      <c r="A647" s="299"/>
      <c r="B647" s="299"/>
      <c r="C647" s="299"/>
      <c r="E647" s="300"/>
      <c r="F647" s="301"/>
      <c r="I647" s="267"/>
    </row>
    <row r="648">
      <c r="A648" s="299"/>
      <c r="B648" s="299"/>
      <c r="C648" s="299"/>
      <c r="E648" s="300"/>
      <c r="F648" s="301"/>
      <c r="I648" s="267"/>
    </row>
    <row r="649">
      <c r="A649" s="299"/>
      <c r="B649" s="299"/>
      <c r="C649" s="299"/>
      <c r="E649" s="300"/>
      <c r="F649" s="301"/>
      <c r="I649" s="267"/>
    </row>
    <row r="650">
      <c r="A650" s="299"/>
      <c r="B650" s="299"/>
      <c r="C650" s="299"/>
      <c r="E650" s="300"/>
      <c r="F650" s="301"/>
      <c r="I650" s="267"/>
    </row>
    <row r="651">
      <c r="A651" s="299"/>
      <c r="B651" s="299"/>
      <c r="C651" s="299"/>
      <c r="E651" s="300"/>
      <c r="F651" s="301"/>
      <c r="I651" s="267"/>
    </row>
    <row r="652">
      <c r="A652" s="299"/>
      <c r="B652" s="299"/>
      <c r="C652" s="299"/>
      <c r="E652" s="300"/>
      <c r="F652" s="301"/>
      <c r="I652" s="267"/>
    </row>
    <row r="653">
      <c r="A653" s="299"/>
      <c r="B653" s="299"/>
      <c r="C653" s="299"/>
      <c r="E653" s="300"/>
      <c r="F653" s="301"/>
      <c r="I653" s="267"/>
    </row>
    <row r="654">
      <c r="A654" s="299"/>
      <c r="B654" s="299"/>
      <c r="C654" s="299"/>
      <c r="E654" s="300"/>
      <c r="F654" s="301"/>
      <c r="I654" s="267"/>
    </row>
    <row r="655">
      <c r="A655" s="299"/>
      <c r="B655" s="299"/>
      <c r="C655" s="299"/>
      <c r="E655" s="300"/>
      <c r="F655" s="301"/>
      <c r="I655" s="267"/>
    </row>
    <row r="656">
      <c r="A656" s="299"/>
      <c r="B656" s="299"/>
      <c r="C656" s="299"/>
      <c r="E656" s="300"/>
      <c r="F656" s="301"/>
      <c r="I656" s="267"/>
    </row>
    <row r="657">
      <c r="A657" s="299"/>
      <c r="B657" s="299"/>
      <c r="C657" s="299"/>
      <c r="E657" s="300"/>
      <c r="F657" s="301"/>
      <c r="I657" s="267"/>
    </row>
    <row r="658">
      <c r="A658" s="299"/>
      <c r="B658" s="299"/>
      <c r="C658" s="299"/>
      <c r="E658" s="300"/>
      <c r="F658" s="301"/>
      <c r="I658" s="267"/>
    </row>
    <row r="659">
      <c r="A659" s="299"/>
      <c r="B659" s="299"/>
      <c r="C659" s="299"/>
      <c r="E659" s="300"/>
      <c r="F659" s="301"/>
      <c r="I659" s="267"/>
    </row>
    <row r="660">
      <c r="A660" s="299"/>
      <c r="B660" s="299"/>
      <c r="C660" s="299"/>
      <c r="E660" s="300"/>
      <c r="F660" s="301"/>
      <c r="I660" s="267"/>
    </row>
    <row r="661">
      <c r="A661" s="299"/>
      <c r="B661" s="299"/>
      <c r="C661" s="299"/>
      <c r="E661" s="300"/>
      <c r="F661" s="301"/>
      <c r="I661" s="267"/>
    </row>
    <row r="662">
      <c r="A662" s="299"/>
      <c r="B662" s="299"/>
      <c r="C662" s="299"/>
      <c r="E662" s="300"/>
      <c r="F662" s="301"/>
      <c r="I662" s="267"/>
    </row>
    <row r="663">
      <c r="A663" s="299"/>
      <c r="B663" s="299"/>
      <c r="C663" s="299"/>
      <c r="E663" s="300"/>
      <c r="F663" s="301"/>
      <c r="I663" s="267"/>
    </row>
    <row r="664">
      <c r="A664" s="299"/>
      <c r="B664" s="299"/>
      <c r="C664" s="299"/>
      <c r="E664" s="300"/>
      <c r="F664" s="301"/>
      <c r="I664" s="267"/>
    </row>
    <row r="665">
      <c r="A665" s="299"/>
      <c r="B665" s="299"/>
      <c r="C665" s="299"/>
      <c r="E665" s="300"/>
      <c r="F665" s="301"/>
      <c r="I665" s="267"/>
    </row>
    <row r="666">
      <c r="A666" s="299"/>
      <c r="B666" s="299"/>
      <c r="C666" s="299"/>
      <c r="E666" s="300"/>
      <c r="F666" s="301"/>
      <c r="I666" s="267"/>
    </row>
    <row r="667">
      <c r="A667" s="299"/>
      <c r="B667" s="299"/>
      <c r="C667" s="299"/>
      <c r="E667" s="300"/>
      <c r="F667" s="301"/>
      <c r="I667" s="267"/>
    </row>
    <row r="668">
      <c r="A668" s="299"/>
      <c r="B668" s="299"/>
      <c r="C668" s="299"/>
      <c r="E668" s="300"/>
      <c r="F668" s="301"/>
      <c r="I668" s="267"/>
    </row>
    <row r="669">
      <c r="A669" s="299"/>
      <c r="B669" s="299"/>
      <c r="C669" s="299"/>
      <c r="E669" s="300"/>
      <c r="F669" s="301"/>
      <c r="I669" s="267"/>
    </row>
    <row r="670">
      <c r="A670" s="299"/>
      <c r="B670" s="299"/>
      <c r="C670" s="299"/>
      <c r="E670" s="300"/>
      <c r="F670" s="301"/>
      <c r="I670" s="267"/>
    </row>
    <row r="671">
      <c r="A671" s="299"/>
      <c r="B671" s="299"/>
      <c r="C671" s="299"/>
      <c r="E671" s="300"/>
      <c r="F671" s="301"/>
      <c r="I671" s="267"/>
    </row>
    <row r="672">
      <c r="A672" s="299"/>
      <c r="B672" s="299"/>
      <c r="C672" s="299"/>
      <c r="E672" s="300"/>
      <c r="F672" s="301"/>
      <c r="I672" s="267"/>
    </row>
    <row r="673">
      <c r="A673" s="299"/>
      <c r="B673" s="299"/>
      <c r="C673" s="299"/>
      <c r="E673" s="300"/>
      <c r="F673" s="301"/>
      <c r="I673" s="267"/>
    </row>
    <row r="674">
      <c r="A674" s="299"/>
      <c r="B674" s="299"/>
      <c r="C674" s="299"/>
      <c r="E674" s="300"/>
      <c r="F674" s="301"/>
      <c r="I674" s="267"/>
    </row>
    <row r="675">
      <c r="A675" s="299"/>
      <c r="B675" s="299"/>
      <c r="C675" s="299"/>
      <c r="E675" s="300"/>
      <c r="F675" s="301"/>
      <c r="I675" s="267"/>
    </row>
    <row r="676">
      <c r="A676" s="299"/>
      <c r="B676" s="299"/>
      <c r="C676" s="299"/>
      <c r="E676" s="300"/>
      <c r="F676" s="301"/>
      <c r="I676" s="267"/>
    </row>
    <row r="677">
      <c r="A677" s="299"/>
      <c r="B677" s="299"/>
      <c r="C677" s="299"/>
      <c r="E677" s="300"/>
      <c r="F677" s="301"/>
      <c r="I677" s="267"/>
    </row>
    <row r="678">
      <c r="A678" s="299"/>
      <c r="B678" s="299"/>
      <c r="C678" s="299"/>
      <c r="E678" s="300"/>
      <c r="F678" s="301"/>
      <c r="I678" s="267"/>
    </row>
    <row r="679">
      <c r="A679" s="299"/>
      <c r="B679" s="299"/>
      <c r="C679" s="299"/>
      <c r="E679" s="300"/>
      <c r="F679" s="301"/>
      <c r="I679" s="267"/>
    </row>
    <row r="680">
      <c r="A680" s="299"/>
      <c r="B680" s="299"/>
      <c r="C680" s="299"/>
      <c r="E680" s="300"/>
      <c r="F680" s="301"/>
      <c r="I680" s="267"/>
    </row>
    <row r="681">
      <c r="A681" s="299"/>
      <c r="B681" s="299"/>
      <c r="C681" s="299"/>
      <c r="E681" s="300"/>
      <c r="F681" s="301"/>
      <c r="I681" s="267"/>
    </row>
    <row r="682">
      <c r="A682" s="299"/>
      <c r="B682" s="299"/>
      <c r="C682" s="299"/>
      <c r="E682" s="300"/>
      <c r="F682" s="301"/>
      <c r="I682" s="267"/>
    </row>
    <row r="683">
      <c r="A683" s="299"/>
      <c r="B683" s="299"/>
      <c r="C683" s="299"/>
      <c r="E683" s="300"/>
      <c r="F683" s="301"/>
      <c r="I683" s="267"/>
    </row>
    <row r="684">
      <c r="A684" s="299"/>
      <c r="B684" s="299"/>
      <c r="C684" s="299"/>
      <c r="E684" s="300"/>
      <c r="F684" s="301"/>
      <c r="I684" s="267"/>
    </row>
    <row r="685">
      <c r="A685" s="299"/>
      <c r="B685" s="299"/>
      <c r="C685" s="299"/>
      <c r="E685" s="300"/>
      <c r="F685" s="301"/>
      <c r="I685" s="267"/>
    </row>
    <row r="686">
      <c r="A686" s="299"/>
      <c r="B686" s="299"/>
      <c r="C686" s="299"/>
      <c r="E686" s="300"/>
      <c r="F686" s="301"/>
      <c r="I686" s="267"/>
    </row>
    <row r="687">
      <c r="A687" s="299"/>
      <c r="B687" s="299"/>
      <c r="C687" s="299"/>
      <c r="E687" s="300"/>
      <c r="F687" s="301"/>
      <c r="I687" s="267"/>
    </row>
    <row r="688">
      <c r="A688" s="299"/>
      <c r="B688" s="299"/>
      <c r="C688" s="299"/>
      <c r="E688" s="300"/>
      <c r="F688" s="301"/>
      <c r="I688" s="267"/>
    </row>
    <row r="689">
      <c r="A689" s="299"/>
      <c r="B689" s="299"/>
      <c r="C689" s="299"/>
      <c r="E689" s="300"/>
      <c r="F689" s="301"/>
      <c r="I689" s="267"/>
    </row>
    <row r="690">
      <c r="A690" s="299"/>
      <c r="B690" s="299"/>
      <c r="C690" s="299"/>
      <c r="E690" s="300"/>
      <c r="F690" s="301"/>
      <c r="I690" s="267"/>
    </row>
    <row r="691">
      <c r="A691" s="299"/>
      <c r="B691" s="299"/>
      <c r="C691" s="299"/>
      <c r="E691" s="300"/>
      <c r="F691" s="301"/>
      <c r="I691" s="267"/>
    </row>
    <row r="692">
      <c r="A692" s="299"/>
      <c r="B692" s="299"/>
      <c r="C692" s="299"/>
      <c r="E692" s="300"/>
      <c r="F692" s="301"/>
      <c r="I692" s="267"/>
    </row>
    <row r="693">
      <c r="A693" s="299"/>
      <c r="B693" s="299"/>
      <c r="C693" s="299"/>
      <c r="E693" s="300"/>
      <c r="F693" s="301"/>
      <c r="I693" s="267"/>
    </row>
    <row r="694">
      <c r="A694" s="299"/>
      <c r="B694" s="299"/>
      <c r="C694" s="299"/>
      <c r="E694" s="300"/>
      <c r="F694" s="301"/>
      <c r="I694" s="267"/>
    </row>
    <row r="695">
      <c r="A695" s="299"/>
      <c r="B695" s="299"/>
      <c r="C695" s="299"/>
      <c r="E695" s="300"/>
      <c r="F695" s="301"/>
      <c r="I695" s="267"/>
    </row>
    <row r="696">
      <c r="A696" s="299"/>
      <c r="B696" s="299"/>
      <c r="C696" s="299"/>
      <c r="E696" s="300"/>
      <c r="F696" s="301"/>
      <c r="I696" s="267"/>
    </row>
    <row r="697">
      <c r="A697" s="299"/>
      <c r="B697" s="299"/>
      <c r="C697" s="299"/>
      <c r="E697" s="300"/>
      <c r="F697" s="301"/>
      <c r="I697" s="267"/>
    </row>
    <row r="698">
      <c r="A698" s="299"/>
      <c r="B698" s="299"/>
      <c r="C698" s="299"/>
      <c r="E698" s="300"/>
      <c r="F698" s="301"/>
      <c r="I698" s="267"/>
    </row>
    <row r="699">
      <c r="A699" s="299"/>
      <c r="B699" s="299"/>
      <c r="C699" s="299"/>
      <c r="E699" s="300"/>
      <c r="F699" s="301"/>
      <c r="I699" s="267"/>
    </row>
    <row r="700">
      <c r="A700" s="299"/>
      <c r="B700" s="299"/>
      <c r="C700" s="299"/>
      <c r="E700" s="300"/>
      <c r="F700" s="301"/>
      <c r="I700" s="267"/>
    </row>
    <row r="701">
      <c r="A701" s="299"/>
      <c r="B701" s="299"/>
      <c r="C701" s="299"/>
      <c r="E701" s="300"/>
      <c r="F701" s="301"/>
      <c r="I701" s="267"/>
    </row>
    <row r="702">
      <c r="A702" s="299"/>
      <c r="B702" s="299"/>
      <c r="C702" s="299"/>
      <c r="E702" s="300"/>
      <c r="F702" s="301"/>
      <c r="I702" s="267"/>
    </row>
    <row r="703">
      <c r="A703" s="299"/>
      <c r="B703" s="299"/>
      <c r="C703" s="299"/>
      <c r="E703" s="300"/>
      <c r="F703" s="301"/>
      <c r="I703" s="267"/>
    </row>
    <row r="704">
      <c r="A704" s="299"/>
      <c r="B704" s="299"/>
      <c r="C704" s="299"/>
      <c r="E704" s="300"/>
      <c r="F704" s="301"/>
      <c r="I704" s="267"/>
    </row>
    <row r="705">
      <c r="A705" s="299"/>
      <c r="B705" s="299"/>
      <c r="C705" s="299"/>
      <c r="E705" s="300"/>
      <c r="F705" s="301"/>
      <c r="I705" s="267"/>
    </row>
    <row r="706">
      <c r="A706" s="299"/>
      <c r="B706" s="299"/>
      <c r="C706" s="299"/>
      <c r="E706" s="300"/>
      <c r="F706" s="301"/>
      <c r="I706" s="267"/>
    </row>
    <row r="707">
      <c r="A707" s="299"/>
      <c r="B707" s="299"/>
      <c r="C707" s="299"/>
      <c r="E707" s="300"/>
      <c r="F707" s="301"/>
      <c r="I707" s="267"/>
    </row>
    <row r="708">
      <c r="A708" s="299"/>
      <c r="B708" s="299"/>
      <c r="C708" s="299"/>
      <c r="E708" s="300"/>
      <c r="F708" s="301"/>
      <c r="I708" s="267"/>
    </row>
    <row r="709">
      <c r="A709" s="299"/>
      <c r="B709" s="299"/>
      <c r="C709" s="299"/>
      <c r="E709" s="300"/>
      <c r="F709" s="301"/>
      <c r="I709" s="267"/>
    </row>
    <row r="710">
      <c r="A710" s="299"/>
      <c r="B710" s="299"/>
      <c r="C710" s="299"/>
      <c r="E710" s="300"/>
      <c r="F710" s="301"/>
      <c r="I710" s="267"/>
    </row>
    <row r="711">
      <c r="A711" s="299"/>
      <c r="B711" s="299"/>
      <c r="C711" s="299"/>
      <c r="E711" s="300"/>
      <c r="F711" s="301"/>
      <c r="I711" s="267"/>
    </row>
    <row r="712">
      <c r="A712" s="299"/>
      <c r="B712" s="299"/>
      <c r="C712" s="299"/>
      <c r="E712" s="300"/>
      <c r="F712" s="301"/>
      <c r="I712" s="267"/>
    </row>
    <row r="713">
      <c r="A713" s="299"/>
      <c r="B713" s="299"/>
      <c r="C713" s="299"/>
      <c r="E713" s="300"/>
      <c r="F713" s="301"/>
      <c r="I713" s="267"/>
    </row>
    <row r="714">
      <c r="A714" s="299"/>
      <c r="B714" s="299"/>
      <c r="C714" s="299"/>
      <c r="E714" s="300"/>
      <c r="F714" s="301"/>
      <c r="I714" s="267"/>
    </row>
    <row r="715">
      <c r="A715" s="299"/>
      <c r="B715" s="299"/>
      <c r="C715" s="299"/>
      <c r="E715" s="300"/>
      <c r="F715" s="301"/>
      <c r="I715" s="267"/>
    </row>
    <row r="716">
      <c r="A716" s="299"/>
      <c r="B716" s="299"/>
      <c r="C716" s="299"/>
      <c r="E716" s="300"/>
      <c r="F716" s="301"/>
      <c r="I716" s="267"/>
    </row>
    <row r="717">
      <c r="A717" s="299"/>
      <c r="B717" s="299"/>
      <c r="C717" s="299"/>
      <c r="E717" s="300"/>
      <c r="F717" s="301"/>
      <c r="I717" s="267"/>
    </row>
    <row r="718">
      <c r="A718" s="299"/>
      <c r="B718" s="299"/>
      <c r="C718" s="299"/>
      <c r="E718" s="300"/>
      <c r="F718" s="301"/>
      <c r="I718" s="267"/>
    </row>
    <row r="719">
      <c r="A719" s="299"/>
      <c r="B719" s="299"/>
      <c r="C719" s="299"/>
      <c r="E719" s="300"/>
      <c r="F719" s="301"/>
      <c r="I719" s="267"/>
    </row>
    <row r="720">
      <c r="A720" s="299"/>
      <c r="B720" s="299"/>
      <c r="C720" s="299"/>
      <c r="E720" s="300"/>
      <c r="F720" s="301"/>
      <c r="I720" s="267"/>
    </row>
    <row r="721">
      <c r="A721" s="299"/>
      <c r="B721" s="299"/>
      <c r="C721" s="299"/>
      <c r="E721" s="300"/>
      <c r="F721" s="301"/>
      <c r="I721" s="267"/>
    </row>
    <row r="722">
      <c r="A722" s="299"/>
      <c r="B722" s="299"/>
      <c r="C722" s="299"/>
      <c r="E722" s="300"/>
      <c r="F722" s="301"/>
      <c r="I722" s="267"/>
    </row>
    <row r="723">
      <c r="A723" s="299"/>
      <c r="B723" s="299"/>
      <c r="C723" s="299"/>
      <c r="E723" s="300"/>
      <c r="F723" s="301"/>
      <c r="I723" s="267"/>
    </row>
    <row r="724">
      <c r="A724" s="299"/>
      <c r="B724" s="299"/>
      <c r="C724" s="299"/>
      <c r="E724" s="300"/>
      <c r="F724" s="301"/>
      <c r="I724" s="267"/>
    </row>
    <row r="725">
      <c r="A725" s="299"/>
      <c r="B725" s="299"/>
      <c r="C725" s="299"/>
      <c r="E725" s="300"/>
      <c r="F725" s="301"/>
      <c r="I725" s="267"/>
    </row>
    <row r="726">
      <c r="A726" s="299"/>
      <c r="B726" s="299"/>
      <c r="C726" s="299"/>
      <c r="E726" s="300"/>
      <c r="F726" s="301"/>
      <c r="I726" s="267"/>
    </row>
    <row r="727">
      <c r="A727" s="299"/>
      <c r="B727" s="299"/>
      <c r="C727" s="299"/>
      <c r="E727" s="300"/>
      <c r="F727" s="301"/>
      <c r="I727" s="267"/>
    </row>
    <row r="728">
      <c r="A728" s="299"/>
      <c r="B728" s="299"/>
      <c r="C728" s="299"/>
      <c r="E728" s="300"/>
      <c r="F728" s="301"/>
      <c r="I728" s="267"/>
    </row>
    <row r="729">
      <c r="A729" s="299"/>
      <c r="B729" s="299"/>
      <c r="C729" s="299"/>
      <c r="E729" s="300"/>
      <c r="F729" s="301"/>
      <c r="I729" s="267"/>
    </row>
    <row r="730">
      <c r="A730" s="299"/>
      <c r="B730" s="299"/>
      <c r="C730" s="299"/>
      <c r="E730" s="300"/>
      <c r="F730" s="301"/>
      <c r="I730" s="267"/>
    </row>
    <row r="731">
      <c r="A731" s="299"/>
      <c r="B731" s="299"/>
      <c r="C731" s="299"/>
      <c r="E731" s="300"/>
      <c r="F731" s="301"/>
      <c r="I731" s="267"/>
    </row>
    <row r="732">
      <c r="A732" s="299"/>
      <c r="B732" s="299"/>
      <c r="C732" s="299"/>
      <c r="E732" s="300"/>
      <c r="F732" s="301"/>
      <c r="I732" s="267"/>
    </row>
    <row r="733">
      <c r="A733" s="299"/>
      <c r="B733" s="299"/>
      <c r="C733" s="299"/>
      <c r="E733" s="300"/>
      <c r="F733" s="301"/>
      <c r="I733" s="267"/>
    </row>
    <row r="734">
      <c r="A734" s="299"/>
      <c r="B734" s="299"/>
      <c r="C734" s="299"/>
      <c r="E734" s="300"/>
      <c r="F734" s="301"/>
      <c r="I734" s="267"/>
    </row>
    <row r="735">
      <c r="A735" s="299"/>
      <c r="B735" s="299"/>
      <c r="C735" s="299"/>
      <c r="E735" s="300"/>
      <c r="F735" s="301"/>
      <c r="I735" s="267"/>
    </row>
    <row r="736">
      <c r="A736" s="299"/>
      <c r="B736" s="299"/>
      <c r="C736" s="299"/>
      <c r="E736" s="300"/>
      <c r="F736" s="301"/>
      <c r="I736" s="267"/>
    </row>
    <row r="737">
      <c r="A737" s="299"/>
      <c r="B737" s="299"/>
      <c r="C737" s="299"/>
      <c r="E737" s="300"/>
      <c r="F737" s="301"/>
      <c r="I737" s="267"/>
    </row>
    <row r="738">
      <c r="A738" s="299"/>
      <c r="B738" s="299"/>
      <c r="C738" s="299"/>
      <c r="E738" s="300"/>
      <c r="F738" s="301"/>
      <c r="I738" s="267"/>
    </row>
    <row r="739">
      <c r="A739" s="299"/>
      <c r="B739" s="299"/>
      <c r="C739" s="299"/>
      <c r="E739" s="300"/>
      <c r="F739" s="301"/>
      <c r="I739" s="267"/>
    </row>
    <row r="740">
      <c r="A740" s="299"/>
      <c r="B740" s="299"/>
      <c r="C740" s="299"/>
      <c r="E740" s="300"/>
      <c r="F740" s="301"/>
      <c r="I740" s="267"/>
    </row>
    <row r="741">
      <c r="A741" s="299"/>
      <c r="B741" s="299"/>
      <c r="C741" s="299"/>
      <c r="E741" s="300"/>
      <c r="F741" s="301"/>
      <c r="I741" s="267"/>
    </row>
    <row r="742">
      <c r="A742" s="299"/>
      <c r="B742" s="299"/>
      <c r="C742" s="299"/>
      <c r="E742" s="300"/>
      <c r="F742" s="301"/>
      <c r="I742" s="267"/>
    </row>
    <row r="743">
      <c r="A743" s="299"/>
      <c r="B743" s="299"/>
      <c r="C743" s="299"/>
      <c r="E743" s="300"/>
      <c r="F743" s="301"/>
      <c r="I743" s="267"/>
    </row>
    <row r="744">
      <c r="A744" s="299"/>
      <c r="B744" s="299"/>
      <c r="C744" s="299"/>
      <c r="E744" s="300"/>
      <c r="F744" s="301"/>
      <c r="I744" s="267"/>
    </row>
    <row r="745">
      <c r="A745" s="299"/>
      <c r="B745" s="299"/>
      <c r="C745" s="299"/>
      <c r="E745" s="300"/>
      <c r="F745" s="301"/>
      <c r="I745" s="267"/>
    </row>
    <row r="746">
      <c r="A746" s="299"/>
      <c r="B746" s="299"/>
      <c r="C746" s="299"/>
      <c r="E746" s="300"/>
      <c r="F746" s="301"/>
      <c r="I746" s="267"/>
    </row>
    <row r="747">
      <c r="A747" s="299"/>
      <c r="B747" s="299"/>
      <c r="C747" s="299"/>
      <c r="E747" s="300"/>
      <c r="F747" s="301"/>
      <c r="I747" s="267"/>
    </row>
    <row r="748">
      <c r="A748" s="299"/>
      <c r="B748" s="299"/>
      <c r="C748" s="299"/>
      <c r="E748" s="300"/>
      <c r="F748" s="301"/>
      <c r="I748" s="267"/>
    </row>
    <row r="749">
      <c r="A749" s="299"/>
      <c r="B749" s="299"/>
      <c r="C749" s="299"/>
      <c r="E749" s="300"/>
      <c r="F749" s="301"/>
      <c r="I749" s="267"/>
    </row>
    <row r="750">
      <c r="A750" s="299"/>
      <c r="B750" s="299"/>
      <c r="C750" s="299"/>
      <c r="E750" s="300"/>
      <c r="F750" s="301"/>
      <c r="I750" s="267"/>
    </row>
    <row r="751">
      <c r="A751" s="299"/>
      <c r="B751" s="299"/>
      <c r="C751" s="299"/>
      <c r="E751" s="300"/>
      <c r="F751" s="301"/>
      <c r="I751" s="267"/>
    </row>
    <row r="752">
      <c r="A752" s="299"/>
      <c r="B752" s="299"/>
      <c r="C752" s="299"/>
      <c r="E752" s="300"/>
      <c r="F752" s="301"/>
      <c r="I752" s="267"/>
    </row>
    <row r="753">
      <c r="A753" s="299"/>
      <c r="B753" s="299"/>
      <c r="C753" s="299"/>
      <c r="E753" s="300"/>
      <c r="F753" s="301"/>
      <c r="I753" s="267"/>
    </row>
    <row r="754">
      <c r="A754" s="299"/>
      <c r="B754" s="299"/>
      <c r="C754" s="299"/>
      <c r="E754" s="300"/>
      <c r="F754" s="301"/>
      <c r="I754" s="267"/>
    </row>
    <row r="755">
      <c r="A755" s="299"/>
      <c r="B755" s="299"/>
      <c r="C755" s="299"/>
      <c r="E755" s="300"/>
      <c r="F755" s="301"/>
      <c r="I755" s="267"/>
    </row>
    <row r="756">
      <c r="A756" s="299"/>
      <c r="B756" s="299"/>
      <c r="C756" s="299"/>
      <c r="E756" s="300"/>
      <c r="F756" s="301"/>
      <c r="I756" s="267"/>
    </row>
    <row r="757">
      <c r="A757" s="299"/>
      <c r="B757" s="299"/>
      <c r="C757" s="299"/>
      <c r="E757" s="300"/>
      <c r="F757" s="301"/>
      <c r="I757" s="267"/>
    </row>
    <row r="758">
      <c r="A758" s="299"/>
      <c r="B758" s="299"/>
      <c r="C758" s="299"/>
      <c r="E758" s="300"/>
      <c r="F758" s="301"/>
      <c r="I758" s="267"/>
    </row>
    <row r="759">
      <c r="A759" s="299"/>
      <c r="B759" s="299"/>
      <c r="C759" s="299"/>
      <c r="E759" s="300"/>
      <c r="F759" s="301"/>
      <c r="I759" s="267"/>
    </row>
    <row r="760">
      <c r="A760" s="299"/>
      <c r="B760" s="299"/>
      <c r="C760" s="299"/>
      <c r="E760" s="300"/>
      <c r="F760" s="301"/>
      <c r="I760" s="267"/>
    </row>
    <row r="761">
      <c r="A761" s="299"/>
      <c r="B761" s="299"/>
      <c r="C761" s="299"/>
      <c r="E761" s="300"/>
      <c r="F761" s="301"/>
      <c r="I761" s="267"/>
    </row>
    <row r="762">
      <c r="A762" s="299"/>
      <c r="B762" s="299"/>
      <c r="C762" s="299"/>
      <c r="E762" s="300"/>
      <c r="F762" s="301"/>
      <c r="I762" s="267"/>
    </row>
    <row r="763">
      <c r="A763" s="299"/>
      <c r="B763" s="299"/>
      <c r="C763" s="299"/>
      <c r="E763" s="300"/>
      <c r="F763" s="301"/>
      <c r="I763" s="267"/>
    </row>
    <row r="764">
      <c r="A764" s="299"/>
      <c r="B764" s="299"/>
      <c r="C764" s="299"/>
      <c r="E764" s="300"/>
      <c r="F764" s="301"/>
      <c r="I764" s="267"/>
    </row>
    <row r="765">
      <c r="A765" s="299"/>
      <c r="B765" s="299"/>
      <c r="C765" s="299"/>
      <c r="E765" s="300"/>
      <c r="F765" s="301"/>
      <c r="I765" s="267"/>
    </row>
    <row r="766">
      <c r="A766" s="299"/>
      <c r="B766" s="299"/>
      <c r="C766" s="299"/>
      <c r="E766" s="300"/>
      <c r="F766" s="301"/>
      <c r="I766" s="267"/>
    </row>
    <row r="767">
      <c r="A767" s="299"/>
      <c r="B767" s="299"/>
      <c r="C767" s="299"/>
      <c r="E767" s="300"/>
      <c r="F767" s="301"/>
      <c r="I767" s="267"/>
    </row>
    <row r="768">
      <c r="A768" s="299"/>
      <c r="B768" s="299"/>
      <c r="C768" s="299"/>
      <c r="E768" s="300"/>
      <c r="F768" s="301"/>
      <c r="I768" s="267"/>
    </row>
    <row r="769">
      <c r="A769" s="299"/>
      <c r="B769" s="299"/>
      <c r="C769" s="299"/>
      <c r="E769" s="300"/>
      <c r="F769" s="301"/>
      <c r="I769" s="267"/>
    </row>
    <row r="770">
      <c r="A770" s="299"/>
      <c r="B770" s="299"/>
      <c r="C770" s="299"/>
      <c r="E770" s="300"/>
      <c r="F770" s="301"/>
      <c r="I770" s="267"/>
    </row>
    <row r="771">
      <c r="A771" s="299"/>
      <c r="B771" s="299"/>
      <c r="C771" s="299"/>
      <c r="E771" s="300"/>
      <c r="F771" s="301"/>
      <c r="I771" s="267"/>
    </row>
    <row r="772">
      <c r="A772" s="299"/>
      <c r="B772" s="299"/>
      <c r="C772" s="299"/>
      <c r="E772" s="300"/>
      <c r="F772" s="301"/>
      <c r="I772" s="267"/>
    </row>
    <row r="773">
      <c r="A773" s="299"/>
      <c r="B773" s="299"/>
      <c r="C773" s="299"/>
      <c r="E773" s="300"/>
      <c r="F773" s="301"/>
      <c r="I773" s="267"/>
    </row>
    <row r="774">
      <c r="A774" s="299"/>
      <c r="B774" s="299"/>
      <c r="C774" s="299"/>
      <c r="E774" s="300"/>
      <c r="F774" s="301"/>
      <c r="I774" s="267"/>
    </row>
    <row r="775">
      <c r="A775" s="299"/>
      <c r="B775" s="299"/>
      <c r="C775" s="299"/>
      <c r="E775" s="300"/>
      <c r="F775" s="301"/>
      <c r="I775" s="267"/>
    </row>
    <row r="776">
      <c r="A776" s="299"/>
      <c r="B776" s="299"/>
      <c r="C776" s="299"/>
      <c r="E776" s="300"/>
      <c r="F776" s="301"/>
      <c r="I776" s="267"/>
    </row>
    <row r="777">
      <c r="A777" s="299"/>
      <c r="B777" s="299"/>
      <c r="C777" s="299"/>
      <c r="E777" s="300"/>
      <c r="F777" s="301"/>
      <c r="I777" s="267"/>
    </row>
    <row r="778">
      <c r="A778" s="299"/>
      <c r="B778" s="299"/>
      <c r="C778" s="299"/>
      <c r="E778" s="300"/>
      <c r="F778" s="301"/>
      <c r="I778" s="267"/>
    </row>
    <row r="779">
      <c r="A779" s="299"/>
      <c r="B779" s="299"/>
      <c r="C779" s="299"/>
      <c r="E779" s="300"/>
      <c r="F779" s="301"/>
      <c r="I779" s="267"/>
    </row>
    <row r="780">
      <c r="A780" s="299"/>
      <c r="B780" s="299"/>
      <c r="C780" s="299"/>
      <c r="E780" s="300"/>
      <c r="F780" s="301"/>
      <c r="I780" s="267"/>
    </row>
    <row r="781">
      <c r="A781" s="299"/>
      <c r="B781" s="299"/>
      <c r="C781" s="299"/>
      <c r="E781" s="300"/>
      <c r="F781" s="301"/>
      <c r="I781" s="267"/>
    </row>
    <row r="782">
      <c r="A782" s="299"/>
      <c r="B782" s="299"/>
      <c r="C782" s="299"/>
      <c r="E782" s="300"/>
      <c r="F782" s="301"/>
      <c r="I782" s="267"/>
    </row>
    <row r="783">
      <c r="A783" s="299"/>
      <c r="B783" s="299"/>
      <c r="C783" s="299"/>
      <c r="E783" s="300"/>
      <c r="F783" s="301"/>
      <c r="I783" s="267"/>
    </row>
    <row r="784">
      <c r="A784" s="299"/>
      <c r="B784" s="299"/>
      <c r="C784" s="299"/>
      <c r="E784" s="300"/>
      <c r="F784" s="301"/>
      <c r="I784" s="267"/>
    </row>
    <row r="785">
      <c r="A785" s="299"/>
      <c r="B785" s="299"/>
      <c r="C785" s="299"/>
      <c r="E785" s="300"/>
      <c r="F785" s="301"/>
      <c r="I785" s="267"/>
    </row>
    <row r="786">
      <c r="A786" s="299"/>
      <c r="B786" s="299"/>
      <c r="C786" s="299"/>
      <c r="E786" s="300"/>
      <c r="F786" s="301"/>
      <c r="I786" s="267"/>
    </row>
    <row r="787">
      <c r="A787" s="299"/>
      <c r="B787" s="299"/>
      <c r="C787" s="299"/>
      <c r="E787" s="300"/>
      <c r="F787" s="301"/>
      <c r="I787" s="267"/>
    </row>
    <row r="788">
      <c r="A788" s="299"/>
      <c r="B788" s="299"/>
      <c r="C788" s="299"/>
      <c r="E788" s="300"/>
      <c r="F788" s="301"/>
      <c r="I788" s="267"/>
    </row>
    <row r="789">
      <c r="A789" s="299"/>
      <c r="B789" s="299"/>
      <c r="C789" s="299"/>
      <c r="E789" s="300"/>
      <c r="F789" s="301"/>
      <c r="I789" s="267"/>
    </row>
    <row r="790">
      <c r="A790" s="299"/>
      <c r="B790" s="299"/>
      <c r="C790" s="299"/>
      <c r="E790" s="300"/>
      <c r="F790" s="301"/>
      <c r="I790" s="267"/>
    </row>
    <row r="791">
      <c r="A791" s="299"/>
      <c r="B791" s="299"/>
      <c r="C791" s="299"/>
      <c r="E791" s="300"/>
      <c r="F791" s="301"/>
      <c r="I791" s="267"/>
    </row>
    <row r="792">
      <c r="A792" s="299"/>
      <c r="B792" s="299"/>
      <c r="C792" s="299"/>
      <c r="E792" s="300"/>
      <c r="F792" s="301"/>
      <c r="I792" s="267"/>
    </row>
    <row r="793">
      <c r="A793" s="299"/>
      <c r="B793" s="299"/>
      <c r="C793" s="299"/>
      <c r="E793" s="300"/>
      <c r="F793" s="301"/>
      <c r="I793" s="267"/>
    </row>
    <row r="794">
      <c r="A794" s="299"/>
      <c r="B794" s="299"/>
      <c r="C794" s="299"/>
      <c r="E794" s="300"/>
      <c r="F794" s="301"/>
      <c r="I794" s="267"/>
    </row>
    <row r="795">
      <c r="A795" s="299"/>
      <c r="B795" s="299"/>
      <c r="C795" s="299"/>
      <c r="E795" s="300"/>
      <c r="F795" s="301"/>
      <c r="I795" s="267"/>
    </row>
    <row r="796">
      <c r="A796" s="299"/>
      <c r="B796" s="299"/>
      <c r="C796" s="299"/>
      <c r="E796" s="300"/>
      <c r="F796" s="301"/>
      <c r="I796" s="267"/>
    </row>
    <row r="797">
      <c r="A797" s="299"/>
      <c r="B797" s="299"/>
      <c r="C797" s="299"/>
      <c r="E797" s="300"/>
      <c r="F797" s="301"/>
      <c r="I797" s="267"/>
    </row>
    <row r="798">
      <c r="A798" s="299"/>
      <c r="B798" s="299"/>
      <c r="C798" s="299"/>
      <c r="E798" s="300"/>
      <c r="F798" s="301"/>
      <c r="I798" s="267"/>
    </row>
    <row r="799">
      <c r="A799" s="299"/>
      <c r="B799" s="299"/>
      <c r="C799" s="299"/>
      <c r="E799" s="300"/>
      <c r="F799" s="301"/>
      <c r="I799" s="267"/>
    </row>
    <row r="800">
      <c r="A800" s="299"/>
      <c r="B800" s="299"/>
      <c r="C800" s="299"/>
      <c r="E800" s="300"/>
      <c r="F800" s="301"/>
      <c r="I800" s="267"/>
    </row>
    <row r="801">
      <c r="A801" s="299"/>
      <c r="B801" s="299"/>
      <c r="C801" s="299"/>
      <c r="E801" s="300"/>
      <c r="F801" s="301"/>
      <c r="I801" s="267"/>
    </row>
    <row r="802">
      <c r="A802" s="299"/>
      <c r="B802" s="299"/>
      <c r="C802" s="299"/>
      <c r="E802" s="300"/>
      <c r="F802" s="301"/>
      <c r="I802" s="267"/>
    </row>
    <row r="803">
      <c r="A803" s="299"/>
      <c r="B803" s="299"/>
      <c r="C803" s="299"/>
      <c r="E803" s="300"/>
      <c r="F803" s="301"/>
      <c r="I803" s="267"/>
    </row>
    <row r="804">
      <c r="A804" s="299"/>
      <c r="B804" s="299"/>
      <c r="C804" s="299"/>
      <c r="E804" s="300"/>
      <c r="F804" s="301"/>
      <c r="I804" s="267"/>
    </row>
    <row r="805">
      <c r="A805" s="299"/>
      <c r="B805" s="299"/>
      <c r="C805" s="299"/>
      <c r="E805" s="300"/>
      <c r="F805" s="301"/>
      <c r="I805" s="267"/>
    </row>
    <row r="806">
      <c r="A806" s="299"/>
      <c r="B806" s="299"/>
      <c r="C806" s="299"/>
      <c r="E806" s="300"/>
      <c r="F806" s="301"/>
      <c r="I806" s="267"/>
    </row>
    <row r="807">
      <c r="A807" s="299"/>
      <c r="B807" s="299"/>
      <c r="C807" s="299"/>
      <c r="E807" s="300"/>
      <c r="F807" s="301"/>
      <c r="I807" s="267"/>
    </row>
    <row r="808">
      <c r="A808" s="299"/>
      <c r="B808" s="299"/>
      <c r="C808" s="299"/>
      <c r="E808" s="300"/>
      <c r="F808" s="301"/>
      <c r="I808" s="267"/>
    </row>
    <row r="809">
      <c r="A809" s="299"/>
      <c r="B809" s="299"/>
      <c r="C809" s="299"/>
      <c r="E809" s="300"/>
      <c r="F809" s="301"/>
      <c r="I809" s="267"/>
    </row>
    <row r="810">
      <c r="A810" s="299"/>
      <c r="B810" s="299"/>
      <c r="C810" s="299"/>
      <c r="E810" s="300"/>
      <c r="F810" s="301"/>
      <c r="I810" s="267"/>
    </row>
    <row r="811">
      <c r="A811" s="299"/>
      <c r="B811" s="299"/>
      <c r="C811" s="299"/>
      <c r="E811" s="300"/>
      <c r="F811" s="301"/>
      <c r="I811" s="267"/>
    </row>
    <row r="812">
      <c r="A812" s="299"/>
      <c r="B812" s="299"/>
      <c r="C812" s="299"/>
      <c r="E812" s="300"/>
      <c r="F812" s="301"/>
      <c r="I812" s="267"/>
    </row>
    <row r="813">
      <c r="A813" s="299"/>
      <c r="B813" s="299"/>
      <c r="C813" s="299"/>
      <c r="E813" s="300"/>
      <c r="F813" s="301"/>
      <c r="I813" s="267"/>
    </row>
    <row r="814">
      <c r="A814" s="299"/>
      <c r="B814" s="299"/>
      <c r="C814" s="299"/>
      <c r="E814" s="300"/>
      <c r="F814" s="301"/>
      <c r="I814" s="267"/>
    </row>
    <row r="815">
      <c r="A815" s="299"/>
      <c r="B815" s="299"/>
      <c r="C815" s="299"/>
      <c r="E815" s="300"/>
      <c r="F815" s="301"/>
      <c r="I815" s="267"/>
    </row>
    <row r="816">
      <c r="A816" s="299"/>
      <c r="B816" s="299"/>
      <c r="C816" s="299"/>
      <c r="E816" s="300"/>
      <c r="F816" s="301"/>
      <c r="I816" s="267"/>
    </row>
    <row r="817">
      <c r="A817" s="299"/>
      <c r="B817" s="299"/>
      <c r="C817" s="299"/>
      <c r="E817" s="300"/>
      <c r="F817" s="301"/>
      <c r="I817" s="267"/>
    </row>
    <row r="818">
      <c r="A818" s="299"/>
      <c r="B818" s="299"/>
      <c r="C818" s="299"/>
      <c r="E818" s="300"/>
      <c r="F818" s="301"/>
      <c r="I818" s="267"/>
    </row>
    <row r="819">
      <c r="A819" s="299"/>
      <c r="B819" s="299"/>
      <c r="C819" s="299"/>
      <c r="E819" s="300"/>
      <c r="F819" s="301"/>
      <c r="I819" s="267"/>
    </row>
    <row r="820">
      <c r="A820" s="299"/>
      <c r="B820" s="299"/>
      <c r="C820" s="299"/>
      <c r="E820" s="300"/>
      <c r="F820" s="301"/>
      <c r="I820" s="267"/>
    </row>
    <row r="821">
      <c r="A821" s="299"/>
      <c r="B821" s="299"/>
      <c r="C821" s="299"/>
      <c r="E821" s="300"/>
      <c r="F821" s="301"/>
      <c r="I821" s="267"/>
    </row>
    <row r="822">
      <c r="A822" s="299"/>
      <c r="B822" s="299"/>
      <c r="C822" s="299"/>
      <c r="E822" s="300"/>
      <c r="F822" s="301"/>
      <c r="I822" s="267"/>
    </row>
    <row r="823">
      <c r="A823" s="299"/>
      <c r="B823" s="299"/>
      <c r="C823" s="299"/>
      <c r="E823" s="300"/>
      <c r="F823" s="301"/>
      <c r="I823" s="267"/>
    </row>
    <row r="824">
      <c r="A824" s="299"/>
      <c r="B824" s="299"/>
      <c r="C824" s="299"/>
      <c r="E824" s="300"/>
      <c r="F824" s="301"/>
      <c r="I824" s="267"/>
    </row>
    <row r="825">
      <c r="A825" s="299"/>
      <c r="B825" s="299"/>
      <c r="C825" s="299"/>
      <c r="E825" s="300"/>
      <c r="F825" s="301"/>
      <c r="I825" s="267"/>
    </row>
    <row r="826">
      <c r="A826" s="299"/>
      <c r="B826" s="299"/>
      <c r="C826" s="299"/>
      <c r="E826" s="300"/>
      <c r="F826" s="301"/>
      <c r="I826" s="267"/>
    </row>
    <row r="827">
      <c r="A827" s="299"/>
      <c r="B827" s="299"/>
      <c r="C827" s="299"/>
      <c r="E827" s="300"/>
      <c r="F827" s="301"/>
      <c r="I827" s="267"/>
    </row>
    <row r="828">
      <c r="A828" s="299"/>
      <c r="B828" s="299"/>
      <c r="C828" s="299"/>
      <c r="E828" s="300"/>
      <c r="F828" s="301"/>
      <c r="I828" s="267"/>
    </row>
    <row r="829">
      <c r="A829" s="299"/>
      <c r="B829" s="299"/>
      <c r="C829" s="299"/>
      <c r="E829" s="300"/>
      <c r="F829" s="301"/>
      <c r="I829" s="267"/>
    </row>
    <row r="830">
      <c r="A830" s="299"/>
      <c r="B830" s="299"/>
      <c r="C830" s="299"/>
      <c r="E830" s="300"/>
      <c r="F830" s="301"/>
      <c r="I830" s="267"/>
    </row>
    <row r="831">
      <c r="A831" s="299"/>
      <c r="B831" s="299"/>
      <c r="C831" s="299"/>
      <c r="E831" s="300"/>
      <c r="F831" s="301"/>
      <c r="I831" s="267"/>
    </row>
    <row r="832">
      <c r="A832" s="299"/>
      <c r="B832" s="299"/>
      <c r="C832" s="299"/>
      <c r="E832" s="300"/>
      <c r="F832" s="301"/>
      <c r="I832" s="267"/>
    </row>
    <row r="833">
      <c r="A833" s="299"/>
      <c r="B833" s="299"/>
      <c r="C833" s="299"/>
      <c r="E833" s="300"/>
      <c r="F833" s="301"/>
      <c r="I833" s="267"/>
    </row>
    <row r="834">
      <c r="A834" s="299"/>
      <c r="B834" s="299"/>
      <c r="C834" s="299"/>
      <c r="E834" s="300"/>
      <c r="F834" s="301"/>
      <c r="I834" s="267"/>
    </row>
    <row r="835">
      <c r="A835" s="299"/>
      <c r="B835" s="299"/>
      <c r="C835" s="299"/>
      <c r="E835" s="300"/>
      <c r="F835" s="301"/>
      <c r="I835" s="267"/>
    </row>
    <row r="836">
      <c r="A836" s="299"/>
      <c r="B836" s="299"/>
      <c r="C836" s="299"/>
      <c r="E836" s="300"/>
      <c r="F836" s="301"/>
      <c r="I836" s="267"/>
    </row>
    <row r="837">
      <c r="A837" s="299"/>
      <c r="B837" s="299"/>
      <c r="C837" s="299"/>
      <c r="E837" s="300"/>
      <c r="F837" s="301"/>
      <c r="I837" s="267"/>
    </row>
    <row r="838">
      <c r="A838" s="299"/>
      <c r="B838" s="299"/>
      <c r="C838" s="299"/>
      <c r="E838" s="300"/>
      <c r="F838" s="301"/>
      <c r="I838" s="267"/>
    </row>
    <row r="839">
      <c r="A839" s="299"/>
      <c r="B839" s="299"/>
      <c r="C839" s="299"/>
      <c r="E839" s="300"/>
      <c r="F839" s="301"/>
      <c r="I839" s="267"/>
    </row>
    <row r="840">
      <c r="A840" s="299"/>
      <c r="B840" s="299"/>
      <c r="C840" s="299"/>
      <c r="E840" s="300"/>
      <c r="F840" s="301"/>
      <c r="I840" s="267"/>
    </row>
    <row r="841">
      <c r="A841" s="299"/>
      <c r="B841" s="299"/>
      <c r="C841" s="299"/>
      <c r="E841" s="300"/>
      <c r="F841" s="301"/>
      <c r="I841" s="267"/>
    </row>
    <row r="842">
      <c r="A842" s="299"/>
      <c r="B842" s="299"/>
      <c r="C842" s="299"/>
      <c r="E842" s="300"/>
      <c r="F842" s="301"/>
      <c r="I842" s="267"/>
    </row>
    <row r="843">
      <c r="A843" s="299"/>
      <c r="B843" s="299"/>
      <c r="C843" s="299"/>
      <c r="E843" s="300"/>
      <c r="F843" s="301"/>
      <c r="I843" s="267"/>
    </row>
    <row r="844">
      <c r="A844" s="299"/>
      <c r="B844" s="299"/>
      <c r="C844" s="299"/>
      <c r="E844" s="300"/>
      <c r="F844" s="301"/>
      <c r="I844" s="267"/>
    </row>
    <row r="845">
      <c r="A845" s="299"/>
      <c r="B845" s="299"/>
      <c r="C845" s="299"/>
      <c r="E845" s="300"/>
      <c r="F845" s="301"/>
      <c r="I845" s="267"/>
    </row>
    <row r="846">
      <c r="A846" s="299"/>
      <c r="B846" s="299"/>
      <c r="C846" s="299"/>
      <c r="E846" s="300"/>
      <c r="F846" s="301"/>
      <c r="I846" s="267"/>
    </row>
    <row r="847">
      <c r="A847" s="299"/>
      <c r="B847" s="299"/>
      <c r="C847" s="299"/>
      <c r="E847" s="300"/>
      <c r="F847" s="301"/>
      <c r="I847" s="267"/>
    </row>
    <row r="848">
      <c r="A848" s="299"/>
      <c r="B848" s="299"/>
      <c r="C848" s="299"/>
      <c r="E848" s="300"/>
      <c r="F848" s="301"/>
      <c r="I848" s="267"/>
    </row>
    <row r="849">
      <c r="A849" s="299"/>
      <c r="B849" s="299"/>
      <c r="C849" s="299"/>
      <c r="E849" s="300"/>
      <c r="F849" s="301"/>
      <c r="I849" s="267"/>
    </row>
    <row r="850">
      <c r="A850" s="299"/>
      <c r="B850" s="299"/>
      <c r="C850" s="299"/>
      <c r="E850" s="300"/>
      <c r="F850" s="301"/>
      <c r="I850" s="267"/>
    </row>
    <row r="851">
      <c r="A851" s="299"/>
      <c r="B851" s="299"/>
      <c r="C851" s="299"/>
      <c r="E851" s="300"/>
      <c r="F851" s="301"/>
      <c r="I851" s="267"/>
    </row>
    <row r="852">
      <c r="A852" s="299"/>
      <c r="B852" s="299"/>
      <c r="C852" s="299"/>
      <c r="E852" s="300"/>
      <c r="F852" s="301"/>
      <c r="I852" s="267"/>
    </row>
    <row r="853">
      <c r="A853" s="299"/>
      <c r="B853" s="299"/>
      <c r="C853" s="299"/>
      <c r="E853" s="300"/>
      <c r="F853" s="301"/>
      <c r="I853" s="267"/>
    </row>
    <row r="854">
      <c r="A854" s="299"/>
      <c r="B854" s="299"/>
      <c r="C854" s="299"/>
      <c r="E854" s="300"/>
      <c r="F854" s="301"/>
      <c r="I854" s="267"/>
    </row>
    <row r="855">
      <c r="A855" s="299"/>
      <c r="B855" s="299"/>
      <c r="C855" s="299"/>
      <c r="E855" s="300"/>
      <c r="F855" s="301"/>
      <c r="I855" s="267"/>
    </row>
    <row r="856">
      <c r="A856" s="299"/>
      <c r="B856" s="299"/>
      <c r="C856" s="299"/>
      <c r="E856" s="300"/>
      <c r="F856" s="301"/>
      <c r="I856" s="267"/>
    </row>
    <row r="857">
      <c r="A857" s="299"/>
      <c r="B857" s="299"/>
      <c r="C857" s="299"/>
      <c r="E857" s="300"/>
      <c r="F857" s="301"/>
      <c r="I857" s="267"/>
    </row>
    <row r="858">
      <c r="A858" s="299"/>
      <c r="B858" s="299"/>
      <c r="C858" s="299"/>
      <c r="E858" s="300"/>
      <c r="F858" s="301"/>
      <c r="I858" s="267"/>
    </row>
    <row r="859">
      <c r="A859" s="299"/>
      <c r="B859" s="299"/>
      <c r="C859" s="299"/>
      <c r="E859" s="300"/>
      <c r="F859" s="301"/>
      <c r="I859" s="267"/>
    </row>
    <row r="860">
      <c r="A860" s="299"/>
      <c r="B860" s="299"/>
      <c r="C860" s="299"/>
      <c r="E860" s="300"/>
      <c r="F860" s="301"/>
      <c r="I860" s="267"/>
    </row>
    <row r="861">
      <c r="A861" s="299"/>
      <c r="B861" s="299"/>
      <c r="C861" s="299"/>
      <c r="E861" s="300"/>
      <c r="F861" s="301"/>
      <c r="I861" s="267"/>
    </row>
    <row r="862">
      <c r="A862" s="299"/>
      <c r="B862" s="299"/>
      <c r="C862" s="299"/>
      <c r="E862" s="300"/>
      <c r="F862" s="301"/>
      <c r="I862" s="267"/>
    </row>
    <row r="863">
      <c r="A863" s="299"/>
      <c r="B863" s="299"/>
      <c r="C863" s="299"/>
      <c r="E863" s="300"/>
      <c r="F863" s="301"/>
      <c r="I863" s="267"/>
    </row>
    <row r="864">
      <c r="A864" s="299"/>
      <c r="B864" s="299"/>
      <c r="C864" s="299"/>
      <c r="E864" s="300"/>
      <c r="F864" s="301"/>
      <c r="I864" s="267"/>
    </row>
    <row r="865">
      <c r="A865" s="299"/>
      <c r="B865" s="299"/>
      <c r="C865" s="299"/>
      <c r="E865" s="300"/>
      <c r="F865" s="301"/>
      <c r="I865" s="267"/>
    </row>
    <row r="866">
      <c r="A866" s="299"/>
      <c r="B866" s="299"/>
      <c r="C866" s="299"/>
      <c r="E866" s="300"/>
      <c r="F866" s="301"/>
      <c r="I866" s="267"/>
    </row>
    <row r="867">
      <c r="A867" s="299"/>
      <c r="B867" s="299"/>
      <c r="C867" s="299"/>
      <c r="E867" s="300"/>
      <c r="F867" s="301"/>
      <c r="I867" s="267"/>
    </row>
    <row r="868">
      <c r="A868" s="299"/>
      <c r="B868" s="299"/>
      <c r="C868" s="299"/>
      <c r="E868" s="300"/>
      <c r="F868" s="301"/>
      <c r="I868" s="267"/>
    </row>
    <row r="869">
      <c r="A869" s="299"/>
      <c r="B869" s="299"/>
      <c r="C869" s="299"/>
      <c r="E869" s="300"/>
      <c r="F869" s="301"/>
      <c r="I869" s="267"/>
    </row>
    <row r="870">
      <c r="A870" s="299"/>
      <c r="B870" s="299"/>
      <c r="C870" s="299"/>
      <c r="E870" s="300"/>
      <c r="F870" s="301"/>
      <c r="I870" s="267"/>
    </row>
    <row r="871">
      <c r="A871" s="299"/>
      <c r="B871" s="299"/>
      <c r="C871" s="299"/>
      <c r="E871" s="300"/>
      <c r="F871" s="301"/>
      <c r="I871" s="267"/>
    </row>
    <row r="872">
      <c r="A872" s="299"/>
      <c r="B872" s="299"/>
      <c r="C872" s="299"/>
      <c r="E872" s="300"/>
      <c r="F872" s="301"/>
      <c r="I872" s="267"/>
    </row>
    <row r="873">
      <c r="A873" s="299"/>
      <c r="B873" s="299"/>
      <c r="C873" s="299"/>
      <c r="E873" s="300"/>
      <c r="F873" s="301"/>
      <c r="I873" s="267"/>
    </row>
    <row r="874">
      <c r="A874" s="299"/>
      <c r="B874" s="299"/>
      <c r="C874" s="299"/>
      <c r="E874" s="300"/>
      <c r="F874" s="301"/>
      <c r="I874" s="267"/>
    </row>
    <row r="875">
      <c r="A875" s="299"/>
      <c r="B875" s="299"/>
      <c r="C875" s="299"/>
      <c r="E875" s="300"/>
      <c r="F875" s="301"/>
      <c r="I875" s="267"/>
    </row>
    <row r="876">
      <c r="A876" s="299"/>
      <c r="B876" s="299"/>
      <c r="C876" s="299"/>
      <c r="E876" s="300"/>
      <c r="F876" s="301"/>
      <c r="I876" s="267"/>
    </row>
    <row r="877">
      <c r="A877" s="299"/>
      <c r="B877" s="299"/>
      <c r="C877" s="299"/>
      <c r="E877" s="300"/>
      <c r="F877" s="301"/>
      <c r="I877" s="267"/>
    </row>
    <row r="878">
      <c r="A878" s="299"/>
      <c r="B878" s="299"/>
      <c r="C878" s="299"/>
      <c r="E878" s="300"/>
      <c r="F878" s="301"/>
      <c r="I878" s="267"/>
    </row>
    <row r="879">
      <c r="A879" s="299"/>
      <c r="B879" s="299"/>
      <c r="C879" s="299"/>
      <c r="E879" s="300"/>
      <c r="F879" s="301"/>
      <c r="I879" s="267"/>
    </row>
    <row r="880">
      <c r="A880" s="299"/>
      <c r="B880" s="299"/>
      <c r="C880" s="299"/>
      <c r="E880" s="300"/>
      <c r="F880" s="301"/>
      <c r="I880" s="267"/>
    </row>
    <row r="881">
      <c r="A881" s="299"/>
      <c r="B881" s="299"/>
      <c r="C881" s="299"/>
      <c r="E881" s="300"/>
      <c r="F881" s="301"/>
      <c r="I881" s="267"/>
    </row>
    <row r="882">
      <c r="A882" s="299"/>
      <c r="B882" s="299"/>
      <c r="C882" s="299"/>
      <c r="E882" s="300"/>
      <c r="F882" s="301"/>
      <c r="I882" s="267"/>
    </row>
    <row r="883">
      <c r="A883" s="299"/>
      <c r="B883" s="299"/>
      <c r="C883" s="299"/>
      <c r="E883" s="300"/>
      <c r="F883" s="301"/>
      <c r="I883" s="267"/>
    </row>
    <row r="884">
      <c r="A884" s="299"/>
      <c r="B884" s="299"/>
      <c r="C884" s="299"/>
      <c r="E884" s="300"/>
      <c r="F884" s="301"/>
      <c r="I884" s="267"/>
    </row>
    <row r="885">
      <c r="A885" s="299"/>
      <c r="B885" s="299"/>
      <c r="C885" s="299"/>
      <c r="E885" s="300"/>
      <c r="F885" s="301"/>
      <c r="I885" s="267"/>
    </row>
    <row r="886">
      <c r="A886" s="299"/>
      <c r="B886" s="299"/>
      <c r="C886" s="299"/>
      <c r="E886" s="300"/>
      <c r="F886" s="301"/>
      <c r="I886" s="267"/>
    </row>
    <row r="887">
      <c r="A887" s="299"/>
      <c r="B887" s="299"/>
      <c r="C887" s="299"/>
      <c r="E887" s="300"/>
      <c r="F887" s="301"/>
      <c r="I887" s="267"/>
    </row>
    <row r="888">
      <c r="A888" s="299"/>
      <c r="B888" s="299"/>
      <c r="C888" s="299"/>
      <c r="E888" s="300"/>
      <c r="F888" s="301"/>
      <c r="I888" s="267"/>
    </row>
    <row r="889">
      <c r="A889" s="299"/>
      <c r="B889" s="299"/>
      <c r="C889" s="299"/>
      <c r="E889" s="300"/>
      <c r="F889" s="301"/>
      <c r="I889" s="267"/>
    </row>
    <row r="890">
      <c r="A890" s="299"/>
      <c r="B890" s="299"/>
      <c r="C890" s="299"/>
      <c r="E890" s="300"/>
      <c r="F890" s="301"/>
      <c r="I890" s="267"/>
    </row>
    <row r="891">
      <c r="A891" s="299"/>
      <c r="B891" s="299"/>
      <c r="C891" s="299"/>
      <c r="E891" s="300"/>
      <c r="F891" s="301"/>
      <c r="I891" s="267"/>
    </row>
    <row r="892">
      <c r="A892" s="299"/>
      <c r="B892" s="299"/>
      <c r="C892" s="299"/>
      <c r="E892" s="300"/>
      <c r="F892" s="301"/>
      <c r="I892" s="267"/>
    </row>
    <row r="893">
      <c r="A893" s="299"/>
      <c r="B893" s="299"/>
      <c r="C893" s="299"/>
      <c r="E893" s="300"/>
      <c r="F893" s="301"/>
      <c r="I893" s="267"/>
    </row>
    <row r="894">
      <c r="A894" s="299"/>
      <c r="B894" s="299"/>
      <c r="C894" s="299"/>
      <c r="E894" s="300"/>
      <c r="F894" s="301"/>
      <c r="I894" s="267"/>
    </row>
    <row r="895">
      <c r="A895" s="299"/>
      <c r="B895" s="299"/>
      <c r="C895" s="299"/>
      <c r="E895" s="300"/>
      <c r="F895" s="301"/>
      <c r="I895" s="267"/>
    </row>
    <row r="896">
      <c r="A896" s="299"/>
      <c r="B896" s="299"/>
      <c r="C896" s="299"/>
      <c r="E896" s="300"/>
      <c r="F896" s="301"/>
      <c r="I896" s="267"/>
    </row>
    <row r="897">
      <c r="A897" s="299"/>
      <c r="B897" s="299"/>
      <c r="C897" s="299"/>
      <c r="E897" s="300"/>
      <c r="F897" s="301"/>
      <c r="I897" s="267"/>
    </row>
    <row r="898">
      <c r="A898" s="299"/>
      <c r="B898" s="299"/>
      <c r="C898" s="299"/>
      <c r="E898" s="300"/>
      <c r="F898" s="301"/>
      <c r="I898" s="267"/>
    </row>
    <row r="899">
      <c r="A899" s="299"/>
      <c r="B899" s="299"/>
      <c r="C899" s="299"/>
      <c r="E899" s="300"/>
      <c r="F899" s="301"/>
      <c r="I899" s="267"/>
    </row>
    <row r="900">
      <c r="A900" s="299"/>
      <c r="B900" s="299"/>
      <c r="C900" s="299"/>
      <c r="E900" s="300"/>
      <c r="F900" s="301"/>
      <c r="I900" s="267"/>
    </row>
    <row r="901">
      <c r="A901" s="299"/>
      <c r="B901" s="299"/>
      <c r="C901" s="299"/>
      <c r="E901" s="300"/>
      <c r="F901" s="301"/>
      <c r="I901" s="267"/>
    </row>
    <row r="902">
      <c r="A902" s="299"/>
      <c r="B902" s="299"/>
      <c r="C902" s="299"/>
      <c r="E902" s="300"/>
      <c r="F902" s="301"/>
      <c r="I902" s="267"/>
    </row>
    <row r="903">
      <c r="A903" s="299"/>
      <c r="B903" s="299"/>
      <c r="C903" s="299"/>
      <c r="E903" s="300"/>
      <c r="F903" s="301"/>
      <c r="I903" s="267"/>
    </row>
    <row r="904">
      <c r="A904" s="299"/>
      <c r="B904" s="299"/>
      <c r="C904" s="299"/>
      <c r="E904" s="300"/>
      <c r="F904" s="301"/>
      <c r="I904" s="267"/>
    </row>
    <row r="905">
      <c r="A905" s="299"/>
      <c r="B905" s="299"/>
      <c r="C905" s="299"/>
      <c r="E905" s="300"/>
      <c r="F905" s="301"/>
      <c r="I905" s="267"/>
    </row>
    <row r="906">
      <c r="A906" s="299"/>
      <c r="B906" s="299"/>
      <c r="C906" s="299"/>
      <c r="E906" s="300"/>
      <c r="F906" s="301"/>
      <c r="I906" s="267"/>
    </row>
    <row r="907">
      <c r="A907" s="299"/>
      <c r="B907" s="299"/>
      <c r="C907" s="299"/>
      <c r="E907" s="300"/>
      <c r="F907" s="301"/>
      <c r="I907" s="267"/>
    </row>
    <row r="908">
      <c r="A908" s="299"/>
      <c r="B908" s="299"/>
      <c r="C908" s="299"/>
      <c r="E908" s="300"/>
      <c r="F908" s="301"/>
      <c r="I908" s="267"/>
    </row>
    <row r="909">
      <c r="A909" s="299"/>
      <c r="B909" s="299"/>
      <c r="C909" s="299"/>
      <c r="E909" s="300"/>
      <c r="F909" s="301"/>
      <c r="I909" s="267"/>
    </row>
    <row r="910">
      <c r="A910" s="299"/>
      <c r="B910" s="299"/>
      <c r="C910" s="299"/>
      <c r="E910" s="300"/>
      <c r="F910" s="301"/>
      <c r="I910" s="267"/>
    </row>
    <row r="911">
      <c r="A911" s="299"/>
      <c r="B911" s="299"/>
      <c r="C911" s="299"/>
      <c r="E911" s="300"/>
      <c r="F911" s="301"/>
      <c r="I911" s="267"/>
    </row>
    <row r="912">
      <c r="A912" s="299"/>
      <c r="B912" s="299"/>
      <c r="C912" s="299"/>
      <c r="E912" s="300"/>
      <c r="F912" s="301"/>
      <c r="I912" s="267"/>
    </row>
    <row r="913">
      <c r="A913" s="299"/>
      <c r="B913" s="299"/>
      <c r="C913" s="299"/>
      <c r="E913" s="300"/>
      <c r="F913" s="301"/>
      <c r="I913" s="267"/>
    </row>
    <row r="914">
      <c r="A914" s="299"/>
      <c r="B914" s="299"/>
      <c r="C914" s="299"/>
      <c r="E914" s="300"/>
      <c r="F914" s="301"/>
      <c r="I914" s="267"/>
    </row>
    <row r="915">
      <c r="A915" s="299"/>
      <c r="B915" s="299"/>
      <c r="C915" s="299"/>
      <c r="E915" s="300"/>
      <c r="F915" s="301"/>
      <c r="I915" s="267"/>
    </row>
    <row r="916">
      <c r="A916" s="299"/>
      <c r="B916" s="299"/>
      <c r="C916" s="299"/>
      <c r="E916" s="300"/>
      <c r="F916" s="301"/>
      <c r="I916" s="267"/>
    </row>
    <row r="917">
      <c r="A917" s="299"/>
      <c r="B917" s="299"/>
      <c r="C917" s="299"/>
      <c r="E917" s="300"/>
      <c r="F917" s="301"/>
      <c r="I917" s="267"/>
    </row>
    <row r="918">
      <c r="A918" s="299"/>
      <c r="B918" s="299"/>
      <c r="C918" s="299"/>
      <c r="E918" s="300"/>
      <c r="F918" s="301"/>
      <c r="I918" s="267"/>
    </row>
    <row r="919">
      <c r="A919" s="299"/>
      <c r="B919" s="299"/>
      <c r="C919" s="299"/>
      <c r="E919" s="300"/>
      <c r="F919" s="301"/>
      <c r="I919" s="267"/>
    </row>
    <row r="920">
      <c r="A920" s="299"/>
      <c r="B920" s="299"/>
      <c r="C920" s="299"/>
      <c r="E920" s="300"/>
      <c r="F920" s="301"/>
      <c r="I920" s="267"/>
    </row>
    <row r="921">
      <c r="A921" s="299"/>
      <c r="B921" s="299"/>
      <c r="C921" s="299"/>
      <c r="E921" s="300"/>
      <c r="F921" s="301"/>
      <c r="I921" s="267"/>
    </row>
    <row r="922">
      <c r="A922" s="299"/>
      <c r="B922" s="299"/>
      <c r="C922" s="299"/>
      <c r="E922" s="300"/>
      <c r="F922" s="301"/>
      <c r="I922" s="267"/>
    </row>
    <row r="923">
      <c r="A923" s="299"/>
      <c r="B923" s="299"/>
      <c r="C923" s="299"/>
      <c r="E923" s="300"/>
      <c r="F923" s="301"/>
      <c r="I923" s="267"/>
    </row>
    <row r="924">
      <c r="A924" s="299"/>
      <c r="B924" s="299"/>
      <c r="C924" s="299"/>
      <c r="E924" s="300"/>
      <c r="F924" s="301"/>
      <c r="I924" s="267"/>
    </row>
    <row r="925">
      <c r="A925" s="299"/>
      <c r="B925" s="299"/>
      <c r="C925" s="299"/>
      <c r="E925" s="300"/>
      <c r="F925" s="301"/>
      <c r="I925" s="267"/>
    </row>
    <row r="926">
      <c r="A926" s="299"/>
      <c r="B926" s="299"/>
      <c r="C926" s="299"/>
      <c r="E926" s="300"/>
      <c r="F926" s="301"/>
      <c r="I926" s="267"/>
    </row>
    <row r="927">
      <c r="A927" s="299"/>
      <c r="B927" s="299"/>
      <c r="C927" s="299"/>
      <c r="E927" s="300"/>
      <c r="F927" s="301"/>
      <c r="I927" s="267"/>
    </row>
    <row r="928">
      <c r="A928" s="299"/>
      <c r="B928" s="299"/>
      <c r="C928" s="299"/>
      <c r="E928" s="300"/>
      <c r="F928" s="301"/>
      <c r="I928" s="267"/>
    </row>
    <row r="929">
      <c r="A929" s="299"/>
      <c r="B929" s="299"/>
      <c r="C929" s="299"/>
      <c r="E929" s="300"/>
      <c r="F929" s="301"/>
      <c r="I929" s="267"/>
    </row>
    <row r="930">
      <c r="A930" s="299"/>
      <c r="B930" s="299"/>
      <c r="C930" s="299"/>
      <c r="E930" s="300"/>
      <c r="F930" s="301"/>
      <c r="I930" s="267"/>
    </row>
    <row r="931">
      <c r="A931" s="299"/>
      <c r="B931" s="299"/>
      <c r="C931" s="299"/>
      <c r="E931" s="300"/>
      <c r="F931" s="301"/>
      <c r="I931" s="267"/>
    </row>
    <row r="932">
      <c r="A932" s="299"/>
      <c r="B932" s="299"/>
      <c r="C932" s="299"/>
      <c r="E932" s="300"/>
      <c r="F932" s="301"/>
      <c r="I932" s="267"/>
    </row>
    <row r="933">
      <c r="A933" s="299"/>
      <c r="B933" s="299"/>
      <c r="C933" s="299"/>
      <c r="E933" s="300"/>
      <c r="F933" s="301"/>
      <c r="I933" s="267"/>
    </row>
    <row r="934">
      <c r="A934" s="299"/>
      <c r="B934" s="299"/>
      <c r="C934" s="299"/>
      <c r="E934" s="300"/>
      <c r="F934" s="301"/>
      <c r="I934" s="267"/>
    </row>
    <row r="935">
      <c r="A935" s="299"/>
      <c r="B935" s="299"/>
      <c r="C935" s="299"/>
      <c r="E935" s="300"/>
      <c r="F935" s="301"/>
      <c r="I935" s="267"/>
    </row>
    <row r="936">
      <c r="A936" s="299"/>
      <c r="B936" s="299"/>
      <c r="C936" s="299"/>
      <c r="E936" s="300"/>
      <c r="F936" s="301"/>
      <c r="I936" s="267"/>
    </row>
    <row r="937">
      <c r="A937" s="299"/>
      <c r="B937" s="299"/>
      <c r="C937" s="299"/>
      <c r="E937" s="300"/>
      <c r="F937" s="301"/>
      <c r="I937" s="267"/>
    </row>
    <row r="938">
      <c r="A938" s="299"/>
      <c r="B938" s="299"/>
      <c r="C938" s="299"/>
      <c r="E938" s="300"/>
      <c r="F938" s="301"/>
      <c r="I938" s="267"/>
    </row>
    <row r="939">
      <c r="A939" s="299"/>
      <c r="B939" s="299"/>
      <c r="C939" s="299"/>
      <c r="E939" s="300"/>
      <c r="F939" s="301"/>
      <c r="I939" s="267"/>
    </row>
    <row r="940">
      <c r="A940" s="299"/>
      <c r="B940" s="299"/>
      <c r="C940" s="299"/>
      <c r="E940" s="300"/>
      <c r="F940" s="301"/>
      <c r="I940" s="267"/>
    </row>
    <row r="941">
      <c r="A941" s="299"/>
      <c r="B941" s="299"/>
      <c r="C941" s="299"/>
      <c r="E941" s="300"/>
      <c r="F941" s="301"/>
      <c r="I941" s="267"/>
    </row>
    <row r="942">
      <c r="A942" s="299"/>
      <c r="B942" s="299"/>
      <c r="C942" s="299"/>
      <c r="E942" s="300"/>
      <c r="F942" s="301"/>
      <c r="I942" s="267"/>
    </row>
    <row r="943">
      <c r="A943" s="299"/>
      <c r="B943" s="299"/>
      <c r="C943" s="299"/>
      <c r="E943" s="300"/>
      <c r="F943" s="301"/>
      <c r="I943" s="267"/>
    </row>
    <row r="944">
      <c r="A944" s="299"/>
      <c r="B944" s="299"/>
      <c r="C944" s="299"/>
      <c r="E944" s="300"/>
      <c r="F944" s="301"/>
      <c r="I944" s="267"/>
    </row>
    <row r="945">
      <c r="A945" s="299"/>
      <c r="B945" s="299"/>
      <c r="C945" s="299"/>
      <c r="E945" s="300"/>
      <c r="F945" s="301"/>
      <c r="I945" s="267"/>
    </row>
    <row r="946">
      <c r="A946" s="299"/>
      <c r="B946" s="299"/>
      <c r="C946" s="299"/>
      <c r="E946" s="300"/>
      <c r="F946" s="301"/>
      <c r="I946" s="267"/>
    </row>
    <row r="947">
      <c r="A947" s="299"/>
      <c r="B947" s="299"/>
      <c r="C947" s="299"/>
      <c r="E947" s="300"/>
      <c r="F947" s="301"/>
      <c r="I947" s="267"/>
    </row>
    <row r="948">
      <c r="A948" s="299"/>
      <c r="B948" s="299"/>
      <c r="C948" s="299"/>
      <c r="E948" s="300"/>
      <c r="F948" s="301"/>
      <c r="I948" s="267"/>
    </row>
    <row r="949">
      <c r="A949" s="299"/>
      <c r="B949" s="299"/>
      <c r="C949" s="299"/>
      <c r="E949" s="300"/>
      <c r="F949" s="301"/>
      <c r="I949" s="267"/>
    </row>
    <row r="950">
      <c r="A950" s="299"/>
      <c r="B950" s="299"/>
      <c r="C950" s="299"/>
      <c r="E950" s="300"/>
      <c r="F950" s="301"/>
      <c r="I950" s="267"/>
    </row>
    <row r="951">
      <c r="A951" s="299"/>
      <c r="B951" s="299"/>
      <c r="C951" s="299"/>
      <c r="E951" s="300"/>
      <c r="F951" s="301"/>
      <c r="I951" s="267"/>
    </row>
    <row r="952">
      <c r="A952" s="299"/>
      <c r="B952" s="299"/>
      <c r="C952" s="299"/>
      <c r="E952" s="300"/>
      <c r="F952" s="301"/>
      <c r="I952" s="267"/>
    </row>
    <row r="953">
      <c r="A953" s="299"/>
      <c r="B953" s="299"/>
      <c r="C953" s="299"/>
      <c r="E953" s="300"/>
      <c r="F953" s="301"/>
      <c r="I953" s="267"/>
    </row>
    <row r="954">
      <c r="A954" s="299"/>
      <c r="B954" s="299"/>
      <c r="C954" s="299"/>
      <c r="E954" s="300"/>
      <c r="F954" s="301"/>
      <c r="I954" s="267"/>
    </row>
    <row r="955">
      <c r="A955" s="299"/>
      <c r="B955" s="299"/>
      <c r="C955" s="299"/>
      <c r="E955" s="300"/>
      <c r="F955" s="301"/>
      <c r="I955" s="267"/>
    </row>
    <row r="956">
      <c r="A956" s="299"/>
      <c r="B956" s="299"/>
      <c r="C956" s="299"/>
      <c r="E956" s="300"/>
      <c r="F956" s="301"/>
      <c r="I956" s="267"/>
    </row>
    <row r="957">
      <c r="A957" s="299"/>
      <c r="B957" s="299"/>
      <c r="C957" s="299"/>
      <c r="E957" s="300"/>
      <c r="F957" s="301"/>
      <c r="I957" s="267"/>
    </row>
    <row r="958">
      <c r="A958" s="299"/>
      <c r="B958" s="299"/>
      <c r="C958" s="299"/>
      <c r="E958" s="300"/>
      <c r="F958" s="301"/>
      <c r="I958" s="267"/>
    </row>
    <row r="959">
      <c r="A959" s="299"/>
      <c r="B959" s="299"/>
      <c r="C959" s="299"/>
      <c r="E959" s="300"/>
      <c r="F959" s="301"/>
      <c r="I959" s="267"/>
    </row>
    <row r="960">
      <c r="A960" s="299"/>
      <c r="B960" s="299"/>
      <c r="C960" s="299"/>
      <c r="E960" s="300"/>
      <c r="F960" s="301"/>
      <c r="I960" s="267"/>
    </row>
    <row r="961">
      <c r="A961" s="299"/>
      <c r="B961" s="299"/>
      <c r="C961" s="299"/>
      <c r="E961" s="300"/>
      <c r="F961" s="301"/>
      <c r="I961" s="267"/>
    </row>
    <row r="962">
      <c r="A962" s="299"/>
      <c r="B962" s="299"/>
      <c r="C962" s="299"/>
      <c r="E962" s="300"/>
      <c r="F962" s="301"/>
      <c r="I962" s="267"/>
    </row>
    <row r="963">
      <c r="A963" s="299"/>
      <c r="B963" s="299"/>
      <c r="C963" s="299"/>
      <c r="E963" s="300"/>
      <c r="F963" s="301"/>
      <c r="I963" s="267"/>
    </row>
    <row r="964">
      <c r="A964" s="299"/>
      <c r="B964" s="299"/>
      <c r="C964" s="299"/>
      <c r="E964" s="300"/>
      <c r="F964" s="301"/>
      <c r="I964" s="267"/>
    </row>
    <row r="965">
      <c r="A965" s="299"/>
      <c r="B965" s="299"/>
      <c r="C965" s="299"/>
      <c r="E965" s="300"/>
      <c r="F965" s="301"/>
      <c r="I965" s="267"/>
    </row>
    <row r="966">
      <c r="A966" s="299"/>
      <c r="B966" s="299"/>
      <c r="C966" s="299"/>
      <c r="E966" s="300"/>
      <c r="F966" s="301"/>
      <c r="I966" s="267"/>
    </row>
    <row r="967">
      <c r="A967" s="299"/>
      <c r="B967" s="299"/>
      <c r="C967" s="299"/>
      <c r="E967" s="300"/>
      <c r="F967" s="301"/>
      <c r="I967" s="267"/>
    </row>
    <row r="968">
      <c r="A968" s="299"/>
      <c r="B968" s="299"/>
      <c r="C968" s="299"/>
      <c r="E968" s="300"/>
      <c r="F968" s="301"/>
      <c r="I968" s="267"/>
    </row>
    <row r="969">
      <c r="A969" s="299"/>
      <c r="B969" s="299"/>
      <c r="C969" s="299"/>
      <c r="E969" s="300"/>
      <c r="F969" s="301"/>
      <c r="I969" s="267"/>
    </row>
    <row r="970">
      <c r="A970" s="299"/>
      <c r="B970" s="299"/>
      <c r="C970" s="299"/>
      <c r="E970" s="300"/>
      <c r="F970" s="301"/>
      <c r="I970" s="267"/>
    </row>
    <row r="971">
      <c r="A971" s="299"/>
      <c r="B971" s="299"/>
      <c r="C971" s="299"/>
      <c r="E971" s="300"/>
      <c r="F971" s="301"/>
      <c r="I971" s="267"/>
    </row>
    <row r="972">
      <c r="A972" s="299"/>
      <c r="B972" s="299"/>
      <c r="C972" s="299"/>
      <c r="E972" s="300"/>
      <c r="F972" s="301"/>
      <c r="I972" s="267"/>
    </row>
    <row r="973">
      <c r="A973" s="299"/>
      <c r="B973" s="299"/>
      <c r="C973" s="299"/>
      <c r="E973" s="300"/>
      <c r="F973" s="301"/>
      <c r="I973" s="267"/>
    </row>
    <row r="974">
      <c r="A974" s="299"/>
      <c r="B974" s="299"/>
      <c r="C974" s="299"/>
      <c r="E974" s="300"/>
      <c r="F974" s="301"/>
      <c r="I974" s="267"/>
    </row>
    <row r="975">
      <c r="A975" s="299"/>
      <c r="B975" s="299"/>
      <c r="C975" s="299"/>
      <c r="E975" s="300"/>
      <c r="F975" s="301"/>
      <c r="I975" s="267"/>
    </row>
    <row r="976">
      <c r="A976" s="299"/>
      <c r="B976" s="299"/>
      <c r="C976" s="299"/>
      <c r="E976" s="300"/>
      <c r="F976" s="301"/>
      <c r="I976" s="267"/>
    </row>
    <row r="977">
      <c r="A977" s="299"/>
      <c r="B977" s="299"/>
      <c r="C977" s="299"/>
      <c r="E977" s="300"/>
      <c r="F977" s="301"/>
      <c r="I977" s="267"/>
    </row>
    <row r="978">
      <c r="A978" s="299"/>
      <c r="B978" s="299"/>
      <c r="C978" s="299"/>
      <c r="E978" s="300"/>
      <c r="F978" s="301"/>
      <c r="I978" s="267"/>
    </row>
    <row r="979">
      <c r="A979" s="299"/>
      <c r="B979" s="299"/>
      <c r="C979" s="299"/>
      <c r="E979" s="300"/>
      <c r="F979" s="301"/>
      <c r="I979" s="267"/>
    </row>
    <row r="980">
      <c r="A980" s="299"/>
      <c r="B980" s="299"/>
      <c r="C980" s="299"/>
      <c r="E980" s="300"/>
      <c r="F980" s="301"/>
      <c r="I980" s="267"/>
    </row>
    <row r="981">
      <c r="A981" s="299"/>
      <c r="B981" s="299"/>
      <c r="C981" s="299"/>
      <c r="E981" s="300"/>
      <c r="F981" s="301"/>
      <c r="I981" s="267"/>
    </row>
    <row r="982">
      <c r="A982" s="299"/>
      <c r="B982" s="299"/>
      <c r="C982" s="299"/>
      <c r="E982" s="300"/>
      <c r="F982" s="301"/>
      <c r="I982" s="267"/>
    </row>
    <row r="983">
      <c r="A983" s="299"/>
      <c r="B983" s="299"/>
      <c r="C983" s="299"/>
      <c r="E983" s="300"/>
      <c r="F983" s="301"/>
      <c r="I983" s="267"/>
    </row>
    <row r="984">
      <c r="A984" s="299"/>
      <c r="B984" s="299"/>
      <c r="C984" s="299"/>
      <c r="E984" s="300"/>
      <c r="F984" s="301"/>
      <c r="I984" s="267"/>
    </row>
    <row r="985">
      <c r="A985" s="299"/>
      <c r="B985" s="299"/>
      <c r="C985" s="299"/>
      <c r="E985" s="300"/>
      <c r="F985" s="301"/>
      <c r="I985" s="267"/>
    </row>
    <row r="986">
      <c r="A986" s="299"/>
      <c r="B986" s="299"/>
      <c r="C986" s="299"/>
      <c r="E986" s="300"/>
      <c r="F986" s="301"/>
      <c r="I986" s="267"/>
    </row>
    <row r="987">
      <c r="A987" s="299"/>
      <c r="B987" s="299"/>
      <c r="C987" s="299"/>
      <c r="E987" s="300"/>
      <c r="F987" s="301"/>
      <c r="I987" s="267"/>
    </row>
    <row r="988">
      <c r="A988" s="299"/>
      <c r="B988" s="299"/>
      <c r="C988" s="299"/>
      <c r="E988" s="300"/>
      <c r="F988" s="301"/>
      <c r="I988" s="267"/>
    </row>
    <row r="989">
      <c r="A989" s="299"/>
      <c r="B989" s="299"/>
      <c r="C989" s="299"/>
      <c r="E989" s="300"/>
      <c r="F989" s="301"/>
      <c r="I989" s="267"/>
    </row>
    <row r="990">
      <c r="A990" s="299"/>
      <c r="B990" s="299"/>
      <c r="C990" s="299"/>
      <c r="E990" s="300"/>
      <c r="F990" s="301"/>
      <c r="I990" s="267"/>
    </row>
    <row r="991">
      <c r="A991" s="299"/>
      <c r="B991" s="299"/>
      <c r="C991" s="299"/>
      <c r="E991" s="300"/>
      <c r="F991" s="301"/>
      <c r="I991" s="267"/>
    </row>
    <row r="992">
      <c r="A992" s="299"/>
      <c r="B992" s="299"/>
      <c r="C992" s="299"/>
      <c r="E992" s="300"/>
      <c r="F992" s="301"/>
      <c r="I992" s="267"/>
    </row>
    <row r="993">
      <c r="A993" s="299"/>
      <c r="B993" s="299"/>
      <c r="C993" s="299"/>
      <c r="E993" s="300"/>
      <c r="F993" s="301"/>
      <c r="I993" s="267"/>
    </row>
    <row r="994">
      <c r="A994" s="299"/>
      <c r="B994" s="299"/>
      <c r="C994" s="299"/>
      <c r="E994" s="300"/>
      <c r="F994" s="301"/>
      <c r="I994" s="267"/>
    </row>
    <row r="995">
      <c r="A995" s="299"/>
      <c r="B995" s="299"/>
      <c r="C995" s="299"/>
      <c r="E995" s="300"/>
      <c r="F995" s="301"/>
      <c r="I995" s="267"/>
    </row>
    <row r="996">
      <c r="A996" s="299"/>
      <c r="B996" s="299"/>
      <c r="C996" s="299"/>
      <c r="E996" s="300"/>
      <c r="F996" s="301"/>
      <c r="I996" s="267"/>
    </row>
    <row r="997">
      <c r="A997" s="299"/>
      <c r="B997" s="299"/>
      <c r="C997" s="299"/>
      <c r="E997" s="300"/>
      <c r="F997" s="301"/>
      <c r="I997" s="267"/>
    </row>
    <row r="998">
      <c r="A998" s="299"/>
      <c r="B998" s="299"/>
      <c r="C998" s="299"/>
      <c r="E998" s="300"/>
      <c r="F998" s="301"/>
      <c r="I998" s="267"/>
    </row>
    <row r="999">
      <c r="A999" s="299"/>
      <c r="B999" s="299"/>
      <c r="C999" s="299"/>
      <c r="E999" s="300"/>
      <c r="F999" s="301"/>
      <c r="I999" s="267"/>
    </row>
    <row r="1000">
      <c r="A1000" s="299"/>
      <c r="B1000" s="299"/>
      <c r="C1000" s="299"/>
      <c r="E1000" s="300"/>
      <c r="F1000" s="301"/>
      <c r="I1000" s="267"/>
    </row>
    <row r="1001">
      <c r="A1001" s="299"/>
      <c r="B1001" s="299"/>
      <c r="C1001" s="299"/>
      <c r="E1001" s="300"/>
      <c r="F1001" s="301"/>
      <c r="I1001" s="267"/>
    </row>
    <row r="1002">
      <c r="A1002" s="299"/>
      <c r="B1002" s="299"/>
      <c r="C1002" s="299"/>
      <c r="E1002" s="300"/>
      <c r="F1002" s="301"/>
      <c r="I1002" s="267"/>
    </row>
    <row r="1003">
      <c r="A1003" s="299"/>
      <c r="B1003" s="299"/>
      <c r="C1003" s="299"/>
      <c r="E1003" s="300"/>
      <c r="F1003" s="301"/>
      <c r="I1003" s="267"/>
    </row>
    <row r="1004">
      <c r="A1004" s="299"/>
      <c r="B1004" s="299"/>
      <c r="C1004" s="299"/>
      <c r="E1004" s="300"/>
      <c r="F1004" s="301"/>
      <c r="I1004" s="267"/>
    </row>
    <row r="1005">
      <c r="A1005" s="299"/>
      <c r="B1005" s="299"/>
      <c r="C1005" s="299"/>
      <c r="E1005" s="300"/>
      <c r="F1005" s="301"/>
      <c r="I1005" s="267"/>
    </row>
    <row r="1006">
      <c r="A1006" s="299"/>
      <c r="B1006" s="299"/>
      <c r="C1006" s="299"/>
      <c r="E1006" s="300"/>
      <c r="F1006" s="301"/>
      <c r="I1006" s="267"/>
    </row>
    <row r="1007">
      <c r="A1007" s="299"/>
      <c r="B1007" s="299"/>
      <c r="C1007" s="299"/>
      <c r="E1007" s="300"/>
      <c r="F1007" s="301"/>
      <c r="I1007" s="267"/>
    </row>
    <row r="1008">
      <c r="A1008" s="299"/>
      <c r="B1008" s="299"/>
      <c r="C1008" s="299"/>
      <c r="E1008" s="300"/>
      <c r="F1008" s="301"/>
      <c r="I1008" s="267"/>
    </row>
    <row r="1009">
      <c r="A1009" s="299"/>
      <c r="B1009" s="299"/>
      <c r="C1009" s="299"/>
      <c r="E1009" s="300"/>
      <c r="F1009" s="301"/>
      <c r="I1009" s="267"/>
    </row>
    <row r="1010">
      <c r="A1010" s="299"/>
      <c r="B1010" s="299"/>
      <c r="C1010" s="299"/>
      <c r="E1010" s="300"/>
      <c r="F1010" s="301"/>
      <c r="I1010" s="267"/>
    </row>
    <row r="1011">
      <c r="A1011" s="299"/>
      <c r="B1011" s="299"/>
      <c r="C1011" s="299"/>
      <c r="E1011" s="300"/>
      <c r="F1011" s="301"/>
      <c r="I1011" s="267"/>
    </row>
    <row r="1012">
      <c r="A1012" s="299"/>
      <c r="B1012" s="299"/>
      <c r="C1012" s="299"/>
      <c r="E1012" s="300"/>
      <c r="F1012" s="301"/>
      <c r="I1012" s="267"/>
    </row>
    <row r="1013">
      <c r="A1013" s="299"/>
      <c r="B1013" s="299"/>
      <c r="C1013" s="299"/>
      <c r="E1013" s="300"/>
      <c r="F1013" s="301"/>
      <c r="I1013" s="267"/>
    </row>
    <row r="1014">
      <c r="A1014" s="299"/>
      <c r="B1014" s="299"/>
      <c r="C1014" s="299"/>
      <c r="E1014" s="300"/>
      <c r="F1014" s="301"/>
      <c r="I1014" s="267"/>
    </row>
    <row r="1015">
      <c r="A1015" s="299"/>
      <c r="B1015" s="299"/>
      <c r="C1015" s="299"/>
      <c r="E1015" s="300"/>
      <c r="F1015" s="301"/>
      <c r="I1015" s="267"/>
    </row>
    <row r="1016">
      <c r="A1016" s="299"/>
      <c r="B1016" s="299"/>
      <c r="C1016" s="299"/>
      <c r="E1016" s="300"/>
      <c r="F1016" s="301"/>
      <c r="I1016" s="267"/>
    </row>
    <row r="1017">
      <c r="A1017" s="299"/>
      <c r="B1017" s="299"/>
      <c r="C1017" s="299"/>
      <c r="E1017" s="300"/>
      <c r="F1017" s="301"/>
      <c r="I1017" s="267"/>
    </row>
    <row r="1018">
      <c r="A1018" s="299"/>
      <c r="B1018" s="299"/>
      <c r="C1018" s="299"/>
      <c r="E1018" s="300"/>
      <c r="F1018" s="301"/>
      <c r="I1018" s="267"/>
    </row>
    <row r="1019">
      <c r="A1019" s="299"/>
      <c r="B1019" s="299"/>
      <c r="C1019" s="299"/>
      <c r="E1019" s="300"/>
      <c r="F1019" s="301"/>
      <c r="I1019" s="267"/>
    </row>
    <row r="1020">
      <c r="A1020" s="299"/>
      <c r="B1020" s="299"/>
      <c r="C1020" s="299"/>
      <c r="E1020" s="300"/>
      <c r="F1020" s="301"/>
      <c r="I1020" s="267"/>
    </row>
    <row r="1021">
      <c r="A1021" s="299"/>
      <c r="B1021" s="299"/>
      <c r="C1021" s="299"/>
      <c r="E1021" s="300"/>
      <c r="F1021" s="301"/>
      <c r="I1021" s="267"/>
    </row>
    <row r="1022">
      <c r="A1022" s="299"/>
      <c r="B1022" s="299"/>
      <c r="C1022" s="299"/>
      <c r="E1022" s="300"/>
      <c r="F1022" s="301"/>
      <c r="I1022" s="267"/>
    </row>
  </sheetData>
  <mergeCells count="1">
    <mergeCell ref="I2:J2"/>
  </mergeCells>
  <drawing r:id="rId2"/>
  <legacyDrawing r:id="rId3"/>
</worksheet>
</file>