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3"/>
  <workbookPr/>
  <mc:AlternateContent xmlns:mc="http://schemas.openxmlformats.org/markup-compatibility/2006">
    <mc:Choice Requires="x15">
      <x15ac:absPath xmlns:x15ac="http://schemas.microsoft.com/office/spreadsheetml/2010/11/ac" url="/Users/pedro/Desktop/"/>
    </mc:Choice>
  </mc:AlternateContent>
  <xr:revisionPtr revIDLastSave="0" documentId="8_{CB15957F-A0FA-964A-BCD9-E22B79FFA9C0}" xr6:coauthVersionLast="47" xr6:coauthVersionMax="47" xr10:uidLastSave="{00000000-0000-0000-0000-000000000000}"/>
  <bookViews>
    <workbookView xWindow="0" yWindow="500" windowWidth="28800" windowHeight="16440" activeTab="2" xr2:uid="{00000000-000D-0000-FFFF-FFFF00000000}"/>
  </bookViews>
  <sheets>
    <sheet name="summary" sheetId="12" r:id="rId1"/>
    <sheet name="AGREEMENTS" sheetId="14" r:id="rId2"/>
    <sheet name="Second round needed" sheetId="15" r:id="rId3"/>
    <sheet name="Foglio2" sheetId="13" r:id="rId4"/>
    <sheet name="Question 1" sheetId="1" r:id="rId5"/>
    <sheet name="Question 2" sheetId="2" r:id="rId6"/>
    <sheet name="Question 3" sheetId="3" r:id="rId7"/>
    <sheet name="Question 4" sheetId="4" r:id="rId8"/>
    <sheet name="Question 5" sheetId="5" r:id="rId9"/>
    <sheet name="Question 6" sheetId="6" r:id="rId10"/>
    <sheet name="Question 7" sheetId="7" r:id="rId11"/>
    <sheet name="Question 8" sheetId="8" r:id="rId12"/>
    <sheet name="Question 9" sheetId="9" r:id="rId13"/>
    <sheet name="Question 10" sheetId="10" r:id="rId14"/>
    <sheet name="Question 11" sheetId="11" r:id="rId15"/>
  </sheets>
  <definedNames>
    <definedName name="_xlnm._FilterDatabase" localSheetId="0" hidden="1">summary!$A$1:$Q$102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14" l="1"/>
  <c r="C4" i="14"/>
  <c r="C5" i="14"/>
  <c r="C6" i="14"/>
  <c r="C7" i="14"/>
  <c r="C8" i="14"/>
  <c r="C9"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2" i="14"/>
  <c r="C10" i="12"/>
  <c r="D10" i="12"/>
  <c r="C11" i="12"/>
  <c r="E11" i="12" s="1"/>
  <c r="D11" i="12"/>
  <c r="C12" i="12"/>
  <c r="D12" i="12"/>
  <c r="C13" i="12"/>
  <c r="D13" i="12"/>
  <c r="C14" i="12"/>
  <c r="D14" i="12"/>
  <c r="C15" i="12"/>
  <c r="D15" i="12"/>
  <c r="C16" i="12"/>
  <c r="E16" i="12" s="1"/>
  <c r="D16" i="12"/>
  <c r="C17" i="12"/>
  <c r="D17" i="12"/>
  <c r="C18" i="12"/>
  <c r="D18" i="12"/>
  <c r="C19" i="12"/>
  <c r="D19" i="12"/>
  <c r="C20" i="12"/>
  <c r="D20" i="12"/>
  <c r="C21" i="12"/>
  <c r="D21" i="12"/>
  <c r="C22" i="12"/>
  <c r="D22" i="12"/>
  <c r="C23" i="12"/>
  <c r="D23" i="12"/>
  <c r="C24" i="12"/>
  <c r="D24" i="12"/>
  <c r="C25" i="12"/>
  <c r="D25" i="12"/>
  <c r="C26" i="12"/>
  <c r="D26" i="12"/>
  <c r="C27" i="12"/>
  <c r="D27" i="12"/>
  <c r="C28" i="12"/>
  <c r="D28" i="12"/>
  <c r="C29" i="12"/>
  <c r="E29" i="12" s="1"/>
  <c r="D29" i="12"/>
  <c r="C30" i="12"/>
  <c r="D30" i="12"/>
  <c r="C31" i="12"/>
  <c r="D31" i="12"/>
  <c r="C32" i="12"/>
  <c r="D32" i="12"/>
  <c r="C33" i="12"/>
  <c r="D33" i="12"/>
  <c r="C34" i="12"/>
  <c r="D34" i="12"/>
  <c r="C35" i="12"/>
  <c r="D35" i="12"/>
  <c r="C36" i="12"/>
  <c r="D36" i="12"/>
  <c r="C37" i="12"/>
  <c r="D37" i="12"/>
  <c r="C38" i="12"/>
  <c r="D38" i="12"/>
  <c r="C39" i="12"/>
  <c r="D39" i="12"/>
  <c r="C40" i="12"/>
  <c r="D40" i="12"/>
  <c r="C41" i="12"/>
  <c r="D41" i="12"/>
  <c r="C42" i="12"/>
  <c r="D42" i="12"/>
  <c r="C43" i="12"/>
  <c r="E43" i="12" s="1"/>
  <c r="D43" i="12"/>
  <c r="C44" i="12"/>
  <c r="D44" i="12"/>
  <c r="C45" i="12"/>
  <c r="D45" i="12"/>
  <c r="C46" i="12"/>
  <c r="D46" i="12"/>
  <c r="C47" i="12"/>
  <c r="D47" i="12"/>
  <c r="C48" i="12"/>
  <c r="E48" i="12" s="1"/>
  <c r="D48" i="12"/>
  <c r="C49" i="12"/>
  <c r="D49" i="12"/>
  <c r="C50" i="12"/>
  <c r="E50" i="12" s="1"/>
  <c r="D50" i="12"/>
  <c r="C51" i="12"/>
  <c r="D51" i="12"/>
  <c r="C52" i="12"/>
  <c r="D52" i="12"/>
  <c r="C53" i="12"/>
  <c r="D53" i="12"/>
  <c r="C54" i="12"/>
  <c r="D54" i="12"/>
  <c r="C55" i="12"/>
  <c r="E55" i="12" s="1"/>
  <c r="D55" i="12"/>
  <c r="C56" i="12"/>
  <c r="D56" i="12"/>
  <c r="C57" i="12"/>
  <c r="E57" i="12" s="1"/>
  <c r="D57" i="12"/>
  <c r="C58" i="12"/>
  <c r="D58" i="12"/>
  <c r="C59" i="12"/>
  <c r="D59" i="12"/>
  <c r="C60" i="12"/>
  <c r="D60" i="12"/>
  <c r="C61" i="12"/>
  <c r="E61" i="12" s="1"/>
  <c r="D61" i="12"/>
  <c r="C62" i="12"/>
  <c r="D62" i="12"/>
  <c r="C63" i="12"/>
  <c r="D63" i="12"/>
  <c r="C64" i="12"/>
  <c r="D64" i="12"/>
  <c r="C65" i="12"/>
  <c r="D65" i="12"/>
  <c r="C66" i="12"/>
  <c r="D66" i="12"/>
  <c r="C67" i="12"/>
  <c r="E67" i="12" s="1"/>
  <c r="D67" i="12"/>
  <c r="C68" i="12"/>
  <c r="D68" i="12"/>
  <c r="C69" i="12"/>
  <c r="E69" i="12" s="1"/>
  <c r="D69" i="12"/>
  <c r="C70" i="12"/>
  <c r="D70" i="12"/>
  <c r="E70" i="12" s="1"/>
  <c r="C71" i="12"/>
  <c r="D71" i="12"/>
  <c r="C72" i="12"/>
  <c r="D72" i="12"/>
  <c r="C73" i="12"/>
  <c r="D73" i="12"/>
  <c r="C74" i="12"/>
  <c r="D74" i="12"/>
  <c r="C75" i="12"/>
  <c r="E75" i="12" s="1"/>
  <c r="D75" i="12"/>
  <c r="C76" i="12"/>
  <c r="D76" i="12"/>
  <c r="C77" i="12"/>
  <c r="D77" i="12"/>
  <c r="C78" i="12"/>
  <c r="D78" i="12"/>
  <c r="C79" i="12"/>
  <c r="E79" i="12" s="1"/>
  <c r="D79" i="12"/>
  <c r="C80" i="12"/>
  <c r="D80" i="12"/>
  <c r="C81" i="12"/>
  <c r="D81" i="12"/>
  <c r="C82" i="12"/>
  <c r="D82" i="12"/>
  <c r="C83" i="12"/>
  <c r="D83" i="12"/>
  <c r="C84" i="12"/>
  <c r="E84" i="12" s="1"/>
  <c r="D84" i="12"/>
  <c r="C85" i="12"/>
  <c r="D85" i="12"/>
  <c r="E85" i="12" s="1"/>
  <c r="C86" i="12"/>
  <c r="E86" i="12" s="1"/>
  <c r="D86" i="12"/>
  <c r="C87" i="12"/>
  <c r="D87" i="12"/>
  <c r="C88" i="12"/>
  <c r="D88" i="12"/>
  <c r="C89" i="12"/>
  <c r="D89" i="12"/>
  <c r="C90" i="12"/>
  <c r="D90" i="12"/>
  <c r="C91" i="12"/>
  <c r="D91" i="12"/>
  <c r="C92" i="12"/>
  <c r="D92" i="12"/>
  <c r="C93" i="12"/>
  <c r="D93" i="12"/>
  <c r="C94" i="12"/>
  <c r="D94" i="12"/>
  <c r="C95" i="12"/>
  <c r="D95" i="12"/>
  <c r="C96" i="12"/>
  <c r="D96" i="12"/>
  <c r="C97" i="12"/>
  <c r="D97" i="12"/>
  <c r="C98" i="12"/>
  <c r="D98" i="12"/>
  <c r="C99" i="12"/>
  <c r="D99" i="12"/>
  <c r="C100" i="12"/>
  <c r="D100" i="12"/>
  <c r="C101" i="12"/>
  <c r="D101" i="12"/>
  <c r="C102" i="12"/>
  <c r="D102" i="12"/>
  <c r="C4" i="12"/>
  <c r="D4" i="12"/>
  <c r="C5" i="12"/>
  <c r="D5" i="12"/>
  <c r="C6" i="12"/>
  <c r="D6" i="12"/>
  <c r="C7" i="12"/>
  <c r="D7" i="12"/>
  <c r="C8" i="12"/>
  <c r="D8" i="12"/>
  <c r="C9" i="12"/>
  <c r="D9" i="12"/>
  <c r="D3" i="12"/>
  <c r="C3" i="12"/>
  <c r="E91" i="12" l="1"/>
  <c r="E27" i="12"/>
  <c r="E19" i="12"/>
  <c r="E71" i="12"/>
  <c r="E78" i="12"/>
  <c r="E62" i="12"/>
  <c r="E80" i="12"/>
  <c r="E12" i="12"/>
  <c r="E66" i="12"/>
  <c r="E87" i="12"/>
  <c r="E25" i="12"/>
  <c r="E24" i="12"/>
  <c r="E101" i="12"/>
  <c r="E14" i="12"/>
  <c r="E99" i="12"/>
  <c r="E92" i="12"/>
  <c r="E53" i="12"/>
  <c r="E44" i="12"/>
  <c r="E98" i="12"/>
  <c r="E32" i="12"/>
  <c r="E60" i="12"/>
  <c r="E30" i="12"/>
  <c r="E59" i="12"/>
  <c r="E21" i="12"/>
  <c r="E39" i="12"/>
  <c r="E94" i="12"/>
  <c r="E35" i="12"/>
  <c r="E34" i="12"/>
  <c r="E37" i="12"/>
  <c r="E9" i="12"/>
  <c r="E15" i="12"/>
  <c r="E28" i="12"/>
  <c r="E51" i="12"/>
  <c r="E63" i="12"/>
  <c r="E58" i="12"/>
  <c r="E64" i="12"/>
  <c r="E56" i="12"/>
  <c r="E82" i="12"/>
  <c r="E77" i="12"/>
  <c r="E54" i="12"/>
  <c r="E95" i="12"/>
  <c r="E88" i="12"/>
  <c r="E76" i="12"/>
  <c r="E96" i="12"/>
  <c r="E18" i="12"/>
  <c r="E36" i="12"/>
  <c r="E83" i="12"/>
  <c r="E10" i="12"/>
  <c r="E42" i="12"/>
  <c r="E22" i="12"/>
  <c r="E81" i="12"/>
  <c r="E41" i="12"/>
  <c r="E8" i="12"/>
  <c r="E49" i="12"/>
  <c r="E47" i="12"/>
  <c r="E46" i="12"/>
  <c r="E97" i="12"/>
  <c r="E26" i="12"/>
  <c r="E65" i="12"/>
  <c r="E52" i="12"/>
  <c r="E45" i="12"/>
  <c r="E38" i="12"/>
  <c r="E6" i="12"/>
  <c r="E33" i="12"/>
  <c r="E4" i="12"/>
  <c r="E102" i="12"/>
  <c r="E90" i="12"/>
  <c r="E74" i="12"/>
  <c r="E73" i="12"/>
  <c r="E72" i="12"/>
  <c r="E100" i="12"/>
  <c r="E68" i="12"/>
  <c r="E93" i="12"/>
  <c r="E20" i="12"/>
  <c r="E3" i="12"/>
  <c r="E89" i="12"/>
  <c r="E31" i="12"/>
  <c r="E7" i="12"/>
  <c r="E40" i="12"/>
  <c r="E5" i="12"/>
  <c r="E17" i="12"/>
  <c r="E13" i="12"/>
  <c r="E23" i="12"/>
</calcChain>
</file>

<file path=xl/sharedStrings.xml><?xml version="1.0" encoding="utf-8"?>
<sst xmlns="http://schemas.openxmlformats.org/spreadsheetml/2006/main" count="934" uniqueCount="186">
  <si>
    <t>**Lateral ALIF in Absence of Vascular Surgeon. Surgeon's Survey and Delphi ConsensusSecond Round</t>
  </si>
  <si>
    <t>Statements to be voted: Preoperative vascular evaluation</t>
  </si>
  <si>
    <t>Strongly disagree</t>
  </si>
  <si>
    <t>Disagree</t>
  </si>
  <si>
    <t>Neither agree or disagree</t>
  </si>
  <si>
    <t>Agree</t>
  </si>
  <si>
    <t>Strongly agree</t>
  </si>
  <si>
    <t>Total</t>
  </si>
  <si>
    <t>Weighted Average</t>
  </si>
  <si>
    <t>Standard lumbar MRI is sufficient to evaluate the feasibility of Lateral Decubitus ALIF (LATDEC-ALIF) regarding vascular anatomy in routine cases</t>
  </si>
  <si>
    <t>Contrast enhanced MRI or CT or angiography is not recommended to evaluate vascular anatomy preoperatively in routine cases</t>
  </si>
  <si>
    <t>A left iliac vein that does not override the midline in axial MRI slices at the level of the upper part of the L5-S1 disc indicates the feasibility of the approach</t>
  </si>
  <si>
    <t>A left iliac vein that does cross the midline in axial MRI slices at the level of the upper part of the L5-S1 disc indicates that vascular dissection can be challenging.</t>
  </si>
  <si>
    <t>A left iliac vein that does cross the midline in axial MRI slices at the level of the upper part of the L5-S1 disc but behaves as a L4L5 level (wide oblique window) can be approached lateral to the vessels instead of in between.</t>
  </si>
  <si>
    <t>The format of the left iliac vein (flat vs round), the absence of areolar tissue between the vessel and the anterior disc and the presence of osteophytes close to the vessels indicate that the approach can be challenging.</t>
  </si>
  <si>
    <t>Do you suggest other statements regarding this topic (Preoperative vascular evaluation) to be voted? Please list them here</t>
  </si>
  <si>
    <t>Answered</t>
  </si>
  <si>
    <t>Skipped</t>
  </si>
  <si>
    <t>Respondents</t>
  </si>
  <si>
    <t>Response Date</t>
  </si>
  <si>
    <t>Tags</t>
  </si>
  <si>
    <t>Jul 03 2021 06:48 AM</t>
  </si>
  <si>
    <t>1. If the IVC bifurcation sits over the mid portion of the L5/S1 disc, then consider supine ALIF approach. 2. Or if the left CIV overs more than 2/3rds of the disc space, then also consider supine ALIF approach.</t>
  </si>
  <si>
    <t>Jun 30 2021 02:28 PM</t>
  </si>
  <si>
    <t>none</t>
  </si>
  <si>
    <t>Jun 30 2021 10:37 AM</t>
  </si>
  <si>
    <t xml:space="preserve">Degenerative vascular age changes on arterial as ateroesclerosis, large plaques calcificated </t>
  </si>
  <si>
    <t>Jun 29 2021 02:53 PM</t>
  </si>
  <si>
    <t>Presence of anterior osteophytes may make the mobilization of the vein troublesome, especially if directly posterior to the iliac vein (left or right)</t>
  </si>
  <si>
    <t>Statements to be voted: Use of vascular surgeon in XALIF</t>
  </si>
  <si>
    <t>In most routine cases, lateral decubitus anterior lumbar interbody fusion (LATDEC-ALIF) at L5-S1 can be performed safely without the participation of a Vascular or Approach Surgeon (V-AS)</t>
  </si>
  <si>
    <t>In special situations, vascular surgeon stand-by or participation can be considered</t>
  </si>
  <si>
    <t>Do you suggest other statements regarding this topic (Use of vascular surgeon in XALIF) to be voted? Please list them here</t>
  </si>
  <si>
    <t>Please specify 'special situations'. Often anterior retroperitoneal access on patients who have undergone a hernia repair (open or laparoscopic) can be challenging. In these patients, consider a supine approach and conversation to transperitoneal if needed.</t>
  </si>
  <si>
    <t>Jul 02 2021 09:20 PM</t>
  </si>
  <si>
    <t>May turner syndrom</t>
  </si>
  <si>
    <t xml:space="preserve">Prior retroperitoneal surgery or vascular insufficiency treatment </t>
  </si>
  <si>
    <t>In the USA, often a matter of medico-legal liability</t>
  </si>
  <si>
    <t>In LATDEC-ALIF, vascular surgeon stand-by can be appropriate when requested by the spine surgeon in</t>
  </si>
  <si>
    <t>Revision cases (previous posterior approach)</t>
  </si>
  <si>
    <t>Revision cases (previous anterior approach)</t>
  </si>
  <si>
    <t>Infection cases</t>
  </si>
  <si>
    <t>Calcified iliac arteries</t>
  </si>
  <si>
    <t>History of retroperitoneal surgery (urologic surgery, proctologic surgery - other)</t>
  </si>
  <si>
    <t>History of abdominal surgery (peritonitis, cancer, colon surgery)</t>
  </si>
  <si>
    <t>History of abdominal or pelvic radiation therapy</t>
  </si>
  <si>
    <t>History of cesarean section</t>
  </si>
  <si>
    <t>Large pelvic incidence</t>
  </si>
  <si>
    <t>Multilevel cases</t>
  </si>
  <si>
    <t>Difficult vascular anatomy</t>
  </si>
  <si>
    <t>Do you suggest other statements regarding this topic (vascular surgeon Stand-By) to be voted? Please list them here</t>
  </si>
  <si>
    <t>Need to specify 'previous anterior approach', i.e. previous retroperitoneal or transperitoneal?</t>
  </si>
  <si>
    <t>in those cases (excluded previous posterior surgery) the vascular surgeon should be part of the surgical team</t>
  </si>
  <si>
    <t>I agree with “can” be considered….._x000D_
This does not mean “should “ or “must” be considered</t>
  </si>
  <si>
    <t>Jun 29 2021 07:54 AM</t>
  </si>
  <si>
    <t>I do not do LATDEC-ALIF with High pelvic incidence (use to break the table a little bit). I do not use ALIF neither in any position with previous radiation of the pelvis</t>
  </si>
  <si>
    <t>In LATDEC-ALIF, vascular surgeon in the surgical team can be appropriate when requested by the spine surgeon in</t>
  </si>
  <si>
    <t>Revision cases (previous anterior approach)</t>
  </si>
  <si>
    <t>History of retroperitoneal surgery (urologic surgery, proctologic surgery, other)</t>
  </si>
  <si>
    <t>Do you suggest other statements regarding this topic (vascular surgeon in surgical team) to be voted? Please list them here</t>
  </si>
  <si>
    <t>As before need to specify 'previous anterior approach', i.e retro- or trans-peritoneal</t>
  </si>
  <si>
    <t>No</t>
  </si>
  <si>
    <t>Once again, access surgeon can be considered if the above examples, but not mandatory to  be utilized depending on the spine surgeon training and experience</t>
  </si>
  <si>
    <t>Statements to be voted: Complication ManagementDuring LATDEC-ALIF: The spine surgeon can, with appropriate training, control and complete adequate treatment (including repair or ligation) of lesions of the iliac veins in</t>
  </si>
  <si>
    <t>Punctiform lesions</t>
  </si>
  <si>
    <t>Small wounds or lacerations (2-3 mm)</t>
  </si>
  <si>
    <t>Medium wounds or lacerations (4-6 mm)</t>
  </si>
  <si>
    <t>Large wounds or lacerations (&gt;6 mm)</t>
  </si>
  <si>
    <t>Transections or avulsions of the iliac veins</t>
  </si>
  <si>
    <t>Comments</t>
  </si>
  <si>
    <t xml:space="preserve">Must have vascular and microvasc Training </t>
  </si>
  <si>
    <t>Statements to be voted: Complication ManagementDuring LATDEC-ALIF: The spine surgeon can, with appropriate training, control and complete adequate treatment (including repair or ligation) of lesions of the iliac arteries in</t>
  </si>
  <si>
    <t>Transections or avulsions of the iliac arteries</t>
  </si>
  <si>
    <t xml:space="preserve">At least if Spine surgeon have a previous vascular training </t>
  </si>
  <si>
    <t>During LATDEC-ALIF:</t>
  </si>
  <si>
    <t>Management of vascular complications in LATDEC-ALIF is more challenging than in supine ALIF</t>
  </si>
  <si>
    <t>Management of vascular complications in supine ALIF is more challenging than in LATDEC-ALIF</t>
  </si>
  <si>
    <t>Laceration of parietal peritoneum is less frequent in LATDEC-ALIF</t>
  </si>
  <si>
    <t>Laceration of parietal peritoneum is more frequent in LATDEC-ALIF</t>
  </si>
  <si>
    <t>Injury of ureter is more frequent in LATDEC-ALIF</t>
  </si>
  <si>
    <t>Injury of ureter is more frequent in supine ALIF</t>
  </si>
  <si>
    <t>Injury of hypogastric plexus is less frequent in LATDEC-ALIF</t>
  </si>
  <si>
    <t>Injury of hypogastric plexus is more frequent in LATDEC-ALIF</t>
  </si>
  <si>
    <t>Incidence of posteoperative ileus is lower in LATDEC-ALIF</t>
  </si>
  <si>
    <t>Incidence of posteoperative ileus is higher in LATDEC-ALIF</t>
  </si>
  <si>
    <t>Do you suggest other statements regarding this topic (Complications) to be voted? Please list them here</t>
  </si>
  <si>
    <t xml:space="preserve">Get access lateral of the m psoas   And reach spine </t>
  </si>
  <si>
    <t>Statements to be voted: Implementation of the technique and relative advantages</t>
  </si>
  <si>
    <t>Previous experience in supine ALIF is useful for surgeons who implement the LATDEC-ALIF technique</t>
  </si>
  <si>
    <t>LATDEC-ALIF can be learned by surgeons without previous experience in supine ALIF</t>
  </si>
  <si>
    <t>For combined anterior and posterior procedures, LATDEC-ALIF reduces surgical time and improves efficiency</t>
  </si>
  <si>
    <t>Surgeon can get same width in disc exposure using LATDEC-ALIF and supine ALIF</t>
  </si>
  <si>
    <t xml:space="preserve">Orthogal maneuver if more dificult on lat and cage can be positioned on lower (rigth) foramen </t>
  </si>
  <si>
    <t>LATDEC-ALIF is harder to learn than supine ALIF</t>
  </si>
  <si>
    <t>LATDEC-ALIF is easier to learn than supine ALIF</t>
  </si>
  <si>
    <t>Retroperitoneal dissection is easier in LATDEC-ALIF than in SUPINE ALIF</t>
  </si>
  <si>
    <t>Retroperitoneal dissection is easier in supine ALIF than in LATDEC-ALIF</t>
  </si>
  <si>
    <t>Vascular dissection and exposure of the promontorium is easier in LATDEC-ALIF than in SUPINE ALIF</t>
  </si>
  <si>
    <t>Vascular dissection and exposure of the promontorium is easier in supine ALIF than in LATDEC-ALIF</t>
  </si>
  <si>
    <t>Disc preparation is easier in LATDEC-ALIF than in SUPINE ALIF</t>
  </si>
  <si>
    <t>Disc preparation is easier in supine ALIF than in LATDEC-ALIF</t>
  </si>
  <si>
    <t>Removal of disc fragments into the canal is easier in LATDEC-ALIF than in SUPINE ALIF</t>
  </si>
  <si>
    <t>Removal of disc fragments into the canal is easier in supine ALIF than in LATDEC-ALIF</t>
  </si>
  <si>
    <t>Cage implantation is easier in LATDEC-ALIF than in SUPINE ALIF</t>
  </si>
  <si>
    <t>Cage implantation is easier in supine ALIF than in LATDEC-ALIF</t>
  </si>
  <si>
    <t>Cage screw implantation is easier in LATDEC-ALIF than in SUPINE ALIF</t>
  </si>
  <si>
    <t>Cage screw implantation is easier in supine ALIF than in LATDEC-ALIF</t>
  </si>
  <si>
    <t>Anterior plating is easier in LATDEC-ALIF than in SUPINE ALIF</t>
  </si>
  <si>
    <t>Anterior plating is easier in supine ALIF than in LATDEC-ALIF</t>
  </si>
  <si>
    <t>Hyperlordotic correction is easier in LATDEC-ALIF than in SUPINE ALIF</t>
  </si>
  <si>
    <t>Hyperlordotic correction is easier in supine ALIF than in LATDEC-ALIF</t>
  </si>
  <si>
    <t>LATDEC-ALIF at L5-S1 can be approached either from the left or right side</t>
  </si>
  <si>
    <t>Most Hyperlordotic ALIF cases can be completed in LATDEC-ALIF</t>
  </si>
  <si>
    <t>Some Hyperlordotic ALIF cases can be completed in LATDEC-ALIF</t>
  </si>
  <si>
    <t>All Hyperlordotic ALIF cases can be completed in LATDEC-ALIF</t>
  </si>
  <si>
    <t>For some Hyperlordotic ALIF cases Supine ALIF is still preferred</t>
  </si>
  <si>
    <t>For most Hyperlordotic ALIF cases Supine ALIF is still preferred</t>
  </si>
  <si>
    <t>For all Hyperlordotic ALIF cases Supine ALIF is still preferred</t>
  </si>
  <si>
    <t>In patients with previous cesarean section LATDEC-ALIF is easier to perform than supine ALIF</t>
  </si>
  <si>
    <t>In patients with previous cesarean section Supine ALIF is easier to perform than LATDEC-ALIF</t>
  </si>
  <si>
    <t>L5/S1 LATDEC-ALIF easier than L4/5. So the earlier question should be directed at L5/S1. In some L4/5 cases where there is a window between the vascular structures and psoas, and the psoas has the appearance of 'mickey-mouse ears', then LAT-DEC-ALIF to L4/5 (and L5/S1) is preferred rather than L4/5 LLIF and L5/S1 LATDEC-ALIF. The L4/5 LAT-DEC ALIF is also preferred in multi-level LLIF cases whereby damage limitation to the psoas can be promoted.</t>
  </si>
  <si>
    <t>If you want to raise any further statement that might be subject to evaluation of this panel of experts, please use the box bellow for comments and suggestions.</t>
  </si>
  <si>
    <t>Responses</t>
  </si>
  <si>
    <t>What about double level cases (L4-S1), and multi-level cases (3 and above). I suspected there will be surgeons preferences on the combine approach in single position lateral decubitus.</t>
  </si>
  <si>
    <t xml:space="preserve">Some patients have any concerns about skin incision This can be cause to change access  </t>
  </si>
  <si>
    <t>Retractors is a topic that might be interest to stated about in LATDEC-ALIF, because we use a different set for supine ALIF</t>
  </si>
  <si>
    <t>The evaluation of this survey will be anonymous. But, if you would want to be considered among the authors, please answer "yes" and fill the textbox with your preferred name, title and email address. Responders to all the next three rounds of survey will be eligible as co-authors</t>
  </si>
  <si>
    <t>Answer Choices</t>
  </si>
  <si>
    <t>Yes, I want to be co-author in the final manuscript</t>
  </si>
  <si>
    <t>No, I don't want to be co-author</t>
  </si>
  <si>
    <t>Name, title and email address</t>
  </si>
  <si>
    <t xml:space="preserve">Mr Khai S Lam, FRCS (Orth)_x000D_
Consultant Adult and Paediatric Spinal Surgeon_x000D_
Minimally Invasive, Disc Arthroplasty and Robotic Spine Specialist_x000D_
E: dockslam@me.com </t>
  </si>
  <si>
    <t>Claudio Lamartina, MD_x000D_
c.lamartina@eurospine.net</t>
  </si>
  <si>
    <t>Jun 30 2021 12:13 PM</t>
  </si>
  <si>
    <t>Roberto Diaz_x000D_
rocadior@yahoo.com</t>
  </si>
  <si>
    <t>Jun 30 2021 11:25 AM</t>
  </si>
  <si>
    <t>Cristiano M Menezes, MD, PhD_x000D_
cristiano@columnainstitute.com</t>
  </si>
  <si>
    <t xml:space="preserve">Alberto Perez_Contreras_x000D_
PhD_x000D_
albertocontreras@me.com </t>
  </si>
  <si>
    <t>Jun 30 2021 01:27 AM</t>
  </si>
  <si>
    <t>Jake Timothy MD _x000D_
Neuro spine surgeon Leeds UK_x000D_
jake.timothy@nhs.net</t>
  </si>
  <si>
    <t>William Smith_x000D_
Medical and Surgical Director. AIMIS_x000D_
neurospinedoc@gmail.com</t>
  </si>
  <si>
    <t>Jun 29 2021 10:11 AM</t>
  </si>
  <si>
    <t>Nestortaboada _x000D_
Spine surgeon_x000D_
drnestortaboada@yahoo.es</t>
  </si>
  <si>
    <t>Jun 29 2021 08:30 AM</t>
  </si>
  <si>
    <t>pedro Berjano MD pberjano@gmail.com</t>
  </si>
  <si>
    <t>Alfredo Guiroy, MD_x000D_
alfreguiroy@gmail.com</t>
  </si>
  <si>
    <t>Jun 29 2021 07:42 AM</t>
  </si>
  <si>
    <t>Alexandry Dias Carvalho MD_x000D_
alexandry.carvalho@hotmail.com</t>
  </si>
  <si>
    <t>Total agree</t>
  </si>
  <si>
    <t>Total disagree</t>
  </si>
  <si>
    <t>Decision</t>
  </si>
  <si>
    <t>AGREE</t>
  </si>
  <si>
    <t>Preoperative vascular evaluation</t>
  </si>
  <si>
    <t>Use of vascular surgeon in XALIF</t>
  </si>
  <si>
    <t>Complication ManagementDuring LATDEC-ALIF: The spine surgeon can, with appropriate training, control and complete adequate treatment (including repair or ligation) of lesions of the iliac veins in</t>
  </si>
  <si>
    <t>Complication ManagementDuring LATDEC-ALIF: The spine surgeon can, with appropriate training, control and complete adequate treatment (including repair or ligation) of lesions of the iliac arteries in</t>
  </si>
  <si>
    <t>DISAGREE</t>
  </si>
  <si>
    <t>SECOND ROUND</t>
  </si>
  <si>
    <t>Management of vascular complication is</t>
  </si>
  <si>
    <t>More difficult in LAT DEC alif</t>
  </si>
  <si>
    <t>x</t>
  </si>
  <si>
    <t>Same difficulty in LATDEC as Supine ALIF</t>
  </si>
  <si>
    <t>More difficult in supine ALIF</t>
  </si>
  <si>
    <t xml:space="preserve">Laceration of the parietal peritoneum is </t>
  </si>
  <si>
    <t>More frequent  in LAT DEC alif</t>
  </si>
  <si>
    <t>Same frequency  in LATDEC as Supine ALIF</t>
  </si>
  <si>
    <t>More frequent in supine ALIF</t>
  </si>
  <si>
    <t>Injury of the ureter is</t>
  </si>
  <si>
    <t xml:space="preserve">Injury of the hypogastric plexus </t>
  </si>
  <si>
    <t>Postoperative ileus is</t>
  </si>
  <si>
    <t>I agree</t>
  </si>
  <si>
    <t>I am not sure</t>
  </si>
  <si>
    <t>I disagree</t>
  </si>
  <si>
    <t>What technique is more difficult  to learn</t>
  </si>
  <si>
    <t>More difficult LAT DEC alif</t>
  </si>
  <si>
    <t>Same difficulty LATDEC as Supine ALIF</t>
  </si>
  <si>
    <t>More difficult  supine ALIF</t>
  </si>
  <si>
    <t xml:space="preserve">Vascular dissection and exposure of the promontorium is </t>
  </si>
  <si>
    <t xml:space="preserve">Disc preparation is </t>
  </si>
  <si>
    <t xml:space="preserve">Removal of disc fragments from the canal is </t>
  </si>
  <si>
    <t>The implantation of screws through the cage (cage-integrated screws) is</t>
  </si>
  <si>
    <t xml:space="preserve">Anterior plating is </t>
  </si>
  <si>
    <t xml:space="preserve">Hyperlordotic correction with cages is </t>
  </si>
  <si>
    <t xml:space="preserve">In patients with previous cesarean section, the approach is </t>
  </si>
  <si>
    <t>Same question and answer options</t>
  </si>
  <si>
    <t>Same question and answer options  with a picture to illustrate the concept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</si>
</sst>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4"/>
      <color rgb="FF333333"/>
      <name val="Arial"/>
    </font>
    <font>
      <b/>
      <sz val="12"/>
      <color rgb="FF333333"/>
      <name val="Arial"/>
    </font>
    <font>
      <sz val="11"/>
      <color rgb="FF333333"/>
      <name val="Arial"/>
    </font>
    <font>
      <b/>
      <sz val="11"/>
      <color rgb="FF333333"/>
      <name val="Arial"/>
    </font>
    <font>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rgb="FFEAEAE8"/>
        <bgColor rgb="FFEAEAE8"/>
      </patternFill>
    </fill>
  </fills>
  <borders count="1">
    <border>
      <left/>
      <right/>
      <top/>
      <bottom/>
      <diagonal/>
    </border>
  </borders>
  <cellStyleXfs count="2">
    <xf numFmtId="0" fontId="0" fillId="0" borderId="0"/>
    <xf numFmtId="9" fontId="5" fillId="0" borderId="0" applyFont="0" applyFill="0" applyBorder="0" applyAlignment="0" applyProtection="0"/>
  </cellStyleXfs>
  <cellXfs count="24">
    <xf numFmtId="0" fontId="0" fillId="0" borderId="0" xfId="0"/>
    <xf numFmtId="0" fontId="1" fillId="0" borderId="0" xfId="0" applyFont="1"/>
    <xf numFmtId="0" fontId="2" fillId="0" borderId="0" xfId="0" applyFont="1"/>
    <xf numFmtId="0" fontId="3" fillId="2" borderId="0" xfId="0" applyFont="1" applyFill="1" applyAlignment="1">
      <alignment horizontal="center"/>
    </xf>
    <xf numFmtId="0" fontId="3" fillId="2" borderId="0" xfId="0" applyFont="1" applyFill="1"/>
    <xf numFmtId="10" fontId="3" fillId="0" borderId="0" xfId="0" applyNumberFormat="1" applyFont="1"/>
    <xf numFmtId="0" fontId="3" fillId="0" borderId="0" xfId="0" applyFont="1"/>
    <xf numFmtId="0" fontId="4" fillId="0" borderId="0" xfId="0" applyFont="1"/>
    <xf numFmtId="0" fontId="3" fillId="2" borderId="0" xfId="0" applyFont="1" applyFill="1" applyAlignment="1">
      <alignment horizontal="center"/>
    </xf>
    <xf numFmtId="0" fontId="0" fillId="0" borderId="0" xfId="0"/>
    <xf numFmtId="0" fontId="3" fillId="2" borderId="0" xfId="0" applyFont="1" applyFill="1" applyAlignment="1">
      <alignment horizontal="center"/>
    </xf>
    <xf numFmtId="0" fontId="0" fillId="0" borderId="0" xfId="0"/>
    <xf numFmtId="0" fontId="2" fillId="0" borderId="0" xfId="0" applyFont="1" applyAlignment="1">
      <alignment wrapText="1"/>
    </xf>
    <xf numFmtId="0" fontId="3" fillId="2" borderId="0" xfId="0" applyFont="1" applyFill="1" applyAlignment="1">
      <alignment horizontal="center" wrapText="1"/>
    </xf>
    <xf numFmtId="0" fontId="3" fillId="2" borderId="0" xfId="0" applyFont="1" applyFill="1" applyAlignment="1">
      <alignment wrapText="1"/>
    </xf>
    <xf numFmtId="0" fontId="0" fillId="0" borderId="0" xfId="0" applyAlignment="1">
      <alignment wrapText="1"/>
    </xf>
    <xf numFmtId="9" fontId="3" fillId="2" borderId="0" xfId="1" applyFont="1" applyFill="1" applyAlignment="1">
      <alignment wrapText="1"/>
    </xf>
    <xf numFmtId="0" fontId="0" fillId="0" borderId="0" xfId="0" applyAlignment="1"/>
    <xf numFmtId="0" fontId="2" fillId="0" borderId="0" xfId="0" applyFont="1" applyAlignment="1"/>
    <xf numFmtId="0" fontId="3" fillId="2" borderId="0" xfId="0" applyFont="1" applyFill="1" applyAlignment="1"/>
    <xf numFmtId="9" fontId="3" fillId="2" borderId="0" xfId="1" applyFont="1" applyFill="1" applyAlignment="1"/>
    <xf numFmtId="0" fontId="6" fillId="0" borderId="0" xfId="0" applyFont="1"/>
    <xf numFmtId="9" fontId="3" fillId="2" borderId="0" xfId="0" applyNumberFormat="1" applyFont="1" applyFill="1" applyAlignment="1">
      <alignment wrapText="1"/>
    </xf>
    <xf numFmtId="0" fontId="6" fillId="0" borderId="0" xfId="0" applyFont="1" applyAlignment="1">
      <alignment wrapText="1"/>
    </xf>
  </cellXfs>
  <cellStyles count="2">
    <cellStyle name="Normale" xfId="0" builtinId="0"/>
    <cellStyle name="Percentual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pt-BR"/>
              <a:t>Statements to be voted: Preoperative vascular evaluation</a:t>
            </a:r>
          </a:p>
        </c:rich>
      </c:tx>
      <c:overlay val="0"/>
    </c:title>
    <c:autoTitleDeleted val="0"/>
    <c:plotArea>
      <c:layout/>
      <c:barChart>
        <c:barDir val="col"/>
        <c:grouping val="clustered"/>
        <c:varyColors val="0"/>
        <c:ser>
          <c:idx val="0"/>
          <c:order val="0"/>
          <c:tx>
            <c:strRef>
              <c:f>'Question 1'!$M$3</c:f>
              <c:strCache>
                <c:ptCount val="1"/>
                <c:pt idx="0">
                  <c:v>Weighted Average</c:v>
                </c:pt>
              </c:strCache>
            </c:strRef>
          </c:tx>
          <c:spPr>
            <a:solidFill>
              <a:srgbClr val="00BF6F"/>
            </a:solidFill>
            <a:ln>
              <a:prstDash val="solid"/>
            </a:ln>
          </c:spPr>
          <c:invertIfNegative val="0"/>
          <c:cat>
            <c:strRef>
              <c:f>'Question 1'!$A$4:$A$9</c:f>
              <c:strCache>
                <c:ptCount val="6"/>
                <c:pt idx="0">
                  <c:v>Standard lumbar MRI is sufficient to evaluate the feasibility of Lateral Decubitus ALIF (LATDEC-ALIF) regarding vascular anatomy in routine cases</c:v>
                </c:pt>
                <c:pt idx="1">
                  <c:v>Contrast enhanced MRI or CT or angiography is not recommended to evaluate vascular anatomy preoperatively in routine cases</c:v>
                </c:pt>
                <c:pt idx="2">
                  <c:v>A left iliac vein that does not override the midline in axial MRI slices at the level of the upper part of the L5-S1 disc indicates the feasibility of the approach</c:v>
                </c:pt>
                <c:pt idx="3">
                  <c:v>A left iliac vein that does cross the midline in axial MRI slices at the level of the upper part of the L5-S1 disc indicates that vascular dissection can be challenging.</c:v>
                </c:pt>
                <c:pt idx="4">
                  <c:v>A left iliac vein that does cross the midline in axial MRI slices at the level of the upper part of the L5-S1 disc but behaves as a L4L5 level (wide oblique window) can be approached lateral to the vessels instead of in between.</c:v>
                </c:pt>
                <c:pt idx="5">
                  <c:v>The format of the left iliac vein (flat vs round), the absence of areolar tissue between the vessel and the anterior disc and the presence of osteophytes close to the vessels indicate that the approach can be challenging.</c:v>
                </c:pt>
              </c:strCache>
            </c:strRef>
          </c:cat>
          <c:val>
            <c:numRef>
              <c:f>'Question 1'!$M$4:$M$9</c:f>
              <c:numCache>
                <c:formatCode>General</c:formatCode>
                <c:ptCount val="6"/>
                <c:pt idx="0">
                  <c:v>4.71</c:v>
                </c:pt>
                <c:pt idx="1">
                  <c:v>4.29</c:v>
                </c:pt>
                <c:pt idx="2">
                  <c:v>4</c:v>
                </c:pt>
                <c:pt idx="3">
                  <c:v>4.07</c:v>
                </c:pt>
                <c:pt idx="4">
                  <c:v>3.64</c:v>
                </c:pt>
                <c:pt idx="5">
                  <c:v>4.3600000000000003</c:v>
                </c:pt>
              </c:numCache>
            </c:numRef>
          </c:val>
          <c:extLst>
            <c:ext xmlns:c16="http://schemas.microsoft.com/office/drawing/2014/chart" uri="{C3380CC4-5D6E-409C-BE32-E72D297353CC}">
              <c16:uniqueId val="{00000000-0F8B-9347-84D5-A3012E8ABEE7}"/>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The evaluation of this survey will be anonymous. But, if you would want to be considered among the authors, please answer "yes" and fill the textbox with your preferred name, title and email address. Responders to all the next three rounds of survey will </a:t>
            </a:r>
          </a:p>
        </c:rich>
      </c:tx>
      <c:overlay val="0"/>
    </c:title>
    <c:autoTitleDeleted val="0"/>
    <c:plotArea>
      <c:layout/>
      <c:barChart>
        <c:barDir val="col"/>
        <c:grouping val="clustered"/>
        <c:varyColors val="0"/>
        <c:ser>
          <c:idx val="0"/>
          <c:order val="0"/>
          <c:tx>
            <c:strRef>
              <c:f>'Question 11'!$B$3</c:f>
              <c:strCache>
                <c:ptCount val="1"/>
                <c:pt idx="0">
                  <c:v>Responses</c:v>
                </c:pt>
              </c:strCache>
            </c:strRef>
          </c:tx>
          <c:spPr>
            <a:solidFill>
              <a:srgbClr val="00BF6F"/>
            </a:solidFill>
            <a:ln>
              <a:prstDash val="solid"/>
            </a:ln>
          </c:spPr>
          <c:invertIfNegative val="0"/>
          <c:cat>
            <c:strRef>
              <c:f>'Question 11'!$A$4:$A$5</c:f>
              <c:strCache>
                <c:ptCount val="2"/>
                <c:pt idx="0">
                  <c:v>Yes, I want to be co-author in the final manuscript</c:v>
                </c:pt>
                <c:pt idx="1">
                  <c:v>No, I don't want to be co-author</c:v>
                </c:pt>
              </c:strCache>
            </c:strRef>
          </c:cat>
          <c:val>
            <c:numRef>
              <c:f>'Question 11'!$B$4:$B$5</c:f>
              <c:numCache>
                <c:formatCode>0.00%</c:formatCode>
                <c:ptCount val="2"/>
                <c:pt idx="0">
                  <c:v>0.92859999999999998</c:v>
                </c:pt>
                <c:pt idx="1">
                  <c:v>7.1399999999999991E-2</c:v>
                </c:pt>
              </c:numCache>
            </c:numRef>
          </c:val>
          <c:extLst>
            <c:ext xmlns:c16="http://schemas.microsoft.com/office/drawing/2014/chart" uri="{C3380CC4-5D6E-409C-BE32-E72D297353CC}">
              <c16:uniqueId val="{00000000-867A-304B-B749-FFBEC6F555C1}"/>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0.00%"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Statements to be voted: Use of vascular surgeon in XALIF</a:t>
            </a:r>
          </a:p>
        </c:rich>
      </c:tx>
      <c:overlay val="0"/>
    </c:title>
    <c:autoTitleDeleted val="0"/>
    <c:plotArea>
      <c:layout/>
      <c:barChart>
        <c:barDir val="col"/>
        <c:grouping val="clustered"/>
        <c:varyColors val="0"/>
        <c:ser>
          <c:idx val="0"/>
          <c:order val="0"/>
          <c:tx>
            <c:strRef>
              <c:f>'Question 2'!$M$3</c:f>
              <c:strCache>
                <c:ptCount val="1"/>
                <c:pt idx="0">
                  <c:v>Weighted Average</c:v>
                </c:pt>
              </c:strCache>
            </c:strRef>
          </c:tx>
          <c:spPr>
            <a:solidFill>
              <a:srgbClr val="00BF6F"/>
            </a:solidFill>
            <a:ln>
              <a:prstDash val="solid"/>
            </a:ln>
          </c:spPr>
          <c:invertIfNegative val="0"/>
          <c:cat>
            <c:strRef>
              <c:f>'Question 2'!$A$4:$A$5</c:f>
              <c:strCache>
                <c:ptCount val="2"/>
                <c:pt idx="0">
                  <c:v>In most routine cases, lateral decubitus anterior lumbar interbody fusion (LATDEC-ALIF) at L5-S1 can be performed safely without the participation of a Vascular or Approach Surgeon (V-AS)</c:v>
                </c:pt>
                <c:pt idx="1">
                  <c:v>In special situations, vascular surgeon stand-by or participation can be considered</c:v>
                </c:pt>
              </c:strCache>
            </c:strRef>
          </c:cat>
          <c:val>
            <c:numRef>
              <c:f>'Question 2'!$M$4:$M$5</c:f>
              <c:numCache>
                <c:formatCode>General</c:formatCode>
                <c:ptCount val="2"/>
                <c:pt idx="0">
                  <c:v>4.79</c:v>
                </c:pt>
                <c:pt idx="1">
                  <c:v>4.29</c:v>
                </c:pt>
              </c:numCache>
            </c:numRef>
          </c:val>
          <c:extLst>
            <c:ext xmlns:c16="http://schemas.microsoft.com/office/drawing/2014/chart" uri="{C3380CC4-5D6E-409C-BE32-E72D297353CC}">
              <c16:uniqueId val="{00000000-B03C-C949-B0B7-E5A5349EF2C6}"/>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In LATDEC-ALIF, vascular surgeon stand-by can be appropriate when requested by the spine surgeon in</a:t>
            </a:r>
          </a:p>
        </c:rich>
      </c:tx>
      <c:overlay val="0"/>
    </c:title>
    <c:autoTitleDeleted val="0"/>
    <c:plotArea>
      <c:layout/>
      <c:barChart>
        <c:barDir val="col"/>
        <c:grouping val="clustered"/>
        <c:varyColors val="0"/>
        <c:ser>
          <c:idx val="0"/>
          <c:order val="0"/>
          <c:tx>
            <c:strRef>
              <c:f>'Question 3'!$M$3</c:f>
              <c:strCache>
                <c:ptCount val="1"/>
                <c:pt idx="0">
                  <c:v>Weighted Average</c:v>
                </c:pt>
              </c:strCache>
            </c:strRef>
          </c:tx>
          <c:spPr>
            <a:solidFill>
              <a:srgbClr val="00BF6F"/>
            </a:solidFill>
            <a:ln>
              <a:prstDash val="solid"/>
            </a:ln>
          </c:spPr>
          <c:invertIfNegative val="0"/>
          <c:cat>
            <c:strRef>
              <c:f>'Question 3'!$A$4:$A$14</c:f>
              <c:strCache>
                <c:ptCount val="11"/>
                <c:pt idx="0">
                  <c:v>Revision cases (previous posterior approach)</c:v>
                </c:pt>
                <c:pt idx="1">
                  <c:v>Revision cases (previous anterior approach)</c:v>
                </c:pt>
                <c:pt idx="2">
                  <c:v>Infection cases</c:v>
                </c:pt>
                <c:pt idx="3">
                  <c:v>Calcified iliac arteries</c:v>
                </c:pt>
                <c:pt idx="4">
                  <c:v>History of retroperitoneal surgery (urologic surgery, proctologic surgery - other)</c:v>
                </c:pt>
                <c:pt idx="5">
                  <c:v>History of abdominal surgery (peritonitis, cancer, colon surgery)</c:v>
                </c:pt>
                <c:pt idx="6">
                  <c:v>History of abdominal or pelvic radiation therapy</c:v>
                </c:pt>
                <c:pt idx="7">
                  <c:v>History of cesarean section</c:v>
                </c:pt>
                <c:pt idx="8">
                  <c:v>Large pelvic incidence</c:v>
                </c:pt>
                <c:pt idx="9">
                  <c:v>Multilevel cases</c:v>
                </c:pt>
                <c:pt idx="10">
                  <c:v>Difficult vascular anatomy</c:v>
                </c:pt>
              </c:strCache>
            </c:strRef>
          </c:cat>
          <c:val>
            <c:numRef>
              <c:f>'Question 3'!$M$4:$M$14</c:f>
              <c:numCache>
                <c:formatCode>General</c:formatCode>
                <c:ptCount val="11"/>
                <c:pt idx="0">
                  <c:v>2.64</c:v>
                </c:pt>
                <c:pt idx="1">
                  <c:v>3.86</c:v>
                </c:pt>
                <c:pt idx="2">
                  <c:v>3.5</c:v>
                </c:pt>
                <c:pt idx="3">
                  <c:v>2.93</c:v>
                </c:pt>
                <c:pt idx="4">
                  <c:v>3.93</c:v>
                </c:pt>
                <c:pt idx="5">
                  <c:v>3.71</c:v>
                </c:pt>
                <c:pt idx="6">
                  <c:v>3.86</c:v>
                </c:pt>
                <c:pt idx="7">
                  <c:v>2.79</c:v>
                </c:pt>
                <c:pt idx="8">
                  <c:v>2.4300000000000002</c:v>
                </c:pt>
                <c:pt idx="9">
                  <c:v>2.57</c:v>
                </c:pt>
                <c:pt idx="10">
                  <c:v>3.29</c:v>
                </c:pt>
              </c:numCache>
            </c:numRef>
          </c:val>
          <c:extLst>
            <c:ext xmlns:c16="http://schemas.microsoft.com/office/drawing/2014/chart" uri="{C3380CC4-5D6E-409C-BE32-E72D297353CC}">
              <c16:uniqueId val="{00000000-7112-5C4E-8FF8-1C604450CB0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In LATDEC-ALIF, vascular surgeon in the surgical team can be appropriate when requested by the spine surgeon in</a:t>
            </a:r>
          </a:p>
        </c:rich>
      </c:tx>
      <c:overlay val="0"/>
    </c:title>
    <c:autoTitleDeleted val="0"/>
    <c:plotArea>
      <c:layout/>
      <c:barChart>
        <c:barDir val="col"/>
        <c:grouping val="clustered"/>
        <c:varyColors val="0"/>
        <c:ser>
          <c:idx val="0"/>
          <c:order val="0"/>
          <c:tx>
            <c:strRef>
              <c:f>'Question 4'!$M$3</c:f>
              <c:strCache>
                <c:ptCount val="1"/>
                <c:pt idx="0">
                  <c:v>Weighted Average</c:v>
                </c:pt>
              </c:strCache>
            </c:strRef>
          </c:tx>
          <c:spPr>
            <a:solidFill>
              <a:srgbClr val="00BF6F"/>
            </a:solidFill>
            <a:ln>
              <a:prstDash val="solid"/>
            </a:ln>
          </c:spPr>
          <c:invertIfNegative val="0"/>
          <c:cat>
            <c:strRef>
              <c:f>'Question 4'!$A$4:$A$14</c:f>
              <c:strCache>
                <c:ptCount val="11"/>
                <c:pt idx="0">
                  <c:v>Revision cases (previous posterior approach)</c:v>
                </c:pt>
                <c:pt idx="1">
                  <c:v>Revision cases (previous anterior approach)</c:v>
                </c:pt>
                <c:pt idx="2">
                  <c:v>Infection cases</c:v>
                </c:pt>
                <c:pt idx="3">
                  <c:v>Calcified iliac arteries</c:v>
                </c:pt>
                <c:pt idx="4">
                  <c:v>History of retroperitoneal surgery (urologic surgery, proctologic surgery, other)</c:v>
                </c:pt>
                <c:pt idx="5">
                  <c:v>History of abdominal surgery (peritonitis, cancer, colon surgery)</c:v>
                </c:pt>
                <c:pt idx="6">
                  <c:v>History of abdominal or pelvic radiation therapy</c:v>
                </c:pt>
                <c:pt idx="7">
                  <c:v>History of cesarean section</c:v>
                </c:pt>
                <c:pt idx="8">
                  <c:v>Large pelvic incidence</c:v>
                </c:pt>
                <c:pt idx="9">
                  <c:v>Multilevel cases</c:v>
                </c:pt>
                <c:pt idx="10">
                  <c:v>Difficult vascular anatomy</c:v>
                </c:pt>
              </c:strCache>
            </c:strRef>
          </c:cat>
          <c:val>
            <c:numRef>
              <c:f>'Question 4'!$M$4:$M$14</c:f>
              <c:numCache>
                <c:formatCode>General</c:formatCode>
                <c:ptCount val="11"/>
                <c:pt idx="0">
                  <c:v>2.4300000000000002</c:v>
                </c:pt>
                <c:pt idx="1">
                  <c:v>4.29</c:v>
                </c:pt>
                <c:pt idx="2">
                  <c:v>3.64</c:v>
                </c:pt>
                <c:pt idx="3">
                  <c:v>2.93</c:v>
                </c:pt>
                <c:pt idx="4">
                  <c:v>4.3600000000000003</c:v>
                </c:pt>
                <c:pt idx="5">
                  <c:v>4.07</c:v>
                </c:pt>
                <c:pt idx="6">
                  <c:v>4.3600000000000003</c:v>
                </c:pt>
                <c:pt idx="7">
                  <c:v>2.5</c:v>
                </c:pt>
                <c:pt idx="8">
                  <c:v>2.4300000000000002</c:v>
                </c:pt>
                <c:pt idx="9">
                  <c:v>2.4300000000000002</c:v>
                </c:pt>
                <c:pt idx="10">
                  <c:v>3.71</c:v>
                </c:pt>
              </c:numCache>
            </c:numRef>
          </c:val>
          <c:extLst>
            <c:ext xmlns:c16="http://schemas.microsoft.com/office/drawing/2014/chart" uri="{C3380CC4-5D6E-409C-BE32-E72D297353CC}">
              <c16:uniqueId val="{00000000-9F6C-564A-92B0-2DA480FC6CE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pt-BR"/>
              <a:t>Statements to be voted: Complication ManagementDuring LATDEC-ALIF: The spine surgeon can, with appropriate training, control and complete adequate treatment (including repair or ligation) of lesions of the iliac veins in</a:t>
            </a:r>
          </a:p>
        </c:rich>
      </c:tx>
      <c:overlay val="0"/>
    </c:title>
    <c:autoTitleDeleted val="0"/>
    <c:plotArea>
      <c:layout/>
      <c:barChart>
        <c:barDir val="col"/>
        <c:grouping val="clustered"/>
        <c:varyColors val="0"/>
        <c:ser>
          <c:idx val="0"/>
          <c:order val="0"/>
          <c:tx>
            <c:strRef>
              <c:f>'Question 5'!$M$3</c:f>
              <c:strCache>
                <c:ptCount val="1"/>
                <c:pt idx="0">
                  <c:v>Weighted Average</c:v>
                </c:pt>
              </c:strCache>
            </c:strRef>
          </c:tx>
          <c:spPr>
            <a:solidFill>
              <a:srgbClr val="00BF6F"/>
            </a:solidFill>
            <a:ln>
              <a:prstDash val="solid"/>
            </a:ln>
          </c:spPr>
          <c:invertIfNegative val="0"/>
          <c:cat>
            <c:strRef>
              <c:f>'Question 5'!$A$4:$A$8</c:f>
              <c:strCache>
                <c:ptCount val="5"/>
                <c:pt idx="0">
                  <c:v>Punctiform lesions</c:v>
                </c:pt>
                <c:pt idx="1">
                  <c:v>Small wounds or lacerations (2-3 mm)</c:v>
                </c:pt>
                <c:pt idx="2">
                  <c:v>Medium wounds or lacerations (4-6 mm)</c:v>
                </c:pt>
                <c:pt idx="3">
                  <c:v>Large wounds or lacerations (&gt;6 mm)</c:v>
                </c:pt>
                <c:pt idx="4">
                  <c:v>Transections or avulsions of the iliac veins</c:v>
                </c:pt>
              </c:strCache>
            </c:strRef>
          </c:cat>
          <c:val>
            <c:numRef>
              <c:f>'Question 5'!$M$4:$M$8</c:f>
              <c:numCache>
                <c:formatCode>General</c:formatCode>
                <c:ptCount val="5"/>
                <c:pt idx="0">
                  <c:v>4.6399999999999997</c:v>
                </c:pt>
                <c:pt idx="1">
                  <c:v>4.29</c:v>
                </c:pt>
                <c:pt idx="2">
                  <c:v>3.71</c:v>
                </c:pt>
                <c:pt idx="3">
                  <c:v>3.36</c:v>
                </c:pt>
                <c:pt idx="4">
                  <c:v>1.86</c:v>
                </c:pt>
              </c:numCache>
            </c:numRef>
          </c:val>
          <c:extLst>
            <c:ext xmlns:c16="http://schemas.microsoft.com/office/drawing/2014/chart" uri="{C3380CC4-5D6E-409C-BE32-E72D297353CC}">
              <c16:uniqueId val="{00000000-AD30-3242-ADF0-D331CDD9C242}"/>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Statements to be voted: Complication ManagementDuring LATDEC-ALIF: The spine surgeon can, with appropriate training, control and complete adequate treatment (including repair or ligation) of lesions of the iliac arteries in</a:t>
            </a:r>
          </a:p>
        </c:rich>
      </c:tx>
      <c:overlay val="0"/>
    </c:title>
    <c:autoTitleDeleted val="0"/>
    <c:plotArea>
      <c:layout/>
      <c:barChart>
        <c:barDir val="col"/>
        <c:grouping val="clustered"/>
        <c:varyColors val="0"/>
        <c:ser>
          <c:idx val="0"/>
          <c:order val="0"/>
          <c:tx>
            <c:strRef>
              <c:f>'Question 6'!$M$3</c:f>
              <c:strCache>
                <c:ptCount val="1"/>
                <c:pt idx="0">
                  <c:v>Weighted Average</c:v>
                </c:pt>
              </c:strCache>
            </c:strRef>
          </c:tx>
          <c:spPr>
            <a:solidFill>
              <a:srgbClr val="00BF6F"/>
            </a:solidFill>
            <a:ln>
              <a:prstDash val="solid"/>
            </a:ln>
          </c:spPr>
          <c:invertIfNegative val="0"/>
          <c:cat>
            <c:strRef>
              <c:f>'Question 6'!$A$4:$A$8</c:f>
              <c:strCache>
                <c:ptCount val="5"/>
                <c:pt idx="0">
                  <c:v>Punctiform lesions</c:v>
                </c:pt>
                <c:pt idx="1">
                  <c:v>Small wounds or lacerations (2-3 mm)</c:v>
                </c:pt>
                <c:pt idx="2">
                  <c:v>Medium wounds or lacerations (4-6 mm)</c:v>
                </c:pt>
                <c:pt idx="3">
                  <c:v>Large wounds or lacerations (&gt;6 mm)</c:v>
                </c:pt>
                <c:pt idx="4">
                  <c:v>Transections or avulsions of the iliac arteries</c:v>
                </c:pt>
              </c:strCache>
            </c:strRef>
          </c:cat>
          <c:val>
            <c:numRef>
              <c:f>'Question 6'!$M$4:$M$8</c:f>
              <c:numCache>
                <c:formatCode>General</c:formatCode>
                <c:ptCount val="5"/>
                <c:pt idx="0">
                  <c:v>4.5</c:v>
                </c:pt>
                <c:pt idx="1">
                  <c:v>4.3600000000000003</c:v>
                </c:pt>
                <c:pt idx="2">
                  <c:v>3.79</c:v>
                </c:pt>
                <c:pt idx="3">
                  <c:v>3.29</c:v>
                </c:pt>
                <c:pt idx="4">
                  <c:v>1.64</c:v>
                </c:pt>
              </c:numCache>
            </c:numRef>
          </c:val>
          <c:extLst>
            <c:ext xmlns:c16="http://schemas.microsoft.com/office/drawing/2014/chart" uri="{C3380CC4-5D6E-409C-BE32-E72D297353CC}">
              <c16:uniqueId val="{00000000-8652-3C43-A426-5354781418D5}"/>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pt-BR"/>
              <a:t>During LATDEC-ALIF:</a:t>
            </a:r>
          </a:p>
        </c:rich>
      </c:tx>
      <c:overlay val="0"/>
    </c:title>
    <c:autoTitleDeleted val="0"/>
    <c:plotArea>
      <c:layout/>
      <c:barChart>
        <c:barDir val="col"/>
        <c:grouping val="clustered"/>
        <c:varyColors val="0"/>
        <c:ser>
          <c:idx val="0"/>
          <c:order val="0"/>
          <c:tx>
            <c:strRef>
              <c:f>'Question 7'!$M$3</c:f>
              <c:strCache>
                <c:ptCount val="1"/>
                <c:pt idx="0">
                  <c:v>Weighted Average</c:v>
                </c:pt>
              </c:strCache>
            </c:strRef>
          </c:tx>
          <c:spPr>
            <a:solidFill>
              <a:srgbClr val="00BF6F"/>
            </a:solidFill>
            <a:ln>
              <a:prstDash val="solid"/>
            </a:ln>
          </c:spPr>
          <c:invertIfNegative val="0"/>
          <c:cat>
            <c:strRef>
              <c:f>'Question 7'!$A$4:$A$13</c:f>
              <c:strCache>
                <c:ptCount val="10"/>
                <c:pt idx="0">
                  <c:v>Management of vascular complications in LATDEC-ALIF is more challenging than in supine ALIF</c:v>
                </c:pt>
                <c:pt idx="1">
                  <c:v>Management of vascular complications in supine ALIF is more challenging than in LATDEC-ALIF</c:v>
                </c:pt>
                <c:pt idx="2">
                  <c:v>Laceration of parietal peritoneum is less frequent in LATDEC-ALIF</c:v>
                </c:pt>
                <c:pt idx="3">
                  <c:v>Laceration of parietal peritoneum is more frequent in LATDEC-ALIF</c:v>
                </c:pt>
                <c:pt idx="4">
                  <c:v>Injury of ureter is more frequent in LATDEC-ALIF</c:v>
                </c:pt>
                <c:pt idx="5">
                  <c:v>Injury of ureter is more frequent in supine ALIF</c:v>
                </c:pt>
                <c:pt idx="6">
                  <c:v>Injury of hypogastric plexus is less frequent in LATDEC-ALIF</c:v>
                </c:pt>
                <c:pt idx="7">
                  <c:v>Injury of hypogastric plexus is more frequent in LATDEC-ALIF</c:v>
                </c:pt>
                <c:pt idx="8">
                  <c:v>Incidence of posteoperative ileus is lower in LATDEC-ALIF</c:v>
                </c:pt>
                <c:pt idx="9">
                  <c:v>Incidence of posteoperative ileus is higher in LATDEC-ALIF</c:v>
                </c:pt>
              </c:strCache>
            </c:strRef>
          </c:cat>
          <c:val>
            <c:numRef>
              <c:f>'Question 7'!$M$4:$M$13</c:f>
              <c:numCache>
                <c:formatCode>General</c:formatCode>
                <c:ptCount val="10"/>
                <c:pt idx="0">
                  <c:v>2.86</c:v>
                </c:pt>
                <c:pt idx="1">
                  <c:v>2.29</c:v>
                </c:pt>
                <c:pt idx="2">
                  <c:v>3.36</c:v>
                </c:pt>
                <c:pt idx="3">
                  <c:v>2.21</c:v>
                </c:pt>
                <c:pt idx="4">
                  <c:v>2.0699999999999998</c:v>
                </c:pt>
                <c:pt idx="5">
                  <c:v>2.57</c:v>
                </c:pt>
                <c:pt idx="6">
                  <c:v>2.79</c:v>
                </c:pt>
                <c:pt idx="7">
                  <c:v>2.36</c:v>
                </c:pt>
                <c:pt idx="8">
                  <c:v>3.29</c:v>
                </c:pt>
                <c:pt idx="9">
                  <c:v>2.29</c:v>
                </c:pt>
              </c:numCache>
            </c:numRef>
          </c:val>
          <c:extLst>
            <c:ext xmlns:c16="http://schemas.microsoft.com/office/drawing/2014/chart" uri="{C3380CC4-5D6E-409C-BE32-E72D297353CC}">
              <c16:uniqueId val="{00000000-ED4C-8540-A322-0AE02DCC73D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Statements to be voted: Implementation of the technique and relative advantages</a:t>
            </a:r>
          </a:p>
        </c:rich>
      </c:tx>
      <c:overlay val="0"/>
    </c:title>
    <c:autoTitleDeleted val="0"/>
    <c:plotArea>
      <c:layout/>
      <c:barChart>
        <c:barDir val="col"/>
        <c:grouping val="clustered"/>
        <c:varyColors val="0"/>
        <c:ser>
          <c:idx val="0"/>
          <c:order val="0"/>
          <c:tx>
            <c:strRef>
              <c:f>'Question 8'!$M$3</c:f>
              <c:strCache>
                <c:ptCount val="1"/>
                <c:pt idx="0">
                  <c:v>Weighted Average</c:v>
                </c:pt>
              </c:strCache>
            </c:strRef>
          </c:tx>
          <c:spPr>
            <a:solidFill>
              <a:srgbClr val="00BF6F"/>
            </a:solidFill>
            <a:ln>
              <a:prstDash val="solid"/>
            </a:ln>
          </c:spPr>
          <c:invertIfNegative val="0"/>
          <c:cat>
            <c:strRef>
              <c:f>'Question 8'!$A$4:$A$7</c:f>
              <c:strCache>
                <c:ptCount val="4"/>
                <c:pt idx="0">
                  <c:v>Previous experience in supine ALIF is useful for surgeons who implement the LATDEC-ALIF technique</c:v>
                </c:pt>
                <c:pt idx="1">
                  <c:v>LATDEC-ALIF can be learned by surgeons without previous experience in supine ALIF</c:v>
                </c:pt>
                <c:pt idx="2">
                  <c:v>For combined anterior and posterior procedures, LATDEC-ALIF reduces surgical time and improves efficiency</c:v>
                </c:pt>
                <c:pt idx="3">
                  <c:v>Surgeon can get same width in disc exposure using LATDEC-ALIF and supine ALIF</c:v>
                </c:pt>
              </c:strCache>
            </c:strRef>
          </c:cat>
          <c:val>
            <c:numRef>
              <c:f>'Question 8'!$M$4:$M$7</c:f>
              <c:numCache>
                <c:formatCode>General</c:formatCode>
                <c:ptCount val="4"/>
                <c:pt idx="0">
                  <c:v>4.71</c:v>
                </c:pt>
                <c:pt idx="1">
                  <c:v>3.07</c:v>
                </c:pt>
                <c:pt idx="2">
                  <c:v>4.71</c:v>
                </c:pt>
                <c:pt idx="3">
                  <c:v>3.79</c:v>
                </c:pt>
              </c:numCache>
            </c:numRef>
          </c:val>
          <c:extLst>
            <c:ext xmlns:c16="http://schemas.microsoft.com/office/drawing/2014/chart" uri="{C3380CC4-5D6E-409C-BE32-E72D297353CC}">
              <c16:uniqueId val="{00000000-F678-614D-8272-55E73A8333B5}"/>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r>
              <a:rPr lang="it-IT"/>
              <a:t>Statements to be voted: Implementation of the technique and relative advantages</a:t>
            </a:r>
          </a:p>
        </c:rich>
      </c:tx>
      <c:overlay val="0"/>
    </c:title>
    <c:autoTitleDeleted val="0"/>
    <c:plotArea>
      <c:layout/>
      <c:barChart>
        <c:barDir val="col"/>
        <c:grouping val="clustered"/>
        <c:varyColors val="0"/>
        <c:ser>
          <c:idx val="0"/>
          <c:order val="0"/>
          <c:tx>
            <c:strRef>
              <c:f>'Question 9'!$M$3</c:f>
              <c:strCache>
                <c:ptCount val="1"/>
                <c:pt idx="0">
                  <c:v>Weighted Average</c:v>
                </c:pt>
              </c:strCache>
            </c:strRef>
          </c:tx>
          <c:spPr>
            <a:solidFill>
              <a:srgbClr val="00BF6F"/>
            </a:solidFill>
            <a:ln>
              <a:prstDash val="solid"/>
            </a:ln>
          </c:spPr>
          <c:invertIfNegative val="0"/>
          <c:cat>
            <c:strRef>
              <c:f>'Question 9'!$A$4:$A$30</c:f>
              <c:strCache>
                <c:ptCount val="27"/>
                <c:pt idx="0">
                  <c:v>LATDEC-ALIF is harder to learn than supine ALIF</c:v>
                </c:pt>
                <c:pt idx="1">
                  <c:v>LATDEC-ALIF is easier to learn than supine ALIF</c:v>
                </c:pt>
                <c:pt idx="2">
                  <c:v>Retroperitoneal dissection is easier in LATDEC-ALIF than in SUPINE ALIF</c:v>
                </c:pt>
                <c:pt idx="3">
                  <c:v>Retroperitoneal dissection is easier in supine ALIF than in LATDEC-ALIF</c:v>
                </c:pt>
                <c:pt idx="4">
                  <c:v>Vascular dissection and exposure of the promontorium is easier in LATDEC-ALIF than in SUPINE ALIF</c:v>
                </c:pt>
                <c:pt idx="5">
                  <c:v>Vascular dissection and exposure of the promontorium is easier in supine ALIF than in LATDEC-ALIF</c:v>
                </c:pt>
                <c:pt idx="6">
                  <c:v>Disc preparation is easier in LATDEC-ALIF than in SUPINE ALIF</c:v>
                </c:pt>
                <c:pt idx="7">
                  <c:v>Disc preparation is easier in supine ALIF than in LATDEC-ALIF</c:v>
                </c:pt>
                <c:pt idx="8">
                  <c:v>Removal of disc fragments into the canal is easier in LATDEC-ALIF than in SUPINE ALIF</c:v>
                </c:pt>
                <c:pt idx="9">
                  <c:v>Removal of disc fragments into the canal is easier in supine ALIF than in LATDEC-ALIF</c:v>
                </c:pt>
                <c:pt idx="10">
                  <c:v>Cage implantation is easier in LATDEC-ALIF than in SUPINE ALIF</c:v>
                </c:pt>
                <c:pt idx="11">
                  <c:v>Cage implantation is easier in supine ALIF than in LATDEC-ALIF</c:v>
                </c:pt>
                <c:pt idx="12">
                  <c:v>Cage screw implantation is easier in LATDEC-ALIF than in SUPINE ALIF</c:v>
                </c:pt>
                <c:pt idx="13">
                  <c:v>Cage screw implantation is easier in supine ALIF than in LATDEC-ALIF</c:v>
                </c:pt>
                <c:pt idx="14">
                  <c:v>Anterior plating is easier in LATDEC-ALIF than in SUPINE ALIF</c:v>
                </c:pt>
                <c:pt idx="15">
                  <c:v>Anterior plating is easier in supine ALIF than in LATDEC-ALIF</c:v>
                </c:pt>
                <c:pt idx="16">
                  <c:v>Hyperlordotic correction is easier in LATDEC-ALIF than in SUPINE ALIF</c:v>
                </c:pt>
                <c:pt idx="17">
                  <c:v>Hyperlordotic correction is easier in supine ALIF than in LATDEC-ALIF</c:v>
                </c:pt>
                <c:pt idx="18">
                  <c:v>LATDEC-ALIF at L5-S1 can be approached either from the left or right side</c:v>
                </c:pt>
                <c:pt idx="19">
                  <c:v>Most Hyperlordotic ALIF cases can be completed in LATDEC-ALIF</c:v>
                </c:pt>
                <c:pt idx="20">
                  <c:v>Some Hyperlordotic ALIF cases can be completed in LATDEC-ALIF</c:v>
                </c:pt>
                <c:pt idx="21">
                  <c:v>All Hyperlordotic ALIF cases can be completed in LATDEC-ALIF</c:v>
                </c:pt>
                <c:pt idx="22">
                  <c:v>For some Hyperlordotic ALIF cases Supine ALIF is still preferred</c:v>
                </c:pt>
                <c:pt idx="23">
                  <c:v>For most Hyperlordotic ALIF cases Supine ALIF is still preferred</c:v>
                </c:pt>
                <c:pt idx="24">
                  <c:v>For all Hyperlordotic ALIF cases Supine ALIF is still preferred</c:v>
                </c:pt>
                <c:pt idx="25">
                  <c:v>In patients with previous cesarean section LATDEC-ALIF is easier to perform than supine ALIF</c:v>
                </c:pt>
                <c:pt idx="26">
                  <c:v>In patients with previous cesarean section Supine ALIF is easier to perform than LATDEC-ALIF</c:v>
                </c:pt>
              </c:strCache>
            </c:strRef>
          </c:cat>
          <c:val>
            <c:numRef>
              <c:f>'Question 9'!$M$4:$M$30</c:f>
              <c:numCache>
                <c:formatCode>General</c:formatCode>
                <c:ptCount val="27"/>
                <c:pt idx="0">
                  <c:v>2.36</c:v>
                </c:pt>
                <c:pt idx="1">
                  <c:v>3.14</c:v>
                </c:pt>
                <c:pt idx="2">
                  <c:v>3.86</c:v>
                </c:pt>
                <c:pt idx="3">
                  <c:v>2.4300000000000002</c:v>
                </c:pt>
                <c:pt idx="4">
                  <c:v>2.71</c:v>
                </c:pt>
                <c:pt idx="5">
                  <c:v>2.71</c:v>
                </c:pt>
                <c:pt idx="6">
                  <c:v>2.36</c:v>
                </c:pt>
                <c:pt idx="7">
                  <c:v>3.57</c:v>
                </c:pt>
                <c:pt idx="8">
                  <c:v>2.21</c:v>
                </c:pt>
                <c:pt idx="9">
                  <c:v>3.64</c:v>
                </c:pt>
                <c:pt idx="10">
                  <c:v>2.14</c:v>
                </c:pt>
                <c:pt idx="11">
                  <c:v>4.07</c:v>
                </c:pt>
                <c:pt idx="12">
                  <c:v>2.36</c:v>
                </c:pt>
                <c:pt idx="13">
                  <c:v>3.86</c:v>
                </c:pt>
                <c:pt idx="14">
                  <c:v>2.21</c:v>
                </c:pt>
                <c:pt idx="15">
                  <c:v>3.86</c:v>
                </c:pt>
                <c:pt idx="16">
                  <c:v>2.36</c:v>
                </c:pt>
                <c:pt idx="17">
                  <c:v>3.64</c:v>
                </c:pt>
                <c:pt idx="18">
                  <c:v>3.79</c:v>
                </c:pt>
                <c:pt idx="19">
                  <c:v>3.5</c:v>
                </c:pt>
                <c:pt idx="20">
                  <c:v>3.86</c:v>
                </c:pt>
                <c:pt idx="21">
                  <c:v>3</c:v>
                </c:pt>
                <c:pt idx="22">
                  <c:v>3.64</c:v>
                </c:pt>
                <c:pt idx="23">
                  <c:v>2.79</c:v>
                </c:pt>
                <c:pt idx="24">
                  <c:v>2.29</c:v>
                </c:pt>
                <c:pt idx="25">
                  <c:v>3</c:v>
                </c:pt>
                <c:pt idx="26">
                  <c:v>2.57</c:v>
                </c:pt>
              </c:numCache>
            </c:numRef>
          </c:val>
          <c:extLst>
            <c:ext xmlns:c16="http://schemas.microsoft.com/office/drawing/2014/chart" uri="{C3380CC4-5D6E-409C-BE32-E72D297353CC}">
              <c16:uniqueId val="{00000000-B348-7A45-9A06-FC80BEDF2224}"/>
            </c:ext>
          </c:extLst>
        </c:ser>
        <c:dLbls>
          <c:showLegendKey val="0"/>
          <c:showVal val="0"/>
          <c:showCatName val="0"/>
          <c:showSerName val="0"/>
          <c:showPercent val="0"/>
          <c:showBubbleSize val="0"/>
        </c:dLbls>
        <c:gapWidth val="150"/>
        <c:axId val="10"/>
        <c:axId val="100"/>
      </c:barChart>
      <c:valAx>
        <c:axId val="100"/>
        <c:scaling>
          <c:orientation val="minMax"/>
        </c:scaling>
        <c:delete val="0"/>
        <c:axPos val="l"/>
        <c:majorGridlines/>
        <c:numFmt formatCode="General" sourceLinked="1"/>
        <c:majorTickMark val="out"/>
        <c:minorTickMark val="none"/>
        <c:tickLblPos val="nextTo"/>
        <c:crossAx val="10"/>
        <c:crosses val="autoZero"/>
        <c:crossBetween val="between"/>
      </c:valAx>
      <c:catAx>
        <c:axId val="10"/>
        <c:scaling>
          <c:orientation val="minMax"/>
        </c:scaling>
        <c:delete val="0"/>
        <c:axPos val="b"/>
        <c:numFmt formatCode="General" sourceLinked="1"/>
        <c:majorTickMark val="out"/>
        <c:minorTickMark val="none"/>
        <c:tickLblPos val="nextTo"/>
        <c:crossAx val="100"/>
        <c:crosses val="autoZero"/>
        <c:auto val="0"/>
        <c:lblAlgn val="ctr"/>
        <c:lblOffset val="100"/>
        <c:noMultiLvlLbl val="0"/>
      </c:catAx>
    </c:plotArea>
    <c:legend>
      <c:legendPos val="r"/>
      <c:overlay val="0"/>
    </c:legend>
    <c:plotVisOnly val="0"/>
    <c:dispBlanksAs val="gap"/>
    <c:showDLblsOverMax val="0"/>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oneCellAnchor>
    <xdr:from>
      <xdr:col>0</xdr:col>
      <xdr:colOff>0</xdr:colOff>
      <xdr:row>12</xdr:row>
      <xdr:rowOff>0</xdr:rowOff>
    </xdr:from>
    <xdr:ext cx="5400000" cy="3240000"/>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0.xml><?xml version="1.0" encoding="utf-8"?>
<xdr:wsDr xmlns:xdr="http://schemas.openxmlformats.org/drawingml/2006/spreadsheetDrawing" xmlns:a="http://schemas.openxmlformats.org/drawingml/2006/main">
  <xdr:oneCellAnchor>
    <xdr:from>
      <xdr:col>0</xdr:col>
      <xdr:colOff>0</xdr:colOff>
      <xdr:row>8</xdr:row>
      <xdr:rowOff>0</xdr:rowOff>
    </xdr:from>
    <xdr:ext cx="5400000" cy="3240000"/>
    <xdr:graphicFrame macro="">
      <xdr:nvGraphicFramePr>
        <xdr:cNvPr id="2" name="Chart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8</xdr:row>
      <xdr:rowOff>0</xdr:rowOff>
    </xdr:from>
    <xdr:ext cx="5400000" cy="3240000"/>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17</xdr:row>
      <xdr:rowOff>0</xdr:rowOff>
    </xdr:from>
    <xdr:ext cx="5400000" cy="3240000"/>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17</xdr:row>
      <xdr:rowOff>0</xdr:rowOff>
    </xdr:from>
    <xdr:ext cx="5400000" cy="3240000"/>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16</xdr:row>
      <xdr:rowOff>0</xdr:rowOff>
    </xdr:from>
    <xdr:ext cx="5400000" cy="3240000"/>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33</xdr:row>
      <xdr:rowOff>0</xdr:rowOff>
    </xdr:from>
    <xdr:ext cx="5400000" cy="3240000"/>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4F555-FBE0-4D45-BAE0-5E616C68C825}">
  <sheetPr filterMode="1"/>
  <dimension ref="A1:Q102"/>
  <sheetViews>
    <sheetView workbookViewId="0">
      <selection sqref="A1:E102"/>
    </sheetView>
  </sheetViews>
  <sheetFormatPr baseColWidth="10" defaultColWidth="103.33203125" defaultRowHeight="15" x14ac:dyDescent="0.2"/>
  <cols>
    <col min="1" max="1" width="60" style="9" customWidth="1"/>
    <col min="2" max="2" width="67.6640625" style="15" customWidth="1"/>
    <col min="3" max="3" width="17.83203125" style="15" customWidth="1"/>
    <col min="4" max="4" width="15" style="15" customWidth="1"/>
    <col min="5" max="5" width="21.83203125" style="15" customWidth="1"/>
  </cols>
  <sheetData>
    <row r="1" spans="1:17" s="9" customFormat="1" ht="51" x14ac:dyDescent="0.2">
      <c r="B1" s="12" t="s">
        <v>1</v>
      </c>
      <c r="C1" s="12" t="s">
        <v>149</v>
      </c>
      <c r="D1" s="12" t="s">
        <v>148</v>
      </c>
      <c r="E1" s="12" t="s">
        <v>150</v>
      </c>
    </row>
    <row r="2" spans="1:17" s="9" customFormat="1" hidden="1" x14ac:dyDescent="0.2">
      <c r="B2" s="13"/>
      <c r="C2" s="13"/>
      <c r="D2" s="13"/>
      <c r="E2" s="13"/>
      <c r="F2" s="10" t="s">
        <v>2</v>
      </c>
      <c r="G2" s="11"/>
      <c r="H2" s="10" t="s">
        <v>3</v>
      </c>
      <c r="I2" s="11"/>
      <c r="J2" s="10" t="s">
        <v>4</v>
      </c>
      <c r="K2" s="11"/>
      <c r="L2" s="10" t="s">
        <v>5</v>
      </c>
      <c r="M2" s="11"/>
      <c r="N2" s="10" t="s">
        <v>6</v>
      </c>
      <c r="O2" s="11"/>
      <c r="P2" s="8" t="s">
        <v>7</v>
      </c>
      <c r="Q2" s="8" t="s">
        <v>8</v>
      </c>
    </row>
    <row r="3" spans="1:17" s="9" customFormat="1" ht="31" hidden="1" x14ac:dyDescent="0.2">
      <c r="A3" s="9" t="s">
        <v>152</v>
      </c>
      <c r="B3" s="14" t="s">
        <v>9</v>
      </c>
      <c r="C3" s="16">
        <f>F3+H3</f>
        <v>0</v>
      </c>
      <c r="D3" s="16">
        <f>L3+N3</f>
        <v>1</v>
      </c>
      <c r="E3" s="14" t="str">
        <f>IF(C3&gt;=70%,"DISAGREE",IF(D3&gt;=70%,"AGREE","SECOND ROUND"))</f>
        <v>AGREE</v>
      </c>
      <c r="F3" s="5">
        <v>0</v>
      </c>
      <c r="G3" s="6">
        <v>0</v>
      </c>
      <c r="H3" s="5">
        <v>0</v>
      </c>
      <c r="I3" s="6">
        <v>0</v>
      </c>
      <c r="J3" s="5">
        <v>0</v>
      </c>
      <c r="K3" s="6">
        <v>0</v>
      </c>
      <c r="L3" s="5">
        <v>0.28570000000000001</v>
      </c>
      <c r="M3" s="6">
        <v>4</v>
      </c>
      <c r="N3" s="5">
        <v>0.71430000000000005</v>
      </c>
      <c r="O3" s="6">
        <v>10</v>
      </c>
      <c r="P3" s="6">
        <v>14</v>
      </c>
      <c r="Q3" s="6">
        <v>4.71</v>
      </c>
    </row>
    <row r="4" spans="1:17" s="9" customFormat="1" ht="31" hidden="1" x14ac:dyDescent="0.2">
      <c r="A4" s="9" t="s">
        <v>152</v>
      </c>
      <c r="B4" s="14" t="s">
        <v>10</v>
      </c>
      <c r="C4" s="16">
        <f>F4+H4</f>
        <v>7.1399999999999991E-2</v>
      </c>
      <c r="D4" s="16">
        <f>L4+N4</f>
        <v>0.78570000000000007</v>
      </c>
      <c r="E4" s="14" t="str">
        <f>IF(C4&gt;=70%,"DISAGREE",IF(D4&gt;=70%,"AGREE","SECOND ROUND"))</f>
        <v>AGREE</v>
      </c>
      <c r="F4" s="5">
        <v>0</v>
      </c>
      <c r="G4" s="6">
        <v>0</v>
      </c>
      <c r="H4" s="5">
        <v>7.1399999999999991E-2</v>
      </c>
      <c r="I4" s="6">
        <v>1</v>
      </c>
      <c r="J4" s="5">
        <v>0.1429</v>
      </c>
      <c r="K4" s="6">
        <v>2</v>
      </c>
      <c r="L4" s="5">
        <v>0.21429999999999999</v>
      </c>
      <c r="M4" s="6">
        <v>3</v>
      </c>
      <c r="N4" s="5">
        <v>0.57140000000000002</v>
      </c>
      <c r="O4" s="6">
        <v>8</v>
      </c>
      <c r="P4" s="6">
        <v>14</v>
      </c>
      <c r="Q4" s="6">
        <v>4.29</v>
      </c>
    </row>
    <row r="5" spans="1:17" s="9" customFormat="1" ht="31" hidden="1" x14ac:dyDescent="0.2">
      <c r="A5" s="9" t="s">
        <v>152</v>
      </c>
      <c r="B5" s="14" t="s">
        <v>11</v>
      </c>
      <c r="C5" s="16">
        <f>F5+H5</f>
        <v>0.14279999999999998</v>
      </c>
      <c r="D5" s="16">
        <f>L5+N5</f>
        <v>0.78569999999999995</v>
      </c>
      <c r="E5" s="14" t="str">
        <f>IF(C5&gt;=70%,"DISAGREE",IF(D5&gt;=70%,"AGREE","SECOND ROUND"))</f>
        <v>AGREE</v>
      </c>
      <c r="F5" s="5">
        <v>7.1399999999999991E-2</v>
      </c>
      <c r="G5" s="6">
        <v>1</v>
      </c>
      <c r="H5" s="5">
        <v>7.1399999999999991E-2</v>
      </c>
      <c r="I5" s="6">
        <v>1</v>
      </c>
      <c r="J5" s="5">
        <v>7.1399999999999991E-2</v>
      </c>
      <c r="K5" s="6">
        <v>1</v>
      </c>
      <c r="L5" s="5">
        <v>0.35709999999999997</v>
      </c>
      <c r="M5" s="6">
        <v>5</v>
      </c>
      <c r="N5" s="5">
        <v>0.42859999999999998</v>
      </c>
      <c r="O5" s="6">
        <v>6</v>
      </c>
      <c r="P5" s="6">
        <v>14</v>
      </c>
      <c r="Q5" s="6">
        <v>4</v>
      </c>
    </row>
    <row r="6" spans="1:17" s="9" customFormat="1" ht="31" hidden="1" x14ac:dyDescent="0.2">
      <c r="A6" s="9" t="s">
        <v>152</v>
      </c>
      <c r="B6" s="14" t="s">
        <v>12</v>
      </c>
      <c r="C6" s="16">
        <f>F6+H6</f>
        <v>0</v>
      </c>
      <c r="D6" s="16">
        <f>L6+N6</f>
        <v>0.78570000000000007</v>
      </c>
      <c r="E6" s="14" t="str">
        <f>IF(C6&gt;=70%,"DISAGREE",IF(D6&gt;=70%,"AGREE","SECOND ROUND"))</f>
        <v>AGREE</v>
      </c>
      <c r="F6" s="5">
        <v>0</v>
      </c>
      <c r="G6" s="6">
        <v>0</v>
      </c>
      <c r="H6" s="5">
        <v>0</v>
      </c>
      <c r="I6" s="6">
        <v>0</v>
      </c>
      <c r="J6" s="5">
        <v>0.21429999999999999</v>
      </c>
      <c r="K6" s="6">
        <v>3</v>
      </c>
      <c r="L6" s="5">
        <v>0.5</v>
      </c>
      <c r="M6" s="6">
        <v>7</v>
      </c>
      <c r="N6" s="5">
        <v>0.28570000000000001</v>
      </c>
      <c r="O6" s="6">
        <v>4</v>
      </c>
      <c r="P6" s="6">
        <v>14</v>
      </c>
      <c r="Q6" s="6">
        <v>4.07</v>
      </c>
    </row>
    <row r="7" spans="1:17" s="9" customFormat="1" ht="46" x14ac:dyDescent="0.2">
      <c r="A7" s="9" t="s">
        <v>152</v>
      </c>
      <c r="B7" s="14" t="s">
        <v>13</v>
      </c>
      <c r="C7" s="16">
        <f>F7+H7</f>
        <v>0.14279999999999998</v>
      </c>
      <c r="D7" s="16">
        <f>L7+N7</f>
        <v>0.64290000000000003</v>
      </c>
      <c r="E7" s="14" t="str">
        <f>IF(C7&gt;=70%,"DISAGREE",IF(D7&gt;=70%,"AGREE","SECOND ROUND"))</f>
        <v>SECOND ROUND</v>
      </c>
      <c r="F7" s="5">
        <v>7.1399999999999991E-2</v>
      </c>
      <c r="G7" s="6">
        <v>1</v>
      </c>
      <c r="H7" s="5">
        <v>7.1399999999999991E-2</v>
      </c>
      <c r="I7" s="6">
        <v>1</v>
      </c>
      <c r="J7" s="5">
        <v>0.21429999999999999</v>
      </c>
      <c r="K7" s="6">
        <v>3</v>
      </c>
      <c r="L7" s="5">
        <v>0.42859999999999998</v>
      </c>
      <c r="M7" s="6">
        <v>6</v>
      </c>
      <c r="N7" s="5">
        <v>0.21429999999999999</v>
      </c>
      <c r="O7" s="6">
        <v>3</v>
      </c>
      <c r="P7" s="6">
        <v>14</v>
      </c>
      <c r="Q7" s="6">
        <v>3.64</v>
      </c>
    </row>
    <row r="8" spans="1:17" s="9" customFormat="1" ht="46" hidden="1" x14ac:dyDescent="0.2">
      <c r="A8" s="9" t="s">
        <v>152</v>
      </c>
      <c r="B8" s="14" t="s">
        <v>14</v>
      </c>
      <c r="C8" s="16">
        <f>F8+H8</f>
        <v>0</v>
      </c>
      <c r="D8" s="16">
        <f>L8+N8</f>
        <v>0.92859999999999998</v>
      </c>
      <c r="E8" s="14" t="str">
        <f>IF(C8&gt;=70%,"DISAGREE",IF(D8&gt;=70%,"AGREE","SECOND ROUND"))</f>
        <v>AGREE</v>
      </c>
      <c r="F8" s="5">
        <v>0</v>
      </c>
      <c r="G8" s="6">
        <v>0</v>
      </c>
      <c r="H8" s="5">
        <v>0</v>
      </c>
      <c r="I8" s="6">
        <v>0</v>
      </c>
      <c r="J8" s="5">
        <v>7.1399999999999991E-2</v>
      </c>
      <c r="K8" s="6">
        <v>1</v>
      </c>
      <c r="L8" s="5">
        <v>0.5</v>
      </c>
      <c r="M8" s="6">
        <v>7</v>
      </c>
      <c r="N8" s="5">
        <v>0.42859999999999998</v>
      </c>
      <c r="O8" s="6">
        <v>6</v>
      </c>
      <c r="P8" s="6">
        <v>14</v>
      </c>
      <c r="Q8" s="6">
        <v>4.3600000000000003</v>
      </c>
    </row>
    <row r="9" spans="1:17" s="9" customFormat="1" ht="31" x14ac:dyDescent="0.2">
      <c r="A9" s="9" t="s">
        <v>152</v>
      </c>
      <c r="B9" s="14" t="s">
        <v>15</v>
      </c>
      <c r="C9" s="16">
        <f>F9+H9</f>
        <v>0</v>
      </c>
      <c r="D9" s="16">
        <f>L9+N9</f>
        <v>0</v>
      </c>
      <c r="E9" s="14" t="str">
        <f>IF(C9&gt;=70%,"DISAGREE",IF(D9&gt;=70%,"AGREE","SECOND ROUND"))</f>
        <v>SECOND ROUND</v>
      </c>
      <c r="F9" s="5"/>
      <c r="G9" s="6"/>
      <c r="H9" s="5"/>
      <c r="I9" s="6"/>
      <c r="J9" s="5"/>
      <c r="K9" s="6"/>
      <c r="L9" s="5"/>
      <c r="M9" s="6"/>
      <c r="N9" s="5"/>
      <c r="O9" s="6"/>
      <c r="P9" s="6">
        <v>4</v>
      </c>
      <c r="Q9" s="6"/>
    </row>
    <row r="10" spans="1:17" ht="16" x14ac:dyDescent="0.2">
      <c r="C10" s="16">
        <f t="shared" ref="C10:C73" si="0">F10+H10</f>
        <v>0</v>
      </c>
      <c r="D10" s="16">
        <f t="shared" ref="D10:D73" si="1">L10+N10</f>
        <v>0</v>
      </c>
      <c r="E10" s="14" t="str">
        <f t="shared" ref="E10:E73" si="2">IF(C10&gt;=70%,"DISAGREE",IF(D10&gt;=70%,"AGREE","SECOND ROUND"))</f>
        <v>SECOND ROUND</v>
      </c>
    </row>
    <row r="11" spans="1:17" s="9" customFormat="1" hidden="1" x14ac:dyDescent="0.2">
      <c r="B11" s="8"/>
      <c r="C11" s="16" t="e">
        <f t="shared" si="0"/>
        <v>#VALUE!</v>
      </c>
      <c r="D11" s="16" t="e">
        <f t="shared" si="1"/>
        <v>#VALUE!</v>
      </c>
      <c r="E11" s="14" t="e">
        <f t="shared" si="2"/>
        <v>#VALUE!</v>
      </c>
      <c r="F11" s="10" t="s">
        <v>2</v>
      </c>
      <c r="G11" s="11"/>
      <c r="H11" s="10" t="s">
        <v>3</v>
      </c>
      <c r="I11" s="11"/>
      <c r="J11" s="10" t="s">
        <v>4</v>
      </c>
      <c r="K11" s="11"/>
      <c r="L11" s="10" t="s">
        <v>5</v>
      </c>
      <c r="M11" s="11"/>
      <c r="N11" s="10" t="s">
        <v>6</v>
      </c>
      <c r="O11" s="11"/>
      <c r="P11" s="8" t="s">
        <v>7</v>
      </c>
      <c r="Q11" s="8" t="s">
        <v>8</v>
      </c>
    </row>
    <row r="12" spans="1:17" s="9" customFormat="1" ht="16" hidden="1" x14ac:dyDescent="0.2">
      <c r="A12" s="9" t="s">
        <v>153</v>
      </c>
      <c r="B12" s="4" t="s">
        <v>30</v>
      </c>
      <c r="C12" s="16">
        <f t="shared" si="0"/>
        <v>0</v>
      </c>
      <c r="D12" s="16">
        <f t="shared" si="1"/>
        <v>1</v>
      </c>
      <c r="E12" s="14" t="str">
        <f t="shared" si="2"/>
        <v>AGREE</v>
      </c>
      <c r="F12" s="5">
        <v>0</v>
      </c>
      <c r="G12" s="6">
        <v>0</v>
      </c>
      <c r="H12" s="5">
        <v>0</v>
      </c>
      <c r="I12" s="6">
        <v>0</v>
      </c>
      <c r="J12" s="5">
        <v>0</v>
      </c>
      <c r="K12" s="6">
        <v>0</v>
      </c>
      <c r="L12" s="5">
        <v>0.21429999999999999</v>
      </c>
      <c r="M12" s="6">
        <v>3</v>
      </c>
      <c r="N12" s="5">
        <v>0.78569999999999995</v>
      </c>
      <c r="O12" s="6">
        <v>11</v>
      </c>
      <c r="P12" s="6">
        <v>14</v>
      </c>
      <c r="Q12" s="6">
        <v>4.79</v>
      </c>
    </row>
    <row r="13" spans="1:17" s="9" customFormat="1" ht="16" hidden="1" x14ac:dyDescent="0.2">
      <c r="A13" s="9" t="s">
        <v>153</v>
      </c>
      <c r="B13" s="4" t="s">
        <v>31</v>
      </c>
      <c r="C13" s="16">
        <f t="shared" si="0"/>
        <v>7.1399999999999991E-2</v>
      </c>
      <c r="D13" s="16">
        <f t="shared" si="1"/>
        <v>0.85709999999999997</v>
      </c>
      <c r="E13" s="14" t="str">
        <f t="shared" si="2"/>
        <v>AGREE</v>
      </c>
      <c r="F13" s="5">
        <v>7.1399999999999991E-2</v>
      </c>
      <c r="G13" s="6">
        <v>1</v>
      </c>
      <c r="H13" s="5">
        <v>0</v>
      </c>
      <c r="I13" s="6">
        <v>0</v>
      </c>
      <c r="J13" s="5">
        <v>7.1399999999999991E-2</v>
      </c>
      <c r="K13" s="6">
        <v>1</v>
      </c>
      <c r="L13" s="5">
        <v>0.28570000000000001</v>
      </c>
      <c r="M13" s="6">
        <v>4</v>
      </c>
      <c r="N13" s="5">
        <v>0.57140000000000002</v>
      </c>
      <c r="O13" s="6">
        <v>8</v>
      </c>
      <c r="P13" s="6">
        <v>14</v>
      </c>
      <c r="Q13" s="6">
        <v>4.29</v>
      </c>
    </row>
    <row r="14" spans="1:17" s="9" customFormat="1" ht="16" x14ac:dyDescent="0.2">
      <c r="B14" s="4"/>
      <c r="C14" s="16">
        <f t="shared" si="0"/>
        <v>0</v>
      </c>
      <c r="D14" s="16">
        <f t="shared" si="1"/>
        <v>0</v>
      </c>
      <c r="E14" s="14" t="str">
        <f t="shared" si="2"/>
        <v>SECOND ROUND</v>
      </c>
      <c r="F14" s="5"/>
      <c r="G14" s="6"/>
      <c r="H14" s="5"/>
      <c r="I14" s="6"/>
      <c r="J14" s="5"/>
      <c r="K14" s="6"/>
      <c r="L14" s="5"/>
      <c r="M14" s="6"/>
      <c r="N14" s="5"/>
      <c r="O14" s="6"/>
      <c r="P14" s="6"/>
      <c r="Q14" s="6"/>
    </row>
    <row r="15" spans="1:17" s="9" customFormat="1" ht="16" x14ac:dyDescent="0.2">
      <c r="C15" s="16">
        <f t="shared" si="0"/>
        <v>0</v>
      </c>
      <c r="D15" s="16">
        <f t="shared" si="1"/>
        <v>0</v>
      </c>
      <c r="E15" s="14" t="str">
        <f t="shared" si="2"/>
        <v>SECOND ROUND</v>
      </c>
    </row>
    <row r="16" spans="1:17" s="9" customFormat="1" hidden="1" x14ac:dyDescent="0.2">
      <c r="B16" s="8"/>
      <c r="C16" s="16" t="e">
        <f t="shared" si="0"/>
        <v>#VALUE!</v>
      </c>
      <c r="D16" s="16" t="e">
        <f t="shared" si="1"/>
        <v>#VALUE!</v>
      </c>
      <c r="E16" s="14" t="e">
        <f t="shared" si="2"/>
        <v>#VALUE!</v>
      </c>
      <c r="F16" s="10" t="s">
        <v>2</v>
      </c>
      <c r="G16" s="11"/>
      <c r="H16" s="10" t="s">
        <v>3</v>
      </c>
      <c r="I16" s="11"/>
      <c r="J16" s="10" t="s">
        <v>4</v>
      </c>
      <c r="K16" s="11"/>
      <c r="L16" s="10" t="s">
        <v>5</v>
      </c>
      <c r="M16" s="11"/>
      <c r="N16" s="10" t="s">
        <v>6</v>
      </c>
      <c r="O16" s="11"/>
      <c r="P16" s="8" t="s">
        <v>7</v>
      </c>
      <c r="Q16" s="8" t="s">
        <v>8</v>
      </c>
    </row>
    <row r="17" spans="1:17" s="9" customFormat="1" ht="16" x14ac:dyDescent="0.2">
      <c r="A17" s="2" t="s">
        <v>38</v>
      </c>
      <c r="B17" s="4" t="s">
        <v>39</v>
      </c>
      <c r="C17" s="16">
        <f t="shared" si="0"/>
        <v>0.5</v>
      </c>
      <c r="D17" s="16">
        <f t="shared" si="1"/>
        <v>0.42849999999999999</v>
      </c>
      <c r="E17" s="14" t="str">
        <f t="shared" si="2"/>
        <v>SECOND ROUND</v>
      </c>
      <c r="F17" s="5">
        <v>0.35709999999999997</v>
      </c>
      <c r="G17" s="6">
        <v>5</v>
      </c>
      <c r="H17" s="5">
        <v>0.1429</v>
      </c>
      <c r="I17" s="6">
        <v>2</v>
      </c>
      <c r="J17" s="5">
        <v>7.1399999999999991E-2</v>
      </c>
      <c r="K17" s="6">
        <v>1</v>
      </c>
      <c r="L17" s="5">
        <v>0.35709999999999997</v>
      </c>
      <c r="M17" s="6">
        <v>5</v>
      </c>
      <c r="N17" s="5">
        <v>7.1399999999999991E-2</v>
      </c>
      <c r="O17" s="6">
        <v>1</v>
      </c>
      <c r="P17" s="6">
        <v>14</v>
      </c>
      <c r="Q17" s="6">
        <v>2.64</v>
      </c>
    </row>
    <row r="18" spans="1:17" s="9" customFormat="1" ht="16" hidden="1" x14ac:dyDescent="0.2">
      <c r="A18" s="2" t="s">
        <v>38</v>
      </c>
      <c r="B18" s="4" t="s">
        <v>40</v>
      </c>
      <c r="C18" s="16">
        <f t="shared" si="0"/>
        <v>0.14279999999999998</v>
      </c>
      <c r="D18" s="16">
        <f t="shared" si="1"/>
        <v>0.78570000000000007</v>
      </c>
      <c r="E18" s="14" t="str">
        <f t="shared" si="2"/>
        <v>AGREE</v>
      </c>
      <c r="F18" s="5">
        <v>7.1399999999999991E-2</v>
      </c>
      <c r="G18" s="6">
        <v>1</v>
      </c>
      <c r="H18" s="5">
        <v>7.1399999999999991E-2</v>
      </c>
      <c r="I18" s="6">
        <v>1</v>
      </c>
      <c r="J18" s="5">
        <v>7.1399999999999991E-2</v>
      </c>
      <c r="K18" s="6">
        <v>1</v>
      </c>
      <c r="L18" s="5">
        <v>0.5</v>
      </c>
      <c r="M18" s="6">
        <v>7</v>
      </c>
      <c r="N18" s="5">
        <v>0.28570000000000001</v>
      </c>
      <c r="O18" s="6">
        <v>4</v>
      </c>
      <c r="P18" s="6">
        <v>14</v>
      </c>
      <c r="Q18" s="6">
        <v>3.86</v>
      </c>
    </row>
    <row r="19" spans="1:17" s="9" customFormat="1" ht="16" x14ac:dyDescent="0.2">
      <c r="A19" s="2" t="s">
        <v>38</v>
      </c>
      <c r="B19" s="4" t="s">
        <v>41</v>
      </c>
      <c r="C19" s="16">
        <f t="shared" si="0"/>
        <v>0.28569999999999995</v>
      </c>
      <c r="D19" s="16">
        <f t="shared" si="1"/>
        <v>0.57140000000000002</v>
      </c>
      <c r="E19" s="14" t="str">
        <f t="shared" si="2"/>
        <v>SECOND ROUND</v>
      </c>
      <c r="F19" s="5">
        <v>7.1399999999999991E-2</v>
      </c>
      <c r="G19" s="6">
        <v>1</v>
      </c>
      <c r="H19" s="5">
        <v>0.21429999999999999</v>
      </c>
      <c r="I19" s="6">
        <v>3</v>
      </c>
      <c r="J19" s="5">
        <v>0.1429</v>
      </c>
      <c r="K19" s="6">
        <v>2</v>
      </c>
      <c r="L19" s="5">
        <v>0.28570000000000001</v>
      </c>
      <c r="M19" s="6">
        <v>4</v>
      </c>
      <c r="N19" s="5">
        <v>0.28570000000000001</v>
      </c>
      <c r="O19" s="6">
        <v>4</v>
      </c>
      <c r="P19" s="6">
        <v>14</v>
      </c>
      <c r="Q19" s="6">
        <v>3.5</v>
      </c>
    </row>
    <row r="20" spans="1:17" s="9" customFormat="1" ht="16" x14ac:dyDescent="0.2">
      <c r="A20" s="2" t="s">
        <v>38</v>
      </c>
      <c r="B20" s="4" t="s">
        <v>42</v>
      </c>
      <c r="C20" s="16">
        <f t="shared" si="0"/>
        <v>0.35719999999999996</v>
      </c>
      <c r="D20" s="16">
        <f t="shared" si="1"/>
        <v>0.42859999999999998</v>
      </c>
      <c r="E20" s="14" t="str">
        <f t="shared" si="2"/>
        <v>SECOND ROUND</v>
      </c>
      <c r="F20" s="5">
        <v>0.1429</v>
      </c>
      <c r="G20" s="6">
        <v>2</v>
      </c>
      <c r="H20" s="5">
        <v>0.21429999999999999</v>
      </c>
      <c r="I20" s="6">
        <v>3</v>
      </c>
      <c r="J20" s="5">
        <v>0.21429999999999999</v>
      </c>
      <c r="K20" s="6">
        <v>3</v>
      </c>
      <c r="L20" s="5">
        <v>0.42859999999999998</v>
      </c>
      <c r="M20" s="6">
        <v>6</v>
      </c>
      <c r="N20" s="5">
        <v>0</v>
      </c>
      <c r="O20" s="6">
        <v>0</v>
      </c>
      <c r="P20" s="6">
        <v>14</v>
      </c>
      <c r="Q20" s="6">
        <v>2.93</v>
      </c>
    </row>
    <row r="21" spans="1:17" s="9" customFormat="1" ht="16" hidden="1" x14ac:dyDescent="0.2">
      <c r="A21" s="2" t="s">
        <v>38</v>
      </c>
      <c r="B21" s="4" t="s">
        <v>43</v>
      </c>
      <c r="C21" s="16">
        <f t="shared" si="0"/>
        <v>7.1399999999999991E-2</v>
      </c>
      <c r="D21" s="16">
        <f t="shared" si="1"/>
        <v>0.85719999999999996</v>
      </c>
      <c r="E21" s="14" t="str">
        <f t="shared" si="2"/>
        <v>AGREE</v>
      </c>
      <c r="F21" s="5">
        <v>7.1399999999999991E-2</v>
      </c>
      <c r="G21" s="6">
        <v>1</v>
      </c>
      <c r="H21" s="5">
        <v>0</v>
      </c>
      <c r="I21" s="6">
        <v>0</v>
      </c>
      <c r="J21" s="5">
        <v>7.1399999999999991E-2</v>
      </c>
      <c r="K21" s="6">
        <v>1</v>
      </c>
      <c r="L21" s="5">
        <v>0.64290000000000003</v>
      </c>
      <c r="M21" s="6">
        <v>9</v>
      </c>
      <c r="N21" s="5">
        <v>0.21429999999999999</v>
      </c>
      <c r="O21" s="6">
        <v>3</v>
      </c>
      <c r="P21" s="6">
        <v>14</v>
      </c>
      <c r="Q21" s="6">
        <v>3.93</v>
      </c>
    </row>
    <row r="22" spans="1:17" s="9" customFormat="1" ht="16" hidden="1" x14ac:dyDescent="0.2">
      <c r="A22" s="2" t="s">
        <v>38</v>
      </c>
      <c r="B22" s="4" t="s">
        <v>44</v>
      </c>
      <c r="C22" s="16">
        <f t="shared" si="0"/>
        <v>0.21429999999999999</v>
      </c>
      <c r="D22" s="16">
        <f t="shared" si="1"/>
        <v>0.71429999999999993</v>
      </c>
      <c r="E22" s="14" t="str">
        <f t="shared" si="2"/>
        <v>AGREE</v>
      </c>
      <c r="F22" s="5">
        <v>7.1399999999999991E-2</v>
      </c>
      <c r="G22" s="6">
        <v>1</v>
      </c>
      <c r="H22" s="5">
        <v>0.1429</v>
      </c>
      <c r="I22" s="6">
        <v>2</v>
      </c>
      <c r="J22" s="5">
        <v>7.1399999999999991E-2</v>
      </c>
      <c r="K22" s="6">
        <v>1</v>
      </c>
      <c r="L22" s="5">
        <v>0.42859999999999998</v>
      </c>
      <c r="M22" s="6">
        <v>6</v>
      </c>
      <c r="N22" s="5">
        <v>0.28570000000000001</v>
      </c>
      <c r="O22" s="6">
        <v>4</v>
      </c>
      <c r="P22" s="6">
        <v>14</v>
      </c>
      <c r="Q22" s="6">
        <v>3.71</v>
      </c>
    </row>
    <row r="23" spans="1:17" s="9" customFormat="1" ht="16" hidden="1" x14ac:dyDescent="0.2">
      <c r="A23" s="2" t="s">
        <v>38</v>
      </c>
      <c r="B23" s="4" t="s">
        <v>45</v>
      </c>
      <c r="C23" s="16">
        <f t="shared" si="0"/>
        <v>0.1429</v>
      </c>
      <c r="D23" s="16">
        <f t="shared" si="1"/>
        <v>0.85709999999999997</v>
      </c>
      <c r="E23" s="14" t="str">
        <f t="shared" si="2"/>
        <v>AGREE</v>
      </c>
      <c r="F23" s="5">
        <v>0.1429</v>
      </c>
      <c r="G23" s="6">
        <v>2</v>
      </c>
      <c r="H23" s="5">
        <v>0</v>
      </c>
      <c r="I23" s="6">
        <v>0</v>
      </c>
      <c r="J23" s="5">
        <v>0</v>
      </c>
      <c r="K23" s="6">
        <v>0</v>
      </c>
      <c r="L23" s="5">
        <v>0.57140000000000002</v>
      </c>
      <c r="M23" s="6">
        <v>8</v>
      </c>
      <c r="N23" s="5">
        <v>0.28570000000000001</v>
      </c>
      <c r="O23" s="6">
        <v>4</v>
      </c>
      <c r="P23" s="6">
        <v>14</v>
      </c>
      <c r="Q23" s="6">
        <v>3.86</v>
      </c>
    </row>
    <row r="24" spans="1:17" s="9" customFormat="1" ht="16" x14ac:dyDescent="0.2">
      <c r="A24" s="2" t="s">
        <v>38</v>
      </c>
      <c r="B24" s="4" t="s">
        <v>46</v>
      </c>
      <c r="C24" s="16">
        <f t="shared" si="0"/>
        <v>0.42849999999999999</v>
      </c>
      <c r="D24" s="16">
        <f t="shared" si="1"/>
        <v>0.21429999999999999</v>
      </c>
      <c r="E24" s="14" t="str">
        <f t="shared" si="2"/>
        <v>SECOND ROUND</v>
      </c>
      <c r="F24" s="5">
        <v>7.1399999999999991E-2</v>
      </c>
      <c r="G24" s="6">
        <v>1</v>
      </c>
      <c r="H24" s="5">
        <v>0.35709999999999997</v>
      </c>
      <c r="I24" s="6">
        <v>5</v>
      </c>
      <c r="J24" s="5">
        <v>0.35709999999999997</v>
      </c>
      <c r="K24" s="6">
        <v>5</v>
      </c>
      <c r="L24" s="5">
        <v>0.1429</v>
      </c>
      <c r="M24" s="6">
        <v>2</v>
      </c>
      <c r="N24" s="5">
        <v>7.1399999999999991E-2</v>
      </c>
      <c r="O24" s="6">
        <v>1</v>
      </c>
      <c r="P24" s="6">
        <v>14</v>
      </c>
      <c r="Q24" s="6">
        <v>2.79</v>
      </c>
    </row>
    <row r="25" spans="1:17" s="9" customFormat="1" ht="16" x14ac:dyDescent="0.2">
      <c r="A25" s="2" t="s">
        <v>38</v>
      </c>
      <c r="B25" s="4" t="s">
        <v>47</v>
      </c>
      <c r="C25" s="16">
        <f t="shared" si="0"/>
        <v>0.64290000000000003</v>
      </c>
      <c r="D25" s="16">
        <f t="shared" si="1"/>
        <v>0.21429999999999999</v>
      </c>
      <c r="E25" s="14" t="str">
        <f t="shared" si="2"/>
        <v>SECOND ROUND</v>
      </c>
      <c r="F25" s="5">
        <v>0.21429999999999999</v>
      </c>
      <c r="G25" s="6">
        <v>3</v>
      </c>
      <c r="H25" s="5">
        <v>0.42859999999999998</v>
      </c>
      <c r="I25" s="6">
        <v>6</v>
      </c>
      <c r="J25" s="5">
        <v>0.1429</v>
      </c>
      <c r="K25" s="6">
        <v>2</v>
      </c>
      <c r="L25" s="5">
        <v>0.1429</v>
      </c>
      <c r="M25" s="6">
        <v>2</v>
      </c>
      <c r="N25" s="5">
        <v>7.1399999999999991E-2</v>
      </c>
      <c r="O25" s="6">
        <v>1</v>
      </c>
      <c r="P25" s="6">
        <v>14</v>
      </c>
      <c r="Q25" s="6">
        <v>2.4300000000000002</v>
      </c>
    </row>
    <row r="26" spans="1:17" s="9" customFormat="1" ht="16" x14ac:dyDescent="0.2">
      <c r="A26" s="2" t="s">
        <v>38</v>
      </c>
      <c r="B26" s="4" t="s">
        <v>48</v>
      </c>
      <c r="C26" s="16">
        <f t="shared" si="0"/>
        <v>0.57150000000000001</v>
      </c>
      <c r="D26" s="16">
        <f t="shared" si="1"/>
        <v>0.21429999999999999</v>
      </c>
      <c r="E26" s="14" t="str">
        <f t="shared" si="2"/>
        <v>SECOND ROUND</v>
      </c>
      <c r="F26" s="5">
        <v>0.1429</v>
      </c>
      <c r="G26" s="6">
        <v>2</v>
      </c>
      <c r="H26" s="5">
        <v>0.42859999999999998</v>
      </c>
      <c r="I26" s="6">
        <v>6</v>
      </c>
      <c r="J26" s="5">
        <v>0.21429999999999999</v>
      </c>
      <c r="K26" s="6">
        <v>3</v>
      </c>
      <c r="L26" s="5">
        <v>0.1429</v>
      </c>
      <c r="M26" s="6">
        <v>2</v>
      </c>
      <c r="N26" s="5">
        <v>7.1399999999999991E-2</v>
      </c>
      <c r="O26" s="6">
        <v>1</v>
      </c>
      <c r="P26" s="6">
        <v>14</v>
      </c>
      <c r="Q26" s="6">
        <v>2.57</v>
      </c>
    </row>
    <row r="27" spans="1:17" s="9" customFormat="1" ht="16" x14ac:dyDescent="0.2">
      <c r="A27" s="2" t="s">
        <v>38</v>
      </c>
      <c r="B27" s="4" t="s">
        <v>49</v>
      </c>
      <c r="C27" s="16">
        <f t="shared" si="0"/>
        <v>0.28570000000000001</v>
      </c>
      <c r="D27" s="16">
        <f t="shared" si="1"/>
        <v>0.64290000000000003</v>
      </c>
      <c r="E27" s="14" t="str">
        <f t="shared" si="2"/>
        <v>SECOND ROUND</v>
      </c>
      <c r="F27" s="5">
        <v>0.28570000000000001</v>
      </c>
      <c r="G27" s="6">
        <v>4</v>
      </c>
      <c r="H27" s="5">
        <v>0</v>
      </c>
      <c r="I27" s="6">
        <v>0</v>
      </c>
      <c r="J27" s="5">
        <v>7.1399999999999991E-2</v>
      </c>
      <c r="K27" s="6">
        <v>1</v>
      </c>
      <c r="L27" s="5">
        <v>0.42859999999999998</v>
      </c>
      <c r="M27" s="6">
        <v>6</v>
      </c>
      <c r="N27" s="5">
        <v>0.21429999999999999</v>
      </c>
      <c r="O27" s="6">
        <v>3</v>
      </c>
      <c r="P27" s="6">
        <v>14</v>
      </c>
      <c r="Q27" s="6">
        <v>3.29</v>
      </c>
    </row>
    <row r="28" spans="1:17" s="9" customFormat="1" ht="16" x14ac:dyDescent="0.2">
      <c r="C28" s="16">
        <f t="shared" si="0"/>
        <v>0</v>
      </c>
      <c r="D28" s="16">
        <f t="shared" si="1"/>
        <v>0</v>
      </c>
      <c r="E28" s="14" t="str">
        <f t="shared" si="2"/>
        <v>SECOND ROUND</v>
      </c>
    </row>
    <row r="29" spans="1:17" s="9" customFormat="1" hidden="1" x14ac:dyDescent="0.2">
      <c r="B29" s="8"/>
      <c r="C29" s="16" t="e">
        <f t="shared" si="0"/>
        <v>#VALUE!</v>
      </c>
      <c r="D29" s="16" t="e">
        <f t="shared" si="1"/>
        <v>#VALUE!</v>
      </c>
      <c r="E29" s="14" t="e">
        <f t="shared" si="2"/>
        <v>#VALUE!</v>
      </c>
      <c r="F29" s="10" t="s">
        <v>2</v>
      </c>
      <c r="G29" s="11"/>
      <c r="H29" s="10" t="s">
        <v>3</v>
      </c>
      <c r="I29" s="11"/>
      <c r="J29" s="10" t="s">
        <v>4</v>
      </c>
      <c r="K29" s="11"/>
      <c r="L29" s="10" t="s">
        <v>5</v>
      </c>
      <c r="M29" s="11"/>
      <c r="N29" s="10" t="s">
        <v>6</v>
      </c>
      <c r="O29" s="11"/>
      <c r="P29" s="8" t="s">
        <v>7</v>
      </c>
      <c r="Q29" s="8" t="s">
        <v>8</v>
      </c>
    </row>
    <row r="30" spans="1:17" s="9" customFormat="1" ht="16" x14ac:dyDescent="0.2">
      <c r="A30" s="2" t="s">
        <v>56</v>
      </c>
      <c r="B30" s="4" t="s">
        <v>39</v>
      </c>
      <c r="C30" s="16">
        <f t="shared" si="0"/>
        <v>0.5</v>
      </c>
      <c r="D30" s="16">
        <f t="shared" si="1"/>
        <v>0.28570000000000001</v>
      </c>
      <c r="E30" s="14" t="str">
        <f t="shared" si="2"/>
        <v>SECOND ROUND</v>
      </c>
      <c r="F30" s="5">
        <v>0.35709999999999997</v>
      </c>
      <c r="G30" s="6">
        <v>5</v>
      </c>
      <c r="H30" s="5">
        <v>0.1429</v>
      </c>
      <c r="I30" s="6">
        <v>2</v>
      </c>
      <c r="J30" s="5">
        <v>0.21429999999999999</v>
      </c>
      <c r="K30" s="6">
        <v>3</v>
      </c>
      <c r="L30" s="5">
        <v>0.28570000000000001</v>
      </c>
      <c r="M30" s="6">
        <v>4</v>
      </c>
      <c r="N30" s="5">
        <v>0</v>
      </c>
      <c r="O30" s="6">
        <v>0</v>
      </c>
      <c r="P30" s="6">
        <v>14</v>
      </c>
      <c r="Q30" s="6">
        <v>2.4300000000000002</v>
      </c>
    </row>
    <row r="31" spans="1:17" s="9" customFormat="1" ht="16" hidden="1" x14ac:dyDescent="0.2">
      <c r="A31" s="2" t="s">
        <v>56</v>
      </c>
      <c r="B31" s="4" t="s">
        <v>57</v>
      </c>
      <c r="C31" s="16">
        <f t="shared" si="0"/>
        <v>0</v>
      </c>
      <c r="D31" s="16">
        <f t="shared" si="1"/>
        <v>0.92849999999999999</v>
      </c>
      <c r="E31" s="14" t="str">
        <f t="shared" si="2"/>
        <v>AGREE</v>
      </c>
      <c r="F31" s="5">
        <v>0</v>
      </c>
      <c r="G31" s="6">
        <v>0</v>
      </c>
      <c r="H31" s="5">
        <v>0</v>
      </c>
      <c r="I31" s="6">
        <v>0</v>
      </c>
      <c r="J31" s="5">
        <v>7.1399999999999991E-2</v>
      </c>
      <c r="K31" s="6">
        <v>1</v>
      </c>
      <c r="L31" s="5">
        <v>0.57140000000000002</v>
      </c>
      <c r="M31" s="6">
        <v>8</v>
      </c>
      <c r="N31" s="5">
        <v>0.35709999999999997</v>
      </c>
      <c r="O31" s="6">
        <v>5</v>
      </c>
      <c r="P31" s="6">
        <v>14</v>
      </c>
      <c r="Q31" s="6">
        <v>4.29</v>
      </c>
    </row>
    <row r="32" spans="1:17" s="9" customFormat="1" ht="16" hidden="1" x14ac:dyDescent="0.2">
      <c r="A32" s="2" t="s">
        <v>56</v>
      </c>
      <c r="B32" s="4" t="s">
        <v>41</v>
      </c>
      <c r="C32" s="16">
        <f t="shared" si="0"/>
        <v>0.21429999999999999</v>
      </c>
      <c r="D32" s="16">
        <f t="shared" si="1"/>
        <v>0.71430000000000005</v>
      </c>
      <c r="E32" s="14" t="str">
        <f t="shared" si="2"/>
        <v>AGREE</v>
      </c>
      <c r="F32" s="5">
        <v>0</v>
      </c>
      <c r="G32" s="6">
        <v>0</v>
      </c>
      <c r="H32" s="5">
        <v>0.21429999999999999</v>
      </c>
      <c r="I32" s="6">
        <v>3</v>
      </c>
      <c r="J32" s="5">
        <v>7.1399999999999991E-2</v>
      </c>
      <c r="K32" s="6">
        <v>1</v>
      </c>
      <c r="L32" s="5">
        <v>0.57140000000000002</v>
      </c>
      <c r="M32" s="6">
        <v>8</v>
      </c>
      <c r="N32" s="5">
        <v>0.1429</v>
      </c>
      <c r="O32" s="6">
        <v>2</v>
      </c>
      <c r="P32" s="6">
        <v>14</v>
      </c>
      <c r="Q32" s="6">
        <v>3.64</v>
      </c>
    </row>
    <row r="33" spans="1:17" s="9" customFormat="1" ht="16" x14ac:dyDescent="0.2">
      <c r="A33" s="2" t="s">
        <v>56</v>
      </c>
      <c r="B33" s="4" t="s">
        <v>42</v>
      </c>
      <c r="C33" s="16">
        <f t="shared" si="0"/>
        <v>0.35719999999999996</v>
      </c>
      <c r="D33" s="16">
        <f t="shared" si="1"/>
        <v>0.42859999999999998</v>
      </c>
      <c r="E33" s="14" t="str">
        <f t="shared" si="2"/>
        <v>SECOND ROUND</v>
      </c>
      <c r="F33" s="5">
        <v>0.1429</v>
      </c>
      <c r="G33" s="6">
        <v>2</v>
      </c>
      <c r="H33" s="5">
        <v>0.21429999999999999</v>
      </c>
      <c r="I33" s="6">
        <v>3</v>
      </c>
      <c r="J33" s="5">
        <v>0.21429999999999999</v>
      </c>
      <c r="K33" s="6">
        <v>3</v>
      </c>
      <c r="L33" s="5">
        <v>0.42859999999999998</v>
      </c>
      <c r="M33" s="6">
        <v>6</v>
      </c>
      <c r="N33" s="5">
        <v>0</v>
      </c>
      <c r="O33" s="6">
        <v>0</v>
      </c>
      <c r="P33" s="6">
        <v>14</v>
      </c>
      <c r="Q33" s="6">
        <v>2.93</v>
      </c>
    </row>
    <row r="34" spans="1:17" s="9" customFormat="1" ht="16" hidden="1" x14ac:dyDescent="0.2">
      <c r="A34" s="2" t="s">
        <v>56</v>
      </c>
      <c r="B34" s="4" t="s">
        <v>58</v>
      </c>
      <c r="C34" s="16">
        <f t="shared" si="0"/>
        <v>0</v>
      </c>
      <c r="D34" s="16">
        <f t="shared" si="1"/>
        <v>1</v>
      </c>
      <c r="E34" s="14" t="str">
        <f t="shared" si="2"/>
        <v>AGREE</v>
      </c>
      <c r="F34" s="5">
        <v>0</v>
      </c>
      <c r="G34" s="6">
        <v>0</v>
      </c>
      <c r="H34" s="5">
        <v>0</v>
      </c>
      <c r="I34" s="6">
        <v>0</v>
      </c>
      <c r="J34" s="5">
        <v>0</v>
      </c>
      <c r="K34" s="6">
        <v>0</v>
      </c>
      <c r="L34" s="5">
        <v>0.64290000000000003</v>
      </c>
      <c r="M34" s="6">
        <v>9</v>
      </c>
      <c r="N34" s="5">
        <v>0.35709999999999997</v>
      </c>
      <c r="O34" s="6">
        <v>5</v>
      </c>
      <c r="P34" s="6">
        <v>14</v>
      </c>
      <c r="Q34" s="6">
        <v>4.3600000000000003</v>
      </c>
    </row>
    <row r="35" spans="1:17" s="9" customFormat="1" ht="16" hidden="1" x14ac:dyDescent="0.2">
      <c r="A35" s="2" t="s">
        <v>56</v>
      </c>
      <c r="B35" s="4" t="s">
        <v>44</v>
      </c>
      <c r="C35" s="16">
        <f t="shared" si="0"/>
        <v>0.1429</v>
      </c>
      <c r="D35" s="16">
        <f t="shared" si="1"/>
        <v>0.85709999999999997</v>
      </c>
      <c r="E35" s="14" t="str">
        <f t="shared" si="2"/>
        <v>AGREE</v>
      </c>
      <c r="F35" s="5">
        <v>0</v>
      </c>
      <c r="G35" s="6">
        <v>0</v>
      </c>
      <c r="H35" s="5">
        <v>0.1429</v>
      </c>
      <c r="I35" s="6">
        <v>2</v>
      </c>
      <c r="J35" s="5">
        <v>0</v>
      </c>
      <c r="K35" s="6">
        <v>0</v>
      </c>
      <c r="L35" s="5">
        <v>0.5</v>
      </c>
      <c r="M35" s="6">
        <v>7</v>
      </c>
      <c r="N35" s="5">
        <v>0.35709999999999997</v>
      </c>
      <c r="O35" s="6">
        <v>5</v>
      </c>
      <c r="P35" s="6">
        <v>14</v>
      </c>
      <c r="Q35" s="6">
        <v>4.07</v>
      </c>
    </row>
    <row r="36" spans="1:17" s="9" customFormat="1" ht="16" hidden="1" x14ac:dyDescent="0.2">
      <c r="A36" s="2" t="s">
        <v>56</v>
      </c>
      <c r="B36" s="4" t="s">
        <v>45</v>
      </c>
      <c r="C36" s="16">
        <f t="shared" si="0"/>
        <v>0</v>
      </c>
      <c r="D36" s="16">
        <f t="shared" si="1"/>
        <v>1</v>
      </c>
      <c r="E36" s="14" t="str">
        <f t="shared" si="2"/>
        <v>AGREE</v>
      </c>
      <c r="F36" s="5">
        <v>0</v>
      </c>
      <c r="G36" s="6">
        <v>0</v>
      </c>
      <c r="H36" s="5">
        <v>0</v>
      </c>
      <c r="I36" s="6">
        <v>0</v>
      </c>
      <c r="J36" s="5">
        <v>0</v>
      </c>
      <c r="K36" s="6">
        <v>0</v>
      </c>
      <c r="L36" s="5">
        <v>0.64290000000000003</v>
      </c>
      <c r="M36" s="6">
        <v>9</v>
      </c>
      <c r="N36" s="5">
        <v>0.35709999999999997</v>
      </c>
      <c r="O36" s="6">
        <v>5</v>
      </c>
      <c r="P36" s="6">
        <v>14</v>
      </c>
      <c r="Q36" s="6">
        <v>4.3600000000000003</v>
      </c>
    </row>
    <row r="37" spans="1:17" s="9" customFormat="1" ht="16" x14ac:dyDescent="0.2">
      <c r="A37" s="2" t="s">
        <v>56</v>
      </c>
      <c r="B37" s="4" t="s">
        <v>46</v>
      </c>
      <c r="C37" s="16">
        <f t="shared" si="0"/>
        <v>0.57140000000000002</v>
      </c>
      <c r="D37" s="16">
        <f t="shared" si="1"/>
        <v>0.1429</v>
      </c>
      <c r="E37" s="14" t="str">
        <f t="shared" si="2"/>
        <v>SECOND ROUND</v>
      </c>
      <c r="F37" s="5">
        <v>7.1399999999999991E-2</v>
      </c>
      <c r="G37" s="6">
        <v>1</v>
      </c>
      <c r="H37" s="5">
        <v>0.5</v>
      </c>
      <c r="I37" s="6">
        <v>7</v>
      </c>
      <c r="J37" s="5">
        <v>0.28570000000000001</v>
      </c>
      <c r="K37" s="6">
        <v>4</v>
      </c>
      <c r="L37" s="5">
        <v>0.1429</v>
      </c>
      <c r="M37" s="6">
        <v>2</v>
      </c>
      <c r="N37" s="5">
        <v>0</v>
      </c>
      <c r="O37" s="6">
        <v>0</v>
      </c>
      <c r="P37" s="6">
        <v>14</v>
      </c>
      <c r="Q37" s="6">
        <v>2.5</v>
      </c>
    </row>
    <row r="38" spans="1:17" s="9" customFormat="1" ht="16" x14ac:dyDescent="0.2">
      <c r="A38" s="2" t="s">
        <v>56</v>
      </c>
      <c r="B38" s="4" t="s">
        <v>47</v>
      </c>
      <c r="C38" s="16">
        <f t="shared" si="0"/>
        <v>0.64290000000000003</v>
      </c>
      <c r="D38" s="16">
        <f t="shared" si="1"/>
        <v>0.21429999999999999</v>
      </c>
      <c r="E38" s="14" t="str">
        <f t="shared" si="2"/>
        <v>SECOND ROUND</v>
      </c>
      <c r="F38" s="5">
        <v>0.21429999999999999</v>
      </c>
      <c r="G38" s="6">
        <v>3</v>
      </c>
      <c r="H38" s="5">
        <v>0.42859999999999998</v>
      </c>
      <c r="I38" s="6">
        <v>6</v>
      </c>
      <c r="J38" s="5">
        <v>0.1429</v>
      </c>
      <c r="K38" s="6">
        <v>2</v>
      </c>
      <c r="L38" s="5">
        <v>0.1429</v>
      </c>
      <c r="M38" s="6">
        <v>2</v>
      </c>
      <c r="N38" s="5">
        <v>7.1399999999999991E-2</v>
      </c>
      <c r="O38" s="6">
        <v>1</v>
      </c>
      <c r="P38" s="6">
        <v>14</v>
      </c>
      <c r="Q38" s="6">
        <v>2.4300000000000002</v>
      </c>
    </row>
    <row r="39" spans="1:17" s="9" customFormat="1" ht="16" x14ac:dyDescent="0.2">
      <c r="A39" s="2" t="s">
        <v>56</v>
      </c>
      <c r="B39" s="4" t="s">
        <v>48</v>
      </c>
      <c r="C39" s="16">
        <f t="shared" si="0"/>
        <v>0.64290000000000003</v>
      </c>
      <c r="D39" s="16">
        <f t="shared" si="1"/>
        <v>0.28570000000000001</v>
      </c>
      <c r="E39" s="14" t="str">
        <f t="shared" si="2"/>
        <v>SECOND ROUND</v>
      </c>
      <c r="F39" s="5">
        <v>0.21429999999999999</v>
      </c>
      <c r="G39" s="6">
        <v>3</v>
      </c>
      <c r="H39" s="5">
        <v>0.42859999999999998</v>
      </c>
      <c r="I39" s="6">
        <v>6</v>
      </c>
      <c r="J39" s="5">
        <v>7.1399999999999991E-2</v>
      </c>
      <c r="K39" s="6">
        <v>1</v>
      </c>
      <c r="L39" s="5">
        <v>0.28570000000000001</v>
      </c>
      <c r="M39" s="6">
        <v>4</v>
      </c>
      <c r="N39" s="5">
        <v>0</v>
      </c>
      <c r="O39" s="6">
        <v>0</v>
      </c>
      <c r="P39" s="6">
        <v>14</v>
      </c>
      <c r="Q39" s="6">
        <v>2.4300000000000002</v>
      </c>
    </row>
    <row r="40" spans="1:17" s="9" customFormat="1" ht="16" hidden="1" x14ac:dyDescent="0.2">
      <c r="A40" s="2" t="s">
        <v>56</v>
      </c>
      <c r="B40" s="4" t="s">
        <v>49</v>
      </c>
      <c r="C40" s="16">
        <f t="shared" si="0"/>
        <v>0.1429</v>
      </c>
      <c r="D40" s="16">
        <f t="shared" si="1"/>
        <v>0.71429999999999993</v>
      </c>
      <c r="E40" s="14" t="str">
        <f t="shared" si="2"/>
        <v>AGREE</v>
      </c>
      <c r="F40" s="5">
        <v>0.1429</v>
      </c>
      <c r="G40" s="6">
        <v>2</v>
      </c>
      <c r="H40" s="5">
        <v>0</v>
      </c>
      <c r="I40" s="6">
        <v>0</v>
      </c>
      <c r="J40" s="5">
        <v>0.1429</v>
      </c>
      <c r="K40" s="6">
        <v>2</v>
      </c>
      <c r="L40" s="5">
        <v>0.42859999999999998</v>
      </c>
      <c r="M40" s="6">
        <v>6</v>
      </c>
      <c r="N40" s="5">
        <v>0.28570000000000001</v>
      </c>
      <c r="O40" s="6">
        <v>4</v>
      </c>
      <c r="P40" s="6">
        <v>14</v>
      </c>
      <c r="Q40" s="6">
        <v>3.71</v>
      </c>
    </row>
    <row r="41" spans="1:17" s="9" customFormat="1" ht="16" x14ac:dyDescent="0.2">
      <c r="B41" s="4"/>
      <c r="C41" s="16">
        <f t="shared" si="0"/>
        <v>0</v>
      </c>
      <c r="D41" s="16">
        <f t="shared" si="1"/>
        <v>0</v>
      </c>
      <c r="E41" s="14" t="str">
        <f t="shared" si="2"/>
        <v>SECOND ROUND</v>
      </c>
      <c r="F41" s="5"/>
      <c r="G41" s="6"/>
      <c r="H41" s="5"/>
      <c r="I41" s="6"/>
      <c r="J41" s="5"/>
      <c r="K41" s="6"/>
      <c r="L41" s="5"/>
      <c r="M41" s="6"/>
      <c r="N41" s="5"/>
      <c r="O41" s="6"/>
      <c r="P41" s="6"/>
      <c r="Q41" s="6"/>
    </row>
    <row r="42" spans="1:17" s="9" customFormat="1" ht="16" x14ac:dyDescent="0.2">
      <c r="C42" s="16">
        <f t="shared" si="0"/>
        <v>0</v>
      </c>
      <c r="D42" s="16">
        <f t="shared" si="1"/>
        <v>0</v>
      </c>
      <c r="E42" s="14" t="str">
        <f t="shared" si="2"/>
        <v>SECOND ROUND</v>
      </c>
    </row>
    <row r="43" spans="1:17" s="9" customFormat="1" hidden="1" x14ac:dyDescent="0.2">
      <c r="B43" s="8"/>
      <c r="C43" s="16" t="e">
        <f t="shared" si="0"/>
        <v>#VALUE!</v>
      </c>
      <c r="D43" s="16" t="e">
        <f t="shared" si="1"/>
        <v>#VALUE!</v>
      </c>
      <c r="E43" s="14" t="e">
        <f t="shared" si="2"/>
        <v>#VALUE!</v>
      </c>
      <c r="F43" s="10" t="s">
        <v>2</v>
      </c>
      <c r="G43" s="11"/>
      <c r="H43" s="10" t="s">
        <v>3</v>
      </c>
      <c r="I43" s="11"/>
      <c r="J43" s="10" t="s">
        <v>4</v>
      </c>
      <c r="K43" s="11"/>
      <c r="L43" s="10" t="s">
        <v>5</v>
      </c>
      <c r="M43" s="11"/>
      <c r="N43" s="10" t="s">
        <v>6</v>
      </c>
      <c r="O43" s="11"/>
      <c r="P43" s="8" t="s">
        <v>7</v>
      </c>
      <c r="Q43" s="8" t="s">
        <v>8</v>
      </c>
    </row>
    <row r="44" spans="1:17" s="9" customFormat="1" ht="16" hidden="1" x14ac:dyDescent="0.2">
      <c r="A44" s="9" t="s">
        <v>154</v>
      </c>
      <c r="B44" s="4" t="s">
        <v>64</v>
      </c>
      <c r="C44" s="16">
        <f t="shared" si="0"/>
        <v>0</v>
      </c>
      <c r="D44" s="16">
        <f t="shared" si="1"/>
        <v>1</v>
      </c>
      <c r="E44" s="14" t="str">
        <f t="shared" si="2"/>
        <v>AGREE</v>
      </c>
      <c r="F44" s="5">
        <v>0</v>
      </c>
      <c r="G44" s="6">
        <v>0</v>
      </c>
      <c r="H44" s="5">
        <v>0</v>
      </c>
      <c r="I44" s="6">
        <v>0</v>
      </c>
      <c r="J44" s="5">
        <v>0</v>
      </c>
      <c r="K44" s="6">
        <v>0</v>
      </c>
      <c r="L44" s="5">
        <v>0.35709999999999997</v>
      </c>
      <c r="M44" s="6">
        <v>5</v>
      </c>
      <c r="N44" s="5">
        <v>0.64290000000000003</v>
      </c>
      <c r="O44" s="6">
        <v>9</v>
      </c>
      <c r="P44" s="6">
        <v>14</v>
      </c>
      <c r="Q44" s="6">
        <v>4.6399999999999997</v>
      </c>
    </row>
    <row r="45" spans="1:17" s="9" customFormat="1" ht="16" hidden="1" x14ac:dyDescent="0.2">
      <c r="A45" s="9" t="s">
        <v>154</v>
      </c>
      <c r="B45" s="4" t="s">
        <v>65</v>
      </c>
      <c r="C45" s="16">
        <f t="shared" si="0"/>
        <v>0</v>
      </c>
      <c r="D45" s="16">
        <f t="shared" si="1"/>
        <v>0.85719999999999996</v>
      </c>
      <c r="E45" s="14" t="str">
        <f t="shared" si="2"/>
        <v>AGREE</v>
      </c>
      <c r="F45" s="5">
        <v>0</v>
      </c>
      <c r="G45" s="6">
        <v>0</v>
      </c>
      <c r="H45" s="5">
        <v>0</v>
      </c>
      <c r="I45" s="6">
        <v>0</v>
      </c>
      <c r="J45" s="5">
        <v>0.1429</v>
      </c>
      <c r="K45" s="6">
        <v>2</v>
      </c>
      <c r="L45" s="5">
        <v>0.42859999999999998</v>
      </c>
      <c r="M45" s="6">
        <v>6</v>
      </c>
      <c r="N45" s="5">
        <v>0.42859999999999998</v>
      </c>
      <c r="O45" s="6">
        <v>6</v>
      </c>
      <c r="P45" s="6">
        <v>14</v>
      </c>
      <c r="Q45" s="6">
        <v>4.29</v>
      </c>
    </row>
    <row r="46" spans="1:17" s="9" customFormat="1" ht="16" hidden="1" x14ac:dyDescent="0.2">
      <c r="A46" s="9" t="s">
        <v>154</v>
      </c>
      <c r="B46" s="4" t="s">
        <v>66</v>
      </c>
      <c r="C46" s="16">
        <f t="shared" si="0"/>
        <v>0.14279999999999998</v>
      </c>
      <c r="D46" s="16">
        <f t="shared" si="1"/>
        <v>0.71429999999999993</v>
      </c>
      <c r="E46" s="14" t="str">
        <f t="shared" si="2"/>
        <v>AGREE</v>
      </c>
      <c r="F46" s="5">
        <v>7.1399999999999991E-2</v>
      </c>
      <c r="G46" s="6">
        <v>1</v>
      </c>
      <c r="H46" s="5">
        <v>7.1399999999999991E-2</v>
      </c>
      <c r="I46" s="6">
        <v>1</v>
      </c>
      <c r="J46" s="5">
        <v>0.1429</v>
      </c>
      <c r="K46" s="6">
        <v>2</v>
      </c>
      <c r="L46" s="5">
        <v>0.5</v>
      </c>
      <c r="M46" s="6">
        <v>7</v>
      </c>
      <c r="N46" s="5">
        <v>0.21429999999999999</v>
      </c>
      <c r="O46" s="6">
        <v>3</v>
      </c>
      <c r="P46" s="6">
        <v>14</v>
      </c>
      <c r="Q46" s="6">
        <v>3.71</v>
      </c>
    </row>
    <row r="47" spans="1:17" s="9" customFormat="1" ht="16" x14ac:dyDescent="0.2">
      <c r="A47" s="9" t="s">
        <v>154</v>
      </c>
      <c r="B47" s="4" t="s">
        <v>67</v>
      </c>
      <c r="C47" s="16">
        <f t="shared" si="0"/>
        <v>0.1429</v>
      </c>
      <c r="D47" s="16">
        <f t="shared" si="1"/>
        <v>0.5</v>
      </c>
      <c r="E47" s="14" t="str">
        <f t="shared" si="2"/>
        <v>SECOND ROUND</v>
      </c>
      <c r="F47" s="5">
        <v>0.1429</v>
      </c>
      <c r="G47" s="6">
        <v>2</v>
      </c>
      <c r="H47" s="5">
        <v>0</v>
      </c>
      <c r="I47" s="6">
        <v>0</v>
      </c>
      <c r="J47" s="5">
        <v>0.35709999999999997</v>
      </c>
      <c r="K47" s="6">
        <v>5</v>
      </c>
      <c r="L47" s="5">
        <v>0.35709999999999997</v>
      </c>
      <c r="M47" s="6">
        <v>5</v>
      </c>
      <c r="N47" s="5">
        <v>0.1429</v>
      </c>
      <c r="O47" s="6">
        <v>2</v>
      </c>
      <c r="P47" s="6">
        <v>14</v>
      </c>
      <c r="Q47" s="6">
        <v>3.36</v>
      </c>
    </row>
    <row r="48" spans="1:17" s="9" customFormat="1" ht="16" hidden="1" x14ac:dyDescent="0.2">
      <c r="A48" s="9" t="s">
        <v>154</v>
      </c>
      <c r="B48" s="4" t="s">
        <v>68</v>
      </c>
      <c r="C48" s="16">
        <f t="shared" si="0"/>
        <v>0.85709999999999997</v>
      </c>
      <c r="D48" s="16">
        <f t="shared" si="1"/>
        <v>0</v>
      </c>
      <c r="E48" s="14" t="str">
        <f t="shared" si="2"/>
        <v>DISAGREE</v>
      </c>
      <c r="F48" s="5">
        <v>0.28570000000000001</v>
      </c>
      <c r="G48" s="6">
        <v>4</v>
      </c>
      <c r="H48" s="5">
        <v>0.57140000000000002</v>
      </c>
      <c r="I48" s="6">
        <v>8</v>
      </c>
      <c r="J48" s="5">
        <v>0.1429</v>
      </c>
      <c r="K48" s="6">
        <v>2</v>
      </c>
      <c r="L48" s="5">
        <v>0</v>
      </c>
      <c r="M48" s="6">
        <v>0</v>
      </c>
      <c r="N48" s="5">
        <v>0</v>
      </c>
      <c r="O48" s="6">
        <v>0</v>
      </c>
      <c r="P48" s="6">
        <v>14</v>
      </c>
      <c r="Q48" s="6">
        <v>1.86</v>
      </c>
    </row>
    <row r="49" spans="1:17" s="9" customFormat="1" ht="16" x14ac:dyDescent="0.2">
      <c r="C49" s="16">
        <f t="shared" si="0"/>
        <v>0</v>
      </c>
      <c r="D49" s="16">
        <f t="shared" si="1"/>
        <v>0</v>
      </c>
      <c r="E49" s="14" t="str">
        <f t="shared" si="2"/>
        <v>SECOND ROUND</v>
      </c>
    </row>
    <row r="50" spans="1:17" s="9" customFormat="1" hidden="1" x14ac:dyDescent="0.2">
      <c r="B50" s="8"/>
      <c r="C50" s="16" t="e">
        <f t="shared" si="0"/>
        <v>#VALUE!</v>
      </c>
      <c r="D50" s="16" t="e">
        <f t="shared" si="1"/>
        <v>#VALUE!</v>
      </c>
      <c r="E50" s="14" t="e">
        <f t="shared" si="2"/>
        <v>#VALUE!</v>
      </c>
      <c r="F50" s="10" t="s">
        <v>2</v>
      </c>
      <c r="G50" s="11"/>
      <c r="H50" s="10" t="s">
        <v>3</v>
      </c>
      <c r="I50" s="11"/>
      <c r="J50" s="10" t="s">
        <v>4</v>
      </c>
      <c r="K50" s="11"/>
      <c r="L50" s="10" t="s">
        <v>5</v>
      </c>
      <c r="M50" s="11"/>
      <c r="N50" s="10" t="s">
        <v>6</v>
      </c>
      <c r="O50" s="11"/>
      <c r="P50" s="8" t="s">
        <v>7</v>
      </c>
      <c r="Q50" s="8" t="s">
        <v>8</v>
      </c>
    </row>
    <row r="51" spans="1:17" s="9" customFormat="1" ht="16" hidden="1" x14ac:dyDescent="0.2">
      <c r="A51" s="9" t="s">
        <v>155</v>
      </c>
      <c r="B51" s="4" t="s">
        <v>64</v>
      </c>
      <c r="C51" s="16">
        <f t="shared" si="0"/>
        <v>0</v>
      </c>
      <c r="D51" s="16">
        <f t="shared" si="1"/>
        <v>1</v>
      </c>
      <c r="E51" s="14" t="str">
        <f t="shared" si="2"/>
        <v>AGREE</v>
      </c>
      <c r="F51" s="5">
        <v>0</v>
      </c>
      <c r="G51" s="6">
        <v>0</v>
      </c>
      <c r="H51" s="5">
        <v>0</v>
      </c>
      <c r="I51" s="6">
        <v>0</v>
      </c>
      <c r="J51" s="5">
        <v>0</v>
      </c>
      <c r="K51" s="6">
        <v>0</v>
      </c>
      <c r="L51" s="5">
        <v>0.5</v>
      </c>
      <c r="M51" s="6">
        <v>7</v>
      </c>
      <c r="N51" s="5">
        <v>0.5</v>
      </c>
      <c r="O51" s="6">
        <v>7</v>
      </c>
      <c r="P51" s="6">
        <v>14</v>
      </c>
      <c r="Q51" s="6">
        <v>4.5</v>
      </c>
    </row>
    <row r="52" spans="1:17" s="9" customFormat="1" ht="16" hidden="1" x14ac:dyDescent="0.2">
      <c r="A52" s="9" t="s">
        <v>155</v>
      </c>
      <c r="B52" s="4" t="s">
        <v>65</v>
      </c>
      <c r="C52" s="16">
        <f t="shared" si="0"/>
        <v>7.1399999999999991E-2</v>
      </c>
      <c r="D52" s="16">
        <f t="shared" si="1"/>
        <v>0.92859999999999998</v>
      </c>
      <c r="E52" s="14" t="str">
        <f t="shared" si="2"/>
        <v>AGREE</v>
      </c>
      <c r="F52" s="5">
        <v>0</v>
      </c>
      <c r="G52" s="6">
        <v>0</v>
      </c>
      <c r="H52" s="5">
        <v>7.1399999999999991E-2</v>
      </c>
      <c r="I52" s="6">
        <v>1</v>
      </c>
      <c r="J52" s="5">
        <v>0</v>
      </c>
      <c r="K52" s="6">
        <v>0</v>
      </c>
      <c r="L52" s="5">
        <v>0.42859999999999998</v>
      </c>
      <c r="M52" s="6">
        <v>6</v>
      </c>
      <c r="N52" s="5">
        <v>0.5</v>
      </c>
      <c r="O52" s="6">
        <v>7</v>
      </c>
      <c r="P52" s="6">
        <v>14</v>
      </c>
      <c r="Q52" s="6">
        <v>4.3600000000000003</v>
      </c>
    </row>
    <row r="53" spans="1:17" s="9" customFormat="1" ht="16" hidden="1" x14ac:dyDescent="0.2">
      <c r="A53" s="9" t="s">
        <v>155</v>
      </c>
      <c r="B53" s="4" t="s">
        <v>66</v>
      </c>
      <c r="C53" s="16">
        <f t="shared" si="0"/>
        <v>0.21429999999999999</v>
      </c>
      <c r="D53" s="16">
        <f t="shared" si="1"/>
        <v>0.78570000000000007</v>
      </c>
      <c r="E53" s="14" t="str">
        <f t="shared" si="2"/>
        <v>AGREE</v>
      </c>
      <c r="F53" s="5">
        <v>7.1399999999999991E-2</v>
      </c>
      <c r="G53" s="6">
        <v>1</v>
      </c>
      <c r="H53" s="5">
        <v>0.1429</v>
      </c>
      <c r="I53" s="6">
        <v>2</v>
      </c>
      <c r="J53" s="5">
        <v>0</v>
      </c>
      <c r="K53" s="6">
        <v>0</v>
      </c>
      <c r="L53" s="5">
        <v>0.5</v>
      </c>
      <c r="M53" s="6">
        <v>7</v>
      </c>
      <c r="N53" s="5">
        <v>0.28570000000000001</v>
      </c>
      <c r="O53" s="6">
        <v>4</v>
      </c>
      <c r="P53" s="6">
        <v>14</v>
      </c>
      <c r="Q53" s="6">
        <v>3.79</v>
      </c>
    </row>
    <row r="54" spans="1:17" s="9" customFormat="1" ht="16" x14ac:dyDescent="0.2">
      <c r="A54" s="9" t="s">
        <v>155</v>
      </c>
      <c r="B54" s="4" t="s">
        <v>67</v>
      </c>
      <c r="C54" s="16">
        <f t="shared" si="0"/>
        <v>0.21429999999999999</v>
      </c>
      <c r="D54" s="16">
        <f t="shared" si="1"/>
        <v>0.5</v>
      </c>
      <c r="E54" s="14" t="str">
        <f t="shared" si="2"/>
        <v>SECOND ROUND</v>
      </c>
      <c r="F54" s="5">
        <v>0.1429</v>
      </c>
      <c r="G54" s="6">
        <v>2</v>
      </c>
      <c r="H54" s="5">
        <v>7.1399999999999991E-2</v>
      </c>
      <c r="I54" s="6">
        <v>1</v>
      </c>
      <c r="J54" s="5">
        <v>0.28570000000000001</v>
      </c>
      <c r="K54" s="6">
        <v>4</v>
      </c>
      <c r="L54" s="5">
        <v>0.35709999999999997</v>
      </c>
      <c r="M54" s="6">
        <v>5</v>
      </c>
      <c r="N54" s="5">
        <v>0.1429</v>
      </c>
      <c r="O54" s="6">
        <v>2</v>
      </c>
      <c r="P54" s="6">
        <v>14</v>
      </c>
      <c r="Q54" s="6">
        <v>3.29</v>
      </c>
    </row>
    <row r="55" spans="1:17" s="9" customFormat="1" ht="16" hidden="1" x14ac:dyDescent="0.2">
      <c r="A55" s="9" t="s">
        <v>155</v>
      </c>
      <c r="B55" s="4" t="s">
        <v>72</v>
      </c>
      <c r="C55" s="16">
        <f t="shared" si="0"/>
        <v>1</v>
      </c>
      <c r="D55" s="16">
        <f t="shared" si="1"/>
        <v>0</v>
      </c>
      <c r="E55" s="14" t="str">
        <f t="shared" si="2"/>
        <v>DISAGREE</v>
      </c>
      <c r="F55" s="5">
        <v>0.35709999999999997</v>
      </c>
      <c r="G55" s="6">
        <v>5</v>
      </c>
      <c r="H55" s="5">
        <v>0.64290000000000003</v>
      </c>
      <c r="I55" s="6">
        <v>9</v>
      </c>
      <c r="J55" s="5">
        <v>0</v>
      </c>
      <c r="K55" s="6">
        <v>0</v>
      </c>
      <c r="L55" s="5">
        <v>0</v>
      </c>
      <c r="M55" s="6">
        <v>0</v>
      </c>
      <c r="N55" s="5">
        <v>0</v>
      </c>
      <c r="O55" s="6">
        <v>0</v>
      </c>
      <c r="P55" s="6">
        <v>14</v>
      </c>
      <c r="Q55" s="6">
        <v>1.64</v>
      </c>
    </row>
    <row r="56" spans="1:17" s="9" customFormat="1" ht="16" x14ac:dyDescent="0.2">
      <c r="C56" s="16">
        <f t="shared" si="0"/>
        <v>0</v>
      </c>
      <c r="D56" s="16">
        <f t="shared" si="1"/>
        <v>0</v>
      </c>
      <c r="E56" s="14" t="str">
        <f t="shared" si="2"/>
        <v>SECOND ROUND</v>
      </c>
    </row>
    <row r="57" spans="1:17" s="9" customFormat="1" hidden="1" x14ac:dyDescent="0.2">
      <c r="B57" s="8"/>
      <c r="C57" s="16" t="e">
        <f t="shared" si="0"/>
        <v>#VALUE!</v>
      </c>
      <c r="D57" s="16" t="e">
        <f t="shared" si="1"/>
        <v>#VALUE!</v>
      </c>
      <c r="E57" s="14" t="e">
        <f t="shared" si="2"/>
        <v>#VALUE!</v>
      </c>
      <c r="F57" s="10" t="s">
        <v>2</v>
      </c>
      <c r="G57" s="11"/>
      <c r="H57" s="10" t="s">
        <v>3</v>
      </c>
      <c r="I57" s="11"/>
      <c r="J57" s="10" t="s">
        <v>4</v>
      </c>
      <c r="K57" s="11"/>
      <c r="L57" s="10" t="s">
        <v>5</v>
      </c>
      <c r="M57" s="11"/>
      <c r="N57" s="10" t="s">
        <v>6</v>
      </c>
      <c r="O57" s="11"/>
      <c r="P57" s="8" t="s">
        <v>7</v>
      </c>
      <c r="Q57" s="8" t="s">
        <v>8</v>
      </c>
    </row>
    <row r="58" spans="1:17" s="9" customFormat="1" ht="16" x14ac:dyDescent="0.2">
      <c r="B58" s="4" t="s">
        <v>75</v>
      </c>
      <c r="C58" s="16">
        <f t="shared" si="0"/>
        <v>0.35709999999999997</v>
      </c>
      <c r="D58" s="16">
        <f t="shared" si="1"/>
        <v>0.28570000000000001</v>
      </c>
      <c r="E58" s="14" t="str">
        <f t="shared" si="2"/>
        <v>SECOND ROUND</v>
      </c>
      <c r="F58" s="5">
        <v>7.1399999999999991E-2</v>
      </c>
      <c r="G58" s="6">
        <v>1</v>
      </c>
      <c r="H58" s="5">
        <v>0.28570000000000001</v>
      </c>
      <c r="I58" s="6">
        <v>4</v>
      </c>
      <c r="J58" s="5">
        <v>0.35709999999999997</v>
      </c>
      <c r="K58" s="6">
        <v>5</v>
      </c>
      <c r="L58" s="5">
        <v>0.28570000000000001</v>
      </c>
      <c r="M58" s="6">
        <v>4</v>
      </c>
      <c r="N58" s="5">
        <v>0</v>
      </c>
      <c r="O58" s="6">
        <v>0</v>
      </c>
      <c r="P58" s="6">
        <v>14</v>
      </c>
      <c r="Q58" s="6">
        <v>2.86</v>
      </c>
    </row>
    <row r="59" spans="1:17" s="9" customFormat="1" ht="16" x14ac:dyDescent="0.2">
      <c r="B59" s="4" t="s">
        <v>76</v>
      </c>
      <c r="C59" s="16">
        <f t="shared" si="0"/>
        <v>0.57139999999999991</v>
      </c>
      <c r="D59" s="16">
        <f t="shared" si="1"/>
        <v>7.1399999999999991E-2</v>
      </c>
      <c r="E59" s="14" t="str">
        <f t="shared" si="2"/>
        <v>SECOND ROUND</v>
      </c>
      <c r="F59" s="5">
        <v>0.21429999999999999</v>
      </c>
      <c r="G59" s="6">
        <v>3</v>
      </c>
      <c r="H59" s="5">
        <v>0.35709999999999997</v>
      </c>
      <c r="I59" s="6">
        <v>5</v>
      </c>
      <c r="J59" s="5">
        <v>0.35709999999999997</v>
      </c>
      <c r="K59" s="6">
        <v>5</v>
      </c>
      <c r="L59" s="5">
        <v>7.1399999999999991E-2</v>
      </c>
      <c r="M59" s="6">
        <v>1</v>
      </c>
      <c r="N59" s="5">
        <v>0</v>
      </c>
      <c r="O59" s="6">
        <v>0</v>
      </c>
      <c r="P59" s="6">
        <v>14</v>
      </c>
      <c r="Q59" s="6">
        <v>2.29</v>
      </c>
    </row>
    <row r="60" spans="1:17" s="9" customFormat="1" ht="16" x14ac:dyDescent="0.2">
      <c r="B60" s="4" t="s">
        <v>77</v>
      </c>
      <c r="C60" s="16">
        <f t="shared" si="0"/>
        <v>0.28569999999999995</v>
      </c>
      <c r="D60" s="16">
        <f t="shared" si="1"/>
        <v>0.57150000000000001</v>
      </c>
      <c r="E60" s="14" t="str">
        <f t="shared" si="2"/>
        <v>SECOND ROUND</v>
      </c>
      <c r="F60" s="5">
        <v>7.1399999999999991E-2</v>
      </c>
      <c r="G60" s="6">
        <v>1</v>
      </c>
      <c r="H60" s="5">
        <v>0.21429999999999999</v>
      </c>
      <c r="I60" s="6">
        <v>3</v>
      </c>
      <c r="J60" s="5">
        <v>0.1429</v>
      </c>
      <c r="K60" s="6">
        <v>2</v>
      </c>
      <c r="L60" s="5">
        <v>0.42859999999999998</v>
      </c>
      <c r="M60" s="6">
        <v>6</v>
      </c>
      <c r="N60" s="5">
        <v>0.1429</v>
      </c>
      <c r="O60" s="6">
        <v>2</v>
      </c>
      <c r="P60" s="6">
        <v>14</v>
      </c>
      <c r="Q60" s="6">
        <v>3.36</v>
      </c>
    </row>
    <row r="61" spans="1:17" s="9" customFormat="1" ht="16" hidden="1" x14ac:dyDescent="0.2">
      <c r="B61" s="4" t="s">
        <v>78</v>
      </c>
      <c r="C61" s="16">
        <f t="shared" si="0"/>
        <v>0.71429999999999993</v>
      </c>
      <c r="D61" s="16">
        <f t="shared" si="1"/>
        <v>0.1429</v>
      </c>
      <c r="E61" s="14" t="str">
        <f t="shared" si="2"/>
        <v>DISAGREE</v>
      </c>
      <c r="F61" s="5">
        <v>0.21429999999999999</v>
      </c>
      <c r="G61" s="6">
        <v>3</v>
      </c>
      <c r="H61" s="5">
        <v>0.5</v>
      </c>
      <c r="I61" s="6">
        <v>7</v>
      </c>
      <c r="J61" s="5">
        <v>0.1429</v>
      </c>
      <c r="K61" s="6">
        <v>2</v>
      </c>
      <c r="L61" s="5">
        <v>0.1429</v>
      </c>
      <c r="M61" s="6">
        <v>2</v>
      </c>
      <c r="N61" s="5">
        <v>0</v>
      </c>
      <c r="O61" s="6">
        <v>0</v>
      </c>
      <c r="P61" s="6">
        <v>14</v>
      </c>
      <c r="Q61" s="6">
        <v>2.21</v>
      </c>
    </row>
    <row r="62" spans="1:17" s="9" customFormat="1" ht="16" x14ac:dyDescent="0.2">
      <c r="B62" s="4" t="s">
        <v>79</v>
      </c>
      <c r="C62" s="16">
        <f t="shared" si="0"/>
        <v>0.64280000000000004</v>
      </c>
      <c r="D62" s="16">
        <f t="shared" si="1"/>
        <v>0</v>
      </c>
      <c r="E62" s="14" t="str">
        <f t="shared" si="2"/>
        <v>SECOND ROUND</v>
      </c>
      <c r="F62" s="5">
        <v>0.28570000000000001</v>
      </c>
      <c r="G62" s="6">
        <v>4</v>
      </c>
      <c r="H62" s="5">
        <v>0.35709999999999997</v>
      </c>
      <c r="I62" s="6">
        <v>5</v>
      </c>
      <c r="J62" s="5">
        <v>0.35709999999999997</v>
      </c>
      <c r="K62" s="6">
        <v>5</v>
      </c>
      <c r="L62" s="5">
        <v>0</v>
      </c>
      <c r="M62" s="6">
        <v>0</v>
      </c>
      <c r="N62" s="5">
        <v>0</v>
      </c>
      <c r="O62" s="6">
        <v>0</v>
      </c>
      <c r="P62" s="6">
        <v>14</v>
      </c>
      <c r="Q62" s="6">
        <v>2.0699999999999998</v>
      </c>
    </row>
    <row r="63" spans="1:17" s="9" customFormat="1" ht="16" x14ac:dyDescent="0.2">
      <c r="B63" s="4" t="s">
        <v>80</v>
      </c>
      <c r="C63" s="16">
        <f t="shared" si="0"/>
        <v>0.35719999999999996</v>
      </c>
      <c r="D63" s="16">
        <f t="shared" si="1"/>
        <v>7.1399999999999991E-2</v>
      </c>
      <c r="E63" s="14" t="str">
        <f t="shared" si="2"/>
        <v>SECOND ROUND</v>
      </c>
      <c r="F63" s="5">
        <v>0.21429999999999999</v>
      </c>
      <c r="G63" s="6">
        <v>3</v>
      </c>
      <c r="H63" s="5">
        <v>0.1429</v>
      </c>
      <c r="I63" s="6">
        <v>2</v>
      </c>
      <c r="J63" s="5">
        <v>0.57140000000000002</v>
      </c>
      <c r="K63" s="6">
        <v>8</v>
      </c>
      <c r="L63" s="5">
        <v>0</v>
      </c>
      <c r="M63" s="6">
        <v>0</v>
      </c>
      <c r="N63" s="5">
        <v>7.1399999999999991E-2</v>
      </c>
      <c r="O63" s="6">
        <v>1</v>
      </c>
      <c r="P63" s="6">
        <v>14</v>
      </c>
      <c r="Q63" s="6">
        <v>2.57</v>
      </c>
    </row>
    <row r="64" spans="1:17" s="9" customFormat="1" ht="16" x14ac:dyDescent="0.2">
      <c r="B64" s="4" t="s">
        <v>81</v>
      </c>
      <c r="C64" s="16">
        <f t="shared" si="0"/>
        <v>0.42849999999999999</v>
      </c>
      <c r="D64" s="16">
        <f t="shared" si="1"/>
        <v>0.28570000000000001</v>
      </c>
      <c r="E64" s="14" t="str">
        <f t="shared" si="2"/>
        <v>SECOND ROUND</v>
      </c>
      <c r="F64" s="5">
        <v>7.1399999999999991E-2</v>
      </c>
      <c r="G64" s="6">
        <v>1</v>
      </c>
      <c r="H64" s="5">
        <v>0.35709999999999997</v>
      </c>
      <c r="I64" s="6">
        <v>5</v>
      </c>
      <c r="J64" s="5">
        <v>0.28570000000000001</v>
      </c>
      <c r="K64" s="6">
        <v>4</v>
      </c>
      <c r="L64" s="5">
        <v>0.28570000000000001</v>
      </c>
      <c r="M64" s="6">
        <v>4</v>
      </c>
      <c r="N64" s="5">
        <v>0</v>
      </c>
      <c r="O64" s="6">
        <v>0</v>
      </c>
      <c r="P64" s="6">
        <v>14</v>
      </c>
      <c r="Q64" s="6">
        <v>2.79</v>
      </c>
    </row>
    <row r="65" spans="2:17" s="9" customFormat="1" ht="16" x14ac:dyDescent="0.2">
      <c r="B65" s="4" t="s">
        <v>82</v>
      </c>
      <c r="C65" s="16">
        <f t="shared" si="0"/>
        <v>0.64280000000000004</v>
      </c>
      <c r="D65" s="16">
        <f t="shared" si="1"/>
        <v>7.1399999999999991E-2</v>
      </c>
      <c r="E65" s="14" t="str">
        <f t="shared" si="2"/>
        <v>SECOND ROUND</v>
      </c>
      <c r="F65" s="5">
        <v>7.1399999999999991E-2</v>
      </c>
      <c r="G65" s="6">
        <v>1</v>
      </c>
      <c r="H65" s="5">
        <v>0.57140000000000002</v>
      </c>
      <c r="I65" s="6">
        <v>8</v>
      </c>
      <c r="J65" s="5">
        <v>0.28570000000000001</v>
      </c>
      <c r="K65" s="6">
        <v>4</v>
      </c>
      <c r="L65" s="5">
        <v>7.1399999999999991E-2</v>
      </c>
      <c r="M65" s="6">
        <v>1</v>
      </c>
      <c r="N65" s="5">
        <v>0</v>
      </c>
      <c r="O65" s="6">
        <v>0</v>
      </c>
      <c r="P65" s="6">
        <v>14</v>
      </c>
      <c r="Q65" s="6">
        <v>2.36</v>
      </c>
    </row>
    <row r="66" spans="2:17" s="9" customFormat="1" ht="16" x14ac:dyDescent="0.2">
      <c r="B66" s="4" t="s">
        <v>83</v>
      </c>
      <c r="C66" s="16">
        <f t="shared" si="0"/>
        <v>0.21429999999999999</v>
      </c>
      <c r="D66" s="16">
        <f t="shared" si="1"/>
        <v>0.57140000000000002</v>
      </c>
      <c r="E66" s="14" t="str">
        <f t="shared" si="2"/>
        <v>SECOND ROUND</v>
      </c>
      <c r="F66" s="5">
        <v>0.1429</v>
      </c>
      <c r="G66" s="6">
        <v>2</v>
      </c>
      <c r="H66" s="5">
        <v>7.1399999999999991E-2</v>
      </c>
      <c r="I66" s="6">
        <v>1</v>
      </c>
      <c r="J66" s="5">
        <v>0.21429999999999999</v>
      </c>
      <c r="K66" s="6">
        <v>3</v>
      </c>
      <c r="L66" s="5">
        <v>0.5</v>
      </c>
      <c r="M66" s="6">
        <v>7</v>
      </c>
      <c r="N66" s="5">
        <v>7.1399999999999991E-2</v>
      </c>
      <c r="O66" s="6">
        <v>1</v>
      </c>
      <c r="P66" s="6">
        <v>14</v>
      </c>
      <c r="Q66" s="6">
        <v>3.29</v>
      </c>
    </row>
    <row r="67" spans="2:17" s="9" customFormat="1" ht="16" hidden="1" x14ac:dyDescent="0.2">
      <c r="B67" s="4" t="s">
        <v>84</v>
      </c>
      <c r="C67" s="16">
        <f t="shared" si="0"/>
        <v>0.71430000000000005</v>
      </c>
      <c r="D67" s="16">
        <f t="shared" si="1"/>
        <v>7.1399999999999991E-2</v>
      </c>
      <c r="E67" s="14" t="str">
        <f t="shared" si="2"/>
        <v>DISAGREE</v>
      </c>
      <c r="F67" s="5">
        <v>0.1429</v>
      </c>
      <c r="G67" s="6">
        <v>2</v>
      </c>
      <c r="H67" s="5">
        <v>0.57140000000000002</v>
      </c>
      <c r="I67" s="6">
        <v>8</v>
      </c>
      <c r="J67" s="5">
        <v>0.21429999999999999</v>
      </c>
      <c r="K67" s="6">
        <v>3</v>
      </c>
      <c r="L67" s="5">
        <v>0</v>
      </c>
      <c r="M67" s="6">
        <v>0</v>
      </c>
      <c r="N67" s="5">
        <v>7.1399999999999991E-2</v>
      </c>
      <c r="O67" s="6">
        <v>1</v>
      </c>
      <c r="P67" s="6">
        <v>14</v>
      </c>
      <c r="Q67" s="6">
        <v>2.29</v>
      </c>
    </row>
    <row r="68" spans="2:17" s="9" customFormat="1" ht="16" x14ac:dyDescent="0.2">
      <c r="C68" s="16">
        <f t="shared" si="0"/>
        <v>0</v>
      </c>
      <c r="D68" s="16">
        <f t="shared" si="1"/>
        <v>0</v>
      </c>
      <c r="E68" s="14" t="str">
        <f t="shared" si="2"/>
        <v>SECOND ROUND</v>
      </c>
    </row>
    <row r="69" spans="2:17" s="9" customFormat="1" hidden="1" x14ac:dyDescent="0.2">
      <c r="B69" s="8"/>
      <c r="C69" s="16" t="e">
        <f t="shared" si="0"/>
        <v>#VALUE!</v>
      </c>
      <c r="D69" s="16" t="e">
        <f t="shared" si="1"/>
        <v>#VALUE!</v>
      </c>
      <c r="E69" s="14" t="e">
        <f t="shared" si="2"/>
        <v>#VALUE!</v>
      </c>
      <c r="F69" s="10" t="s">
        <v>2</v>
      </c>
      <c r="G69" s="11"/>
      <c r="H69" s="10" t="s">
        <v>3</v>
      </c>
      <c r="I69" s="11"/>
      <c r="J69" s="10" t="s">
        <v>4</v>
      </c>
      <c r="K69" s="11"/>
      <c r="L69" s="10" t="s">
        <v>5</v>
      </c>
      <c r="M69" s="11"/>
      <c r="N69" s="10" t="s">
        <v>6</v>
      </c>
      <c r="O69" s="11"/>
      <c r="P69" s="8" t="s">
        <v>7</v>
      </c>
      <c r="Q69" s="8" t="s">
        <v>8</v>
      </c>
    </row>
    <row r="70" spans="2:17" s="9" customFormat="1" ht="16" hidden="1" x14ac:dyDescent="0.2">
      <c r="B70" s="4" t="s">
        <v>88</v>
      </c>
      <c r="C70" s="16">
        <f t="shared" si="0"/>
        <v>0</v>
      </c>
      <c r="D70" s="16">
        <f t="shared" si="1"/>
        <v>1</v>
      </c>
      <c r="E70" s="14" t="str">
        <f t="shared" si="2"/>
        <v>AGREE</v>
      </c>
      <c r="F70" s="5">
        <v>0</v>
      </c>
      <c r="G70" s="6">
        <v>0</v>
      </c>
      <c r="H70" s="5">
        <v>0</v>
      </c>
      <c r="I70" s="6">
        <v>0</v>
      </c>
      <c r="J70" s="5">
        <v>0</v>
      </c>
      <c r="K70" s="6">
        <v>0</v>
      </c>
      <c r="L70" s="5">
        <v>0.28570000000000001</v>
      </c>
      <c r="M70" s="6">
        <v>4</v>
      </c>
      <c r="N70" s="5">
        <v>0.71430000000000005</v>
      </c>
      <c r="O70" s="6">
        <v>10</v>
      </c>
      <c r="P70" s="6">
        <v>14</v>
      </c>
      <c r="Q70" s="6">
        <v>4.71</v>
      </c>
    </row>
    <row r="71" spans="2:17" s="9" customFormat="1" ht="16" x14ac:dyDescent="0.2">
      <c r="B71" s="4" t="s">
        <v>89</v>
      </c>
      <c r="C71" s="16">
        <f t="shared" si="0"/>
        <v>0.28569999999999995</v>
      </c>
      <c r="D71" s="16">
        <f t="shared" si="1"/>
        <v>0.35709999999999997</v>
      </c>
      <c r="E71" s="14" t="str">
        <f t="shared" si="2"/>
        <v>SECOND ROUND</v>
      </c>
      <c r="F71" s="5">
        <v>7.1399999999999991E-2</v>
      </c>
      <c r="G71" s="6">
        <v>1</v>
      </c>
      <c r="H71" s="5">
        <v>0.21429999999999999</v>
      </c>
      <c r="I71" s="6">
        <v>3</v>
      </c>
      <c r="J71" s="5">
        <v>0.35709999999999997</v>
      </c>
      <c r="K71" s="6">
        <v>5</v>
      </c>
      <c r="L71" s="5">
        <v>0.28570000000000001</v>
      </c>
      <c r="M71" s="6">
        <v>4</v>
      </c>
      <c r="N71" s="5">
        <v>7.1399999999999991E-2</v>
      </c>
      <c r="O71" s="6">
        <v>1</v>
      </c>
      <c r="P71" s="6">
        <v>14</v>
      </c>
      <c r="Q71" s="6">
        <v>3.07</v>
      </c>
    </row>
    <row r="72" spans="2:17" s="9" customFormat="1" ht="16" hidden="1" x14ac:dyDescent="0.2">
      <c r="B72" s="4" t="s">
        <v>90</v>
      </c>
      <c r="C72" s="16">
        <f t="shared" si="0"/>
        <v>0</v>
      </c>
      <c r="D72" s="16">
        <f t="shared" si="1"/>
        <v>1</v>
      </c>
      <c r="E72" s="14" t="str">
        <f t="shared" si="2"/>
        <v>AGREE</v>
      </c>
      <c r="F72" s="5">
        <v>0</v>
      </c>
      <c r="G72" s="6">
        <v>0</v>
      </c>
      <c r="H72" s="5">
        <v>0</v>
      </c>
      <c r="I72" s="6">
        <v>0</v>
      </c>
      <c r="J72" s="5">
        <v>0</v>
      </c>
      <c r="K72" s="6">
        <v>0</v>
      </c>
      <c r="L72" s="5">
        <v>0.28570000000000001</v>
      </c>
      <c r="M72" s="6">
        <v>4</v>
      </c>
      <c r="N72" s="5">
        <v>0.71430000000000005</v>
      </c>
      <c r="O72" s="6">
        <v>10</v>
      </c>
      <c r="P72" s="6">
        <v>14</v>
      </c>
      <c r="Q72" s="6">
        <v>4.71</v>
      </c>
    </row>
    <row r="73" spans="2:17" s="9" customFormat="1" ht="16" hidden="1" x14ac:dyDescent="0.2">
      <c r="B73" s="4" t="s">
        <v>91</v>
      </c>
      <c r="C73" s="16">
        <f t="shared" si="0"/>
        <v>0.28570000000000001</v>
      </c>
      <c r="D73" s="16">
        <f t="shared" si="1"/>
        <v>0.71419999999999995</v>
      </c>
      <c r="E73" s="14" t="str">
        <f t="shared" si="2"/>
        <v>AGREE</v>
      </c>
      <c r="F73" s="5">
        <v>0</v>
      </c>
      <c r="G73" s="6">
        <v>0</v>
      </c>
      <c r="H73" s="5">
        <v>0.28570000000000001</v>
      </c>
      <c r="I73" s="6">
        <v>4</v>
      </c>
      <c r="J73" s="5">
        <v>0</v>
      </c>
      <c r="K73" s="6">
        <v>0</v>
      </c>
      <c r="L73" s="5">
        <v>0.35709999999999997</v>
      </c>
      <c r="M73" s="6">
        <v>5</v>
      </c>
      <c r="N73" s="5">
        <v>0.35709999999999997</v>
      </c>
      <c r="O73" s="6">
        <v>5</v>
      </c>
      <c r="P73" s="6">
        <v>14</v>
      </c>
      <c r="Q73" s="6">
        <v>3.79</v>
      </c>
    </row>
    <row r="74" spans="2:17" s="9" customFormat="1" ht="16" x14ac:dyDescent="0.2">
      <c r="C74" s="16">
        <f t="shared" ref="C74:C102" si="3">F74+H74</f>
        <v>0</v>
      </c>
      <c r="D74" s="16">
        <f t="shared" ref="D74:D102" si="4">L74+N74</f>
        <v>0</v>
      </c>
      <c r="E74" s="14" t="str">
        <f t="shared" ref="E74:E102" si="5">IF(C74&gt;=70%,"DISAGREE",IF(D74&gt;=70%,"AGREE","SECOND ROUND"))</f>
        <v>SECOND ROUND</v>
      </c>
    </row>
    <row r="75" spans="2:17" s="9" customFormat="1" hidden="1" x14ac:dyDescent="0.2">
      <c r="B75" s="8"/>
      <c r="C75" s="16" t="e">
        <f t="shared" si="3"/>
        <v>#VALUE!</v>
      </c>
      <c r="D75" s="16" t="e">
        <f t="shared" si="4"/>
        <v>#VALUE!</v>
      </c>
      <c r="E75" s="14" t="e">
        <f t="shared" si="5"/>
        <v>#VALUE!</v>
      </c>
      <c r="F75" s="10" t="s">
        <v>2</v>
      </c>
      <c r="G75" s="11"/>
      <c r="H75" s="10" t="s">
        <v>3</v>
      </c>
      <c r="I75" s="11"/>
      <c r="J75" s="10" t="s">
        <v>4</v>
      </c>
      <c r="K75" s="11"/>
      <c r="L75" s="10" t="s">
        <v>5</v>
      </c>
      <c r="M75" s="11"/>
      <c r="N75" s="10" t="s">
        <v>6</v>
      </c>
      <c r="O75" s="11"/>
      <c r="P75" s="8" t="s">
        <v>7</v>
      </c>
      <c r="Q75" s="8" t="s">
        <v>8</v>
      </c>
    </row>
    <row r="76" spans="2:17" s="9" customFormat="1" ht="16" x14ac:dyDescent="0.2">
      <c r="B76" s="4" t="s">
        <v>93</v>
      </c>
      <c r="C76" s="16">
        <f t="shared" si="3"/>
        <v>0.64290000000000003</v>
      </c>
      <c r="D76" s="16">
        <f t="shared" si="4"/>
        <v>0.1429</v>
      </c>
      <c r="E76" s="14" t="str">
        <f t="shared" si="5"/>
        <v>SECOND ROUND</v>
      </c>
      <c r="F76" s="5">
        <v>0.1429</v>
      </c>
      <c r="G76" s="6">
        <v>2</v>
      </c>
      <c r="H76" s="5">
        <v>0.5</v>
      </c>
      <c r="I76" s="6">
        <v>7</v>
      </c>
      <c r="J76" s="5">
        <v>0.21429999999999999</v>
      </c>
      <c r="K76" s="6">
        <v>3</v>
      </c>
      <c r="L76" s="5">
        <v>0.1429</v>
      </c>
      <c r="M76" s="6">
        <v>2</v>
      </c>
      <c r="N76" s="5">
        <v>0</v>
      </c>
      <c r="O76" s="6">
        <v>0</v>
      </c>
      <c r="P76" s="6">
        <v>14</v>
      </c>
      <c r="Q76" s="6">
        <v>2.36</v>
      </c>
    </row>
    <row r="77" spans="2:17" s="9" customFormat="1" ht="16" x14ac:dyDescent="0.2">
      <c r="B77" s="4" t="s">
        <v>94</v>
      </c>
      <c r="C77" s="16">
        <f t="shared" si="3"/>
        <v>0.28569999999999995</v>
      </c>
      <c r="D77" s="16">
        <f t="shared" si="4"/>
        <v>0.42849999999999999</v>
      </c>
      <c r="E77" s="14" t="str">
        <f t="shared" si="5"/>
        <v>SECOND ROUND</v>
      </c>
      <c r="F77" s="5">
        <v>7.1399999999999991E-2</v>
      </c>
      <c r="G77" s="6">
        <v>1</v>
      </c>
      <c r="H77" s="5">
        <v>0.21429999999999999</v>
      </c>
      <c r="I77" s="6">
        <v>3</v>
      </c>
      <c r="J77" s="5">
        <v>0.28570000000000001</v>
      </c>
      <c r="K77" s="6">
        <v>4</v>
      </c>
      <c r="L77" s="5">
        <v>0.35709999999999997</v>
      </c>
      <c r="M77" s="6">
        <v>5</v>
      </c>
      <c r="N77" s="5">
        <v>7.1399999999999991E-2</v>
      </c>
      <c r="O77" s="6">
        <v>1</v>
      </c>
      <c r="P77" s="6">
        <v>14</v>
      </c>
      <c r="Q77" s="6">
        <v>3.14</v>
      </c>
    </row>
    <row r="78" spans="2:17" s="9" customFormat="1" ht="16" hidden="1" x14ac:dyDescent="0.2">
      <c r="B78" s="4" t="s">
        <v>95</v>
      </c>
      <c r="C78" s="16">
        <f t="shared" si="3"/>
        <v>0.1429</v>
      </c>
      <c r="D78" s="16">
        <f t="shared" si="4"/>
        <v>0.78570000000000007</v>
      </c>
      <c r="E78" s="14" t="str">
        <f t="shared" si="5"/>
        <v>AGREE</v>
      </c>
      <c r="F78" s="5">
        <v>0</v>
      </c>
      <c r="G78" s="6">
        <v>0</v>
      </c>
      <c r="H78" s="5">
        <v>0.1429</v>
      </c>
      <c r="I78" s="6">
        <v>2</v>
      </c>
      <c r="J78" s="5">
        <v>7.1399999999999991E-2</v>
      </c>
      <c r="K78" s="6">
        <v>1</v>
      </c>
      <c r="L78" s="5">
        <v>0.57140000000000002</v>
      </c>
      <c r="M78" s="6">
        <v>8</v>
      </c>
      <c r="N78" s="5">
        <v>0.21429999999999999</v>
      </c>
      <c r="O78" s="6">
        <v>3</v>
      </c>
      <c r="P78" s="6">
        <v>14</v>
      </c>
      <c r="Q78" s="6">
        <v>3.86</v>
      </c>
    </row>
    <row r="79" spans="2:17" s="9" customFormat="1" ht="16" hidden="1" x14ac:dyDescent="0.2">
      <c r="B79" s="4" t="s">
        <v>96</v>
      </c>
      <c r="C79" s="16">
        <f t="shared" si="3"/>
        <v>0.71430000000000005</v>
      </c>
      <c r="D79" s="16">
        <f t="shared" si="4"/>
        <v>0.21429999999999999</v>
      </c>
      <c r="E79" s="14" t="str">
        <f t="shared" si="5"/>
        <v>DISAGREE</v>
      </c>
      <c r="F79" s="5">
        <v>7.1399999999999991E-2</v>
      </c>
      <c r="G79" s="6">
        <v>1</v>
      </c>
      <c r="H79" s="5">
        <v>0.64290000000000003</v>
      </c>
      <c r="I79" s="6">
        <v>9</v>
      </c>
      <c r="J79" s="5">
        <v>7.1399999999999991E-2</v>
      </c>
      <c r="K79" s="6">
        <v>1</v>
      </c>
      <c r="L79" s="5">
        <v>0.21429999999999999</v>
      </c>
      <c r="M79" s="6">
        <v>3</v>
      </c>
      <c r="N79" s="5">
        <v>0</v>
      </c>
      <c r="O79" s="6">
        <v>0</v>
      </c>
      <c r="P79" s="6">
        <v>14</v>
      </c>
      <c r="Q79" s="6">
        <v>2.4300000000000002</v>
      </c>
    </row>
    <row r="80" spans="2:17" s="9" customFormat="1" ht="16" x14ac:dyDescent="0.2">
      <c r="B80" s="4" t="s">
        <v>97</v>
      </c>
      <c r="C80" s="16">
        <f t="shared" si="3"/>
        <v>0.5</v>
      </c>
      <c r="D80" s="16">
        <f t="shared" si="4"/>
        <v>0.21429999999999999</v>
      </c>
      <c r="E80" s="14" t="str">
        <f t="shared" si="5"/>
        <v>SECOND ROUND</v>
      </c>
      <c r="F80" s="5">
        <v>7.1399999999999991E-2</v>
      </c>
      <c r="G80" s="6">
        <v>1</v>
      </c>
      <c r="H80" s="5">
        <v>0.42859999999999998</v>
      </c>
      <c r="I80" s="6">
        <v>6</v>
      </c>
      <c r="J80" s="5">
        <v>0.28570000000000001</v>
      </c>
      <c r="K80" s="6">
        <v>4</v>
      </c>
      <c r="L80" s="5">
        <v>0.1429</v>
      </c>
      <c r="M80" s="6">
        <v>2</v>
      </c>
      <c r="N80" s="5">
        <v>7.1399999999999991E-2</v>
      </c>
      <c r="O80" s="6">
        <v>1</v>
      </c>
      <c r="P80" s="6">
        <v>14</v>
      </c>
      <c r="Q80" s="6">
        <v>2.71</v>
      </c>
    </row>
    <row r="81" spans="2:17" s="9" customFormat="1" ht="16" x14ac:dyDescent="0.2">
      <c r="B81" s="4" t="s">
        <v>98</v>
      </c>
      <c r="C81" s="16">
        <f t="shared" si="3"/>
        <v>0.42859999999999998</v>
      </c>
      <c r="D81" s="16">
        <f t="shared" si="4"/>
        <v>0.28570000000000001</v>
      </c>
      <c r="E81" s="14" t="str">
        <f t="shared" si="5"/>
        <v>SECOND ROUND</v>
      </c>
      <c r="F81" s="5">
        <v>0.1429</v>
      </c>
      <c r="G81" s="6">
        <v>2</v>
      </c>
      <c r="H81" s="5">
        <v>0.28570000000000001</v>
      </c>
      <c r="I81" s="6">
        <v>4</v>
      </c>
      <c r="J81" s="5">
        <v>0.28570000000000001</v>
      </c>
      <c r="K81" s="6">
        <v>4</v>
      </c>
      <c r="L81" s="5">
        <v>0.28570000000000001</v>
      </c>
      <c r="M81" s="6">
        <v>4</v>
      </c>
      <c r="N81" s="5">
        <v>0</v>
      </c>
      <c r="O81" s="6">
        <v>0</v>
      </c>
      <c r="P81" s="6">
        <v>14</v>
      </c>
      <c r="Q81" s="6">
        <v>2.71</v>
      </c>
    </row>
    <row r="82" spans="2:17" s="9" customFormat="1" ht="16" x14ac:dyDescent="0.2">
      <c r="B82" s="4" t="s">
        <v>99</v>
      </c>
      <c r="C82" s="16">
        <f t="shared" si="3"/>
        <v>0.64280000000000004</v>
      </c>
      <c r="D82" s="16">
        <f t="shared" si="4"/>
        <v>7.1399999999999991E-2</v>
      </c>
      <c r="E82" s="14" t="str">
        <f t="shared" si="5"/>
        <v>SECOND ROUND</v>
      </c>
      <c r="F82" s="5">
        <v>7.1399999999999991E-2</v>
      </c>
      <c r="G82" s="6">
        <v>1</v>
      </c>
      <c r="H82" s="5">
        <v>0.57140000000000002</v>
      </c>
      <c r="I82" s="6">
        <v>8</v>
      </c>
      <c r="J82" s="5">
        <v>0.28570000000000001</v>
      </c>
      <c r="K82" s="6">
        <v>4</v>
      </c>
      <c r="L82" s="5">
        <v>7.1399999999999991E-2</v>
      </c>
      <c r="M82" s="6">
        <v>1</v>
      </c>
      <c r="N82" s="5">
        <v>0</v>
      </c>
      <c r="O82" s="6">
        <v>0</v>
      </c>
      <c r="P82" s="6">
        <v>14</v>
      </c>
      <c r="Q82" s="6">
        <v>2.36</v>
      </c>
    </row>
    <row r="83" spans="2:17" s="9" customFormat="1" ht="16" x14ac:dyDescent="0.2">
      <c r="B83" s="4" t="s">
        <v>100</v>
      </c>
      <c r="C83" s="16">
        <f t="shared" si="3"/>
        <v>7.1399999999999991E-2</v>
      </c>
      <c r="D83" s="16">
        <f t="shared" si="4"/>
        <v>0.64280000000000004</v>
      </c>
      <c r="E83" s="14" t="str">
        <f t="shared" si="5"/>
        <v>SECOND ROUND</v>
      </c>
      <c r="F83" s="5">
        <v>7.1399999999999991E-2</v>
      </c>
      <c r="G83" s="6">
        <v>1</v>
      </c>
      <c r="H83" s="5">
        <v>0</v>
      </c>
      <c r="I83" s="6">
        <v>0</v>
      </c>
      <c r="J83" s="5">
        <v>0.28570000000000001</v>
      </c>
      <c r="K83" s="6">
        <v>4</v>
      </c>
      <c r="L83" s="5">
        <v>0.57140000000000002</v>
      </c>
      <c r="M83" s="6">
        <v>8</v>
      </c>
      <c r="N83" s="5">
        <v>7.1399999999999991E-2</v>
      </c>
      <c r="O83" s="6">
        <v>1</v>
      </c>
      <c r="P83" s="6">
        <v>14</v>
      </c>
      <c r="Q83" s="6">
        <v>3.57</v>
      </c>
    </row>
    <row r="84" spans="2:17" s="9" customFormat="1" ht="16" hidden="1" x14ac:dyDescent="0.2">
      <c r="B84" s="4" t="s">
        <v>101</v>
      </c>
      <c r="C84" s="16">
        <f t="shared" si="3"/>
        <v>0.71430000000000005</v>
      </c>
      <c r="D84" s="16">
        <f t="shared" si="4"/>
        <v>0</v>
      </c>
      <c r="E84" s="14" t="str">
        <f t="shared" si="5"/>
        <v>DISAGREE</v>
      </c>
      <c r="F84" s="5">
        <v>7.1399999999999991E-2</v>
      </c>
      <c r="G84" s="6">
        <v>1</v>
      </c>
      <c r="H84" s="5">
        <v>0.64290000000000003</v>
      </c>
      <c r="I84" s="6">
        <v>9</v>
      </c>
      <c r="J84" s="5">
        <v>0.28570000000000001</v>
      </c>
      <c r="K84" s="6">
        <v>4</v>
      </c>
      <c r="L84" s="5">
        <v>0</v>
      </c>
      <c r="M84" s="6">
        <v>0</v>
      </c>
      <c r="N84" s="5">
        <v>0</v>
      </c>
      <c r="O84" s="6">
        <v>0</v>
      </c>
      <c r="P84" s="6">
        <v>14</v>
      </c>
      <c r="Q84" s="6">
        <v>2.21</v>
      </c>
    </row>
    <row r="85" spans="2:17" s="9" customFormat="1" ht="16" x14ac:dyDescent="0.2">
      <c r="B85" s="4" t="s">
        <v>102</v>
      </c>
      <c r="C85" s="16">
        <f t="shared" si="3"/>
        <v>7.1399999999999991E-2</v>
      </c>
      <c r="D85" s="16">
        <f t="shared" si="4"/>
        <v>0.64290000000000003</v>
      </c>
      <c r="E85" s="14" t="str">
        <f t="shared" si="5"/>
        <v>SECOND ROUND</v>
      </c>
      <c r="F85" s="5">
        <v>7.1399999999999991E-2</v>
      </c>
      <c r="G85" s="6">
        <v>1</v>
      </c>
      <c r="H85" s="5">
        <v>0</v>
      </c>
      <c r="I85" s="6">
        <v>0</v>
      </c>
      <c r="J85" s="5">
        <v>0.28570000000000001</v>
      </c>
      <c r="K85" s="6">
        <v>4</v>
      </c>
      <c r="L85" s="5">
        <v>0.5</v>
      </c>
      <c r="M85" s="6">
        <v>7</v>
      </c>
      <c r="N85" s="5">
        <v>0.1429</v>
      </c>
      <c r="O85" s="6">
        <v>2</v>
      </c>
      <c r="P85" s="6">
        <v>14</v>
      </c>
      <c r="Q85" s="6">
        <v>3.64</v>
      </c>
    </row>
    <row r="86" spans="2:17" s="9" customFormat="1" ht="16" hidden="1" x14ac:dyDescent="0.2">
      <c r="B86" s="4" t="s">
        <v>103</v>
      </c>
      <c r="C86" s="16">
        <f t="shared" si="3"/>
        <v>0.78570000000000007</v>
      </c>
      <c r="D86" s="16">
        <f t="shared" si="4"/>
        <v>0</v>
      </c>
      <c r="E86" s="14" t="str">
        <f t="shared" si="5"/>
        <v>DISAGREE</v>
      </c>
      <c r="F86" s="5">
        <v>7.1399999999999991E-2</v>
      </c>
      <c r="G86" s="6">
        <v>1</v>
      </c>
      <c r="H86" s="5">
        <v>0.71430000000000005</v>
      </c>
      <c r="I86" s="6">
        <v>10</v>
      </c>
      <c r="J86" s="5">
        <v>0.21429999999999999</v>
      </c>
      <c r="K86" s="6">
        <v>3</v>
      </c>
      <c r="L86" s="5">
        <v>0</v>
      </c>
      <c r="M86" s="6">
        <v>0</v>
      </c>
      <c r="N86" s="5">
        <v>0</v>
      </c>
      <c r="O86" s="6">
        <v>0</v>
      </c>
      <c r="P86" s="6">
        <v>14</v>
      </c>
      <c r="Q86" s="6">
        <v>2.14</v>
      </c>
    </row>
    <row r="87" spans="2:17" s="9" customFormat="1" ht="16" hidden="1" x14ac:dyDescent="0.2">
      <c r="B87" s="4" t="s">
        <v>104</v>
      </c>
      <c r="C87" s="16">
        <f t="shared" si="3"/>
        <v>0</v>
      </c>
      <c r="D87" s="16">
        <f t="shared" si="4"/>
        <v>0.85719999999999996</v>
      </c>
      <c r="E87" s="14" t="str">
        <f t="shared" si="5"/>
        <v>AGREE</v>
      </c>
      <c r="F87" s="5">
        <v>0</v>
      </c>
      <c r="G87" s="6">
        <v>0</v>
      </c>
      <c r="H87" s="5">
        <v>0</v>
      </c>
      <c r="I87" s="6">
        <v>0</v>
      </c>
      <c r="J87" s="5">
        <v>0.1429</v>
      </c>
      <c r="K87" s="6">
        <v>2</v>
      </c>
      <c r="L87" s="5">
        <v>0.64290000000000003</v>
      </c>
      <c r="M87" s="6">
        <v>9</v>
      </c>
      <c r="N87" s="5">
        <v>0.21429999999999999</v>
      </c>
      <c r="O87" s="6">
        <v>3</v>
      </c>
      <c r="P87" s="6">
        <v>14</v>
      </c>
      <c r="Q87" s="6">
        <v>4.07</v>
      </c>
    </row>
    <row r="88" spans="2:17" s="9" customFormat="1" ht="16" x14ac:dyDescent="0.2">
      <c r="B88" s="4" t="s">
        <v>105</v>
      </c>
      <c r="C88" s="16">
        <f t="shared" si="3"/>
        <v>0.57140000000000002</v>
      </c>
      <c r="D88" s="16">
        <f t="shared" si="4"/>
        <v>0</v>
      </c>
      <c r="E88" s="14" t="str">
        <f t="shared" si="5"/>
        <v>SECOND ROUND</v>
      </c>
      <c r="F88" s="5">
        <v>7.1399999999999991E-2</v>
      </c>
      <c r="G88" s="6">
        <v>1</v>
      </c>
      <c r="H88" s="5">
        <v>0.5</v>
      </c>
      <c r="I88" s="6">
        <v>7</v>
      </c>
      <c r="J88" s="5">
        <v>0.42859999999999998</v>
      </c>
      <c r="K88" s="6">
        <v>6</v>
      </c>
      <c r="L88" s="5">
        <v>0</v>
      </c>
      <c r="M88" s="6">
        <v>0</v>
      </c>
      <c r="N88" s="5">
        <v>0</v>
      </c>
      <c r="O88" s="6">
        <v>0</v>
      </c>
      <c r="P88" s="6">
        <v>14</v>
      </c>
      <c r="Q88" s="6">
        <v>2.36</v>
      </c>
    </row>
    <row r="89" spans="2:17" s="9" customFormat="1" ht="16" x14ac:dyDescent="0.2">
      <c r="B89" s="4" t="s">
        <v>106</v>
      </c>
      <c r="C89" s="16">
        <f t="shared" si="3"/>
        <v>0</v>
      </c>
      <c r="D89" s="16">
        <f t="shared" si="4"/>
        <v>0.64290000000000003</v>
      </c>
      <c r="E89" s="14" t="str">
        <f t="shared" si="5"/>
        <v>SECOND ROUND</v>
      </c>
      <c r="F89" s="5">
        <v>0</v>
      </c>
      <c r="G89" s="6">
        <v>0</v>
      </c>
      <c r="H89" s="5">
        <v>0</v>
      </c>
      <c r="I89" s="6">
        <v>0</v>
      </c>
      <c r="J89" s="5">
        <v>0.35709999999999997</v>
      </c>
      <c r="K89" s="6">
        <v>5</v>
      </c>
      <c r="L89" s="5">
        <v>0.42859999999999998</v>
      </c>
      <c r="M89" s="6">
        <v>6</v>
      </c>
      <c r="N89" s="5">
        <v>0.21429999999999999</v>
      </c>
      <c r="O89" s="6">
        <v>3</v>
      </c>
      <c r="P89" s="6">
        <v>14</v>
      </c>
      <c r="Q89" s="6">
        <v>3.86</v>
      </c>
    </row>
    <row r="90" spans="2:17" s="9" customFormat="1" ht="16" x14ac:dyDescent="0.2">
      <c r="B90" s="4" t="s">
        <v>107</v>
      </c>
      <c r="C90" s="16">
        <f t="shared" si="3"/>
        <v>0.64290000000000003</v>
      </c>
      <c r="D90" s="16">
        <f t="shared" si="4"/>
        <v>0</v>
      </c>
      <c r="E90" s="14" t="str">
        <f t="shared" si="5"/>
        <v>SECOND ROUND</v>
      </c>
      <c r="F90" s="5">
        <v>0.1429</v>
      </c>
      <c r="G90" s="6">
        <v>2</v>
      </c>
      <c r="H90" s="5">
        <v>0.5</v>
      </c>
      <c r="I90" s="6">
        <v>7</v>
      </c>
      <c r="J90" s="5">
        <v>0.35709999999999997</v>
      </c>
      <c r="K90" s="6">
        <v>5</v>
      </c>
      <c r="L90" s="5">
        <v>0</v>
      </c>
      <c r="M90" s="6">
        <v>0</v>
      </c>
      <c r="N90" s="5">
        <v>0</v>
      </c>
      <c r="O90" s="6">
        <v>0</v>
      </c>
      <c r="P90" s="6">
        <v>14</v>
      </c>
      <c r="Q90" s="6">
        <v>2.21</v>
      </c>
    </row>
    <row r="91" spans="2:17" s="9" customFormat="1" ht="16" hidden="1" x14ac:dyDescent="0.2">
      <c r="B91" s="4" t="s">
        <v>108</v>
      </c>
      <c r="C91" s="16">
        <f t="shared" si="3"/>
        <v>0</v>
      </c>
      <c r="D91" s="16">
        <f t="shared" si="4"/>
        <v>0.71430000000000005</v>
      </c>
      <c r="E91" s="14" t="str">
        <f t="shared" si="5"/>
        <v>AGREE</v>
      </c>
      <c r="F91" s="5">
        <v>0</v>
      </c>
      <c r="G91" s="6">
        <v>0</v>
      </c>
      <c r="H91" s="5">
        <v>0</v>
      </c>
      <c r="I91" s="6">
        <v>0</v>
      </c>
      <c r="J91" s="5">
        <v>0.28570000000000001</v>
      </c>
      <c r="K91" s="6">
        <v>4</v>
      </c>
      <c r="L91" s="5">
        <v>0.57140000000000002</v>
      </c>
      <c r="M91" s="6">
        <v>8</v>
      </c>
      <c r="N91" s="5">
        <v>0.1429</v>
      </c>
      <c r="O91" s="6">
        <v>2</v>
      </c>
      <c r="P91" s="6">
        <v>14</v>
      </c>
      <c r="Q91" s="6">
        <v>3.86</v>
      </c>
    </row>
    <row r="92" spans="2:17" s="9" customFormat="1" ht="16" x14ac:dyDescent="0.2">
      <c r="B92" s="4" t="s">
        <v>109</v>
      </c>
      <c r="C92" s="16">
        <f t="shared" si="3"/>
        <v>0.57139999999999991</v>
      </c>
      <c r="D92" s="16">
        <f t="shared" si="4"/>
        <v>0.1429</v>
      </c>
      <c r="E92" s="14" t="str">
        <f t="shared" si="5"/>
        <v>SECOND ROUND</v>
      </c>
      <c r="F92" s="5">
        <v>0.21429999999999999</v>
      </c>
      <c r="G92" s="6">
        <v>3</v>
      </c>
      <c r="H92" s="5">
        <v>0.35709999999999997</v>
      </c>
      <c r="I92" s="6">
        <v>5</v>
      </c>
      <c r="J92" s="5">
        <v>0.28570000000000001</v>
      </c>
      <c r="K92" s="6">
        <v>4</v>
      </c>
      <c r="L92" s="5">
        <v>0.1429</v>
      </c>
      <c r="M92" s="6">
        <v>2</v>
      </c>
      <c r="N92" s="5">
        <v>0</v>
      </c>
      <c r="O92" s="6">
        <v>0</v>
      </c>
      <c r="P92" s="6">
        <v>14</v>
      </c>
      <c r="Q92" s="6">
        <v>2.36</v>
      </c>
    </row>
    <row r="93" spans="2:17" s="9" customFormat="1" ht="16" x14ac:dyDescent="0.2">
      <c r="B93" s="4" t="s">
        <v>110</v>
      </c>
      <c r="C93" s="16">
        <f t="shared" si="3"/>
        <v>0.1429</v>
      </c>
      <c r="D93" s="16">
        <f t="shared" si="4"/>
        <v>0.57139999999999991</v>
      </c>
      <c r="E93" s="14" t="str">
        <f t="shared" si="5"/>
        <v>SECOND ROUND</v>
      </c>
      <c r="F93" s="5">
        <v>0</v>
      </c>
      <c r="G93" s="6">
        <v>0</v>
      </c>
      <c r="H93" s="5">
        <v>0.1429</v>
      </c>
      <c r="I93" s="6">
        <v>2</v>
      </c>
      <c r="J93" s="5">
        <v>0.28570000000000001</v>
      </c>
      <c r="K93" s="6">
        <v>4</v>
      </c>
      <c r="L93" s="5">
        <v>0.35709999999999997</v>
      </c>
      <c r="M93" s="6">
        <v>5</v>
      </c>
      <c r="N93" s="5">
        <v>0.21429999999999999</v>
      </c>
      <c r="O93" s="6">
        <v>3</v>
      </c>
      <c r="P93" s="6">
        <v>14</v>
      </c>
      <c r="Q93" s="6">
        <v>3.64</v>
      </c>
    </row>
    <row r="94" spans="2:17" s="9" customFormat="1" ht="16" hidden="1" x14ac:dyDescent="0.2">
      <c r="B94" s="4" t="s">
        <v>111</v>
      </c>
      <c r="C94" s="16">
        <f t="shared" si="3"/>
        <v>0.14279999999999998</v>
      </c>
      <c r="D94" s="16">
        <f t="shared" si="4"/>
        <v>0.78570000000000007</v>
      </c>
      <c r="E94" s="14" t="str">
        <f t="shared" si="5"/>
        <v>AGREE</v>
      </c>
      <c r="F94" s="5">
        <v>7.1399999999999991E-2</v>
      </c>
      <c r="G94" s="6">
        <v>1</v>
      </c>
      <c r="H94" s="5">
        <v>7.1399999999999991E-2</v>
      </c>
      <c r="I94" s="6">
        <v>1</v>
      </c>
      <c r="J94" s="5">
        <v>7.1399999999999991E-2</v>
      </c>
      <c r="K94" s="6">
        <v>1</v>
      </c>
      <c r="L94" s="5">
        <v>0.57140000000000002</v>
      </c>
      <c r="M94" s="6">
        <v>8</v>
      </c>
      <c r="N94" s="5">
        <v>0.21429999999999999</v>
      </c>
      <c r="O94" s="6">
        <v>3</v>
      </c>
      <c r="P94" s="6">
        <v>14</v>
      </c>
      <c r="Q94" s="6">
        <v>3.79</v>
      </c>
    </row>
    <row r="95" spans="2:17" s="9" customFormat="1" ht="16" x14ac:dyDescent="0.2">
      <c r="B95" s="4" t="s">
        <v>112</v>
      </c>
      <c r="C95" s="16">
        <f t="shared" si="3"/>
        <v>0.21429999999999999</v>
      </c>
      <c r="D95" s="16">
        <f t="shared" si="4"/>
        <v>0.57139999999999991</v>
      </c>
      <c r="E95" s="14" t="str">
        <f t="shared" si="5"/>
        <v>SECOND ROUND</v>
      </c>
      <c r="F95" s="5">
        <v>7.1399999999999991E-2</v>
      </c>
      <c r="G95" s="6">
        <v>1</v>
      </c>
      <c r="H95" s="5">
        <v>0.1429</v>
      </c>
      <c r="I95" s="6">
        <v>2</v>
      </c>
      <c r="J95" s="5">
        <v>0.21429999999999999</v>
      </c>
      <c r="K95" s="6">
        <v>3</v>
      </c>
      <c r="L95" s="5">
        <v>0.35709999999999997</v>
      </c>
      <c r="M95" s="6">
        <v>5</v>
      </c>
      <c r="N95" s="5">
        <v>0.21429999999999999</v>
      </c>
      <c r="O95" s="6">
        <v>3</v>
      </c>
      <c r="P95" s="6">
        <v>14</v>
      </c>
      <c r="Q95" s="6">
        <v>3.5</v>
      </c>
    </row>
    <row r="96" spans="2:17" s="9" customFormat="1" ht="16" hidden="1" x14ac:dyDescent="0.2">
      <c r="B96" s="4" t="s">
        <v>113</v>
      </c>
      <c r="C96" s="16">
        <f t="shared" si="3"/>
        <v>0.1429</v>
      </c>
      <c r="D96" s="16">
        <f t="shared" si="4"/>
        <v>0.71429999999999993</v>
      </c>
      <c r="E96" s="14" t="str">
        <f t="shared" si="5"/>
        <v>AGREE</v>
      </c>
      <c r="F96" s="5">
        <v>0</v>
      </c>
      <c r="G96" s="6">
        <v>0</v>
      </c>
      <c r="H96" s="5">
        <v>0.1429</v>
      </c>
      <c r="I96" s="6">
        <v>2</v>
      </c>
      <c r="J96" s="5">
        <v>0.1429</v>
      </c>
      <c r="K96" s="6">
        <v>2</v>
      </c>
      <c r="L96" s="5">
        <v>0.42859999999999998</v>
      </c>
      <c r="M96" s="6">
        <v>6</v>
      </c>
      <c r="N96" s="5">
        <v>0.28570000000000001</v>
      </c>
      <c r="O96" s="6">
        <v>4</v>
      </c>
      <c r="P96" s="6">
        <v>14</v>
      </c>
      <c r="Q96" s="6">
        <v>3.86</v>
      </c>
    </row>
    <row r="97" spans="2:17" s="9" customFormat="1" ht="16" x14ac:dyDescent="0.2">
      <c r="B97" s="4" t="s">
        <v>114</v>
      </c>
      <c r="C97" s="16">
        <f t="shared" si="3"/>
        <v>0.42849999999999999</v>
      </c>
      <c r="D97" s="16">
        <f t="shared" si="4"/>
        <v>0.35719999999999996</v>
      </c>
      <c r="E97" s="14" t="str">
        <f t="shared" si="5"/>
        <v>SECOND ROUND</v>
      </c>
      <c r="F97" s="5">
        <v>7.1399999999999991E-2</v>
      </c>
      <c r="G97" s="6">
        <v>1</v>
      </c>
      <c r="H97" s="5">
        <v>0.35709999999999997</v>
      </c>
      <c r="I97" s="6">
        <v>5</v>
      </c>
      <c r="J97" s="5">
        <v>0.21429999999999999</v>
      </c>
      <c r="K97" s="6">
        <v>3</v>
      </c>
      <c r="L97" s="5">
        <v>0.21429999999999999</v>
      </c>
      <c r="M97" s="6">
        <v>3</v>
      </c>
      <c r="N97" s="5">
        <v>0.1429</v>
      </c>
      <c r="O97" s="6">
        <v>2</v>
      </c>
      <c r="P97" s="6">
        <v>14</v>
      </c>
      <c r="Q97" s="6">
        <v>3</v>
      </c>
    </row>
    <row r="98" spans="2:17" s="9" customFormat="1" ht="16" x14ac:dyDescent="0.2">
      <c r="B98" s="4" t="s">
        <v>115</v>
      </c>
      <c r="C98" s="16">
        <f t="shared" si="3"/>
        <v>0.21429999999999999</v>
      </c>
      <c r="D98" s="16">
        <f t="shared" si="4"/>
        <v>0.57140000000000002</v>
      </c>
      <c r="E98" s="14" t="str">
        <f t="shared" si="5"/>
        <v>SECOND ROUND</v>
      </c>
      <c r="F98" s="5">
        <v>0</v>
      </c>
      <c r="G98" s="6">
        <v>0</v>
      </c>
      <c r="H98" s="5">
        <v>0.21429999999999999</v>
      </c>
      <c r="I98" s="6">
        <v>3</v>
      </c>
      <c r="J98" s="5">
        <v>0.21429999999999999</v>
      </c>
      <c r="K98" s="6">
        <v>3</v>
      </c>
      <c r="L98" s="5">
        <v>0.28570000000000001</v>
      </c>
      <c r="M98" s="6">
        <v>4</v>
      </c>
      <c r="N98" s="5">
        <v>0.28570000000000001</v>
      </c>
      <c r="O98" s="6">
        <v>4</v>
      </c>
      <c r="P98" s="6">
        <v>14</v>
      </c>
      <c r="Q98" s="6">
        <v>3.64</v>
      </c>
    </row>
    <row r="99" spans="2:17" s="9" customFormat="1" ht="16" x14ac:dyDescent="0.2">
      <c r="B99" s="4" t="s">
        <v>116</v>
      </c>
      <c r="C99" s="16">
        <f t="shared" si="3"/>
        <v>0.5</v>
      </c>
      <c r="D99" s="16">
        <f t="shared" si="4"/>
        <v>0.35709999999999997</v>
      </c>
      <c r="E99" s="14" t="str">
        <f t="shared" si="5"/>
        <v>SECOND ROUND</v>
      </c>
      <c r="F99" s="5">
        <v>7.1399999999999991E-2</v>
      </c>
      <c r="G99" s="6">
        <v>1</v>
      </c>
      <c r="H99" s="5">
        <v>0.42859999999999998</v>
      </c>
      <c r="I99" s="6">
        <v>6</v>
      </c>
      <c r="J99" s="5">
        <v>0.1429</v>
      </c>
      <c r="K99" s="6">
        <v>2</v>
      </c>
      <c r="L99" s="5">
        <v>0.35709999999999997</v>
      </c>
      <c r="M99" s="6">
        <v>5</v>
      </c>
      <c r="N99" s="5">
        <v>0</v>
      </c>
      <c r="O99" s="6">
        <v>0</v>
      </c>
      <c r="P99" s="6">
        <v>14</v>
      </c>
      <c r="Q99" s="6">
        <v>2.79</v>
      </c>
    </row>
    <row r="100" spans="2:17" s="9" customFormat="1" ht="16" x14ac:dyDescent="0.2">
      <c r="B100" s="4" t="s">
        <v>117</v>
      </c>
      <c r="C100" s="16">
        <f t="shared" si="3"/>
        <v>0.64280000000000004</v>
      </c>
      <c r="D100" s="16">
        <f t="shared" si="4"/>
        <v>0.21429999999999999</v>
      </c>
      <c r="E100" s="14" t="str">
        <f t="shared" si="5"/>
        <v>SECOND ROUND</v>
      </c>
      <c r="F100" s="5">
        <v>0.28570000000000001</v>
      </c>
      <c r="G100" s="6">
        <v>4</v>
      </c>
      <c r="H100" s="5">
        <v>0.35709999999999997</v>
      </c>
      <c r="I100" s="6">
        <v>5</v>
      </c>
      <c r="J100" s="5">
        <v>0.1429</v>
      </c>
      <c r="K100" s="6">
        <v>2</v>
      </c>
      <c r="L100" s="5">
        <v>0.21429999999999999</v>
      </c>
      <c r="M100" s="6">
        <v>3</v>
      </c>
      <c r="N100" s="5">
        <v>0</v>
      </c>
      <c r="O100" s="6">
        <v>0</v>
      </c>
      <c r="P100" s="6">
        <v>14</v>
      </c>
      <c r="Q100" s="6">
        <v>2.29</v>
      </c>
    </row>
    <row r="101" spans="2:17" s="9" customFormat="1" ht="16" x14ac:dyDescent="0.2">
      <c r="B101" s="4" t="s">
        <v>118</v>
      </c>
      <c r="C101" s="16">
        <f t="shared" si="3"/>
        <v>0.28569999999999995</v>
      </c>
      <c r="D101" s="16">
        <f t="shared" si="4"/>
        <v>0.35709999999999997</v>
      </c>
      <c r="E101" s="14" t="str">
        <f t="shared" si="5"/>
        <v>SECOND ROUND</v>
      </c>
      <c r="F101" s="5">
        <v>7.1399999999999991E-2</v>
      </c>
      <c r="G101" s="6">
        <v>1</v>
      </c>
      <c r="H101" s="5">
        <v>0.21429999999999999</v>
      </c>
      <c r="I101" s="6">
        <v>3</v>
      </c>
      <c r="J101" s="5">
        <v>0.35709999999999997</v>
      </c>
      <c r="K101" s="6">
        <v>5</v>
      </c>
      <c r="L101" s="5">
        <v>0.35709999999999997</v>
      </c>
      <c r="M101" s="6">
        <v>5</v>
      </c>
      <c r="N101" s="5">
        <v>0</v>
      </c>
      <c r="O101" s="6">
        <v>0</v>
      </c>
      <c r="P101" s="6">
        <v>14</v>
      </c>
      <c r="Q101" s="6">
        <v>3</v>
      </c>
    </row>
    <row r="102" spans="2:17" s="9" customFormat="1" ht="16" x14ac:dyDescent="0.2">
      <c r="B102" s="4" t="s">
        <v>119</v>
      </c>
      <c r="C102" s="16">
        <f t="shared" si="3"/>
        <v>0.42849999999999999</v>
      </c>
      <c r="D102" s="16">
        <f t="shared" si="4"/>
        <v>7.1399999999999991E-2</v>
      </c>
      <c r="E102" s="14" t="str">
        <f t="shared" si="5"/>
        <v>SECOND ROUND</v>
      </c>
      <c r="F102" s="5">
        <v>7.1399999999999991E-2</v>
      </c>
      <c r="G102" s="6">
        <v>1</v>
      </c>
      <c r="H102" s="5">
        <v>0.35709999999999997</v>
      </c>
      <c r="I102" s="6">
        <v>5</v>
      </c>
      <c r="J102" s="5">
        <v>0.5</v>
      </c>
      <c r="K102" s="6">
        <v>7</v>
      </c>
      <c r="L102" s="5">
        <v>7.1399999999999991E-2</v>
      </c>
      <c r="M102" s="6">
        <v>1</v>
      </c>
      <c r="N102" s="5">
        <v>0</v>
      </c>
      <c r="O102" s="6">
        <v>0</v>
      </c>
      <c r="P102" s="6">
        <v>14</v>
      </c>
      <c r="Q102" s="6">
        <v>2.57</v>
      </c>
    </row>
  </sheetData>
  <autoFilter ref="A1:Q102" xr:uid="{C1CCC91B-4669-7E4F-9797-CBF0F547120C}">
    <filterColumn colId="4">
      <filters>
        <filter val="SECOND ROUND"/>
      </filters>
    </filterColumn>
  </autoFilter>
  <mergeCells count="45">
    <mergeCell ref="F69:G69"/>
    <mergeCell ref="H69:I69"/>
    <mergeCell ref="J69:K69"/>
    <mergeCell ref="L69:M69"/>
    <mergeCell ref="N69:O69"/>
    <mergeCell ref="F75:G75"/>
    <mergeCell ref="H75:I75"/>
    <mergeCell ref="J75:K75"/>
    <mergeCell ref="L75:M75"/>
    <mergeCell ref="N75:O75"/>
    <mergeCell ref="F50:G50"/>
    <mergeCell ref="H50:I50"/>
    <mergeCell ref="J50:K50"/>
    <mergeCell ref="L50:M50"/>
    <mergeCell ref="N50:O50"/>
    <mergeCell ref="F57:G57"/>
    <mergeCell ref="H57:I57"/>
    <mergeCell ref="J57:K57"/>
    <mergeCell ref="L57:M57"/>
    <mergeCell ref="N57:O57"/>
    <mergeCell ref="F29:G29"/>
    <mergeCell ref="H29:I29"/>
    <mergeCell ref="J29:K29"/>
    <mergeCell ref="L29:M29"/>
    <mergeCell ref="N29:O29"/>
    <mergeCell ref="F43:G43"/>
    <mergeCell ref="H43:I43"/>
    <mergeCell ref="J43:K43"/>
    <mergeCell ref="L43:M43"/>
    <mergeCell ref="N43:O43"/>
    <mergeCell ref="F11:G11"/>
    <mergeCell ref="H11:I11"/>
    <mergeCell ref="J11:K11"/>
    <mergeCell ref="L11:M11"/>
    <mergeCell ref="N11:O11"/>
    <mergeCell ref="F16:G16"/>
    <mergeCell ref="H16:I16"/>
    <mergeCell ref="J16:K16"/>
    <mergeCell ref="L16:M16"/>
    <mergeCell ref="N16:O16"/>
    <mergeCell ref="F2:G2"/>
    <mergeCell ref="H2:I2"/>
    <mergeCell ref="J2:K2"/>
    <mergeCell ref="L2:M2"/>
    <mergeCell ref="N2:O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1"/>
  <sheetViews>
    <sheetView workbookViewId="0">
      <selection activeCell="A2" sqref="A2"/>
    </sheetView>
  </sheetViews>
  <sheetFormatPr baseColWidth="10" defaultColWidth="8.83203125" defaultRowHeight="15" x14ac:dyDescent="0.2"/>
  <cols>
    <col min="1" max="1" width="47" customWidth="1"/>
    <col min="2" max="2" width="13" customWidth="1"/>
    <col min="3" max="5" width="12" customWidth="1"/>
    <col min="6" max="7" width="12.5" customWidth="1"/>
    <col min="8" max="12" width="12" customWidth="1"/>
    <col min="13" max="13" width="16" customWidth="1"/>
  </cols>
  <sheetData>
    <row r="1" spans="1:13" ht="18" x14ac:dyDescent="0.2">
      <c r="A1" s="1" t="s">
        <v>0</v>
      </c>
    </row>
    <row r="2" spans="1:13" ht="16" x14ac:dyDescent="0.2">
      <c r="A2" s="2" t="s">
        <v>71</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64</v>
      </c>
      <c r="B4" s="5">
        <v>0</v>
      </c>
      <c r="C4" s="6">
        <v>0</v>
      </c>
      <c r="D4" s="5">
        <v>0</v>
      </c>
      <c r="E4" s="6">
        <v>0</v>
      </c>
      <c r="F4" s="5">
        <v>0</v>
      </c>
      <c r="G4" s="6">
        <v>0</v>
      </c>
      <c r="H4" s="5">
        <v>0.5</v>
      </c>
      <c r="I4" s="6">
        <v>7</v>
      </c>
      <c r="J4" s="5">
        <v>0.5</v>
      </c>
      <c r="K4" s="6">
        <v>7</v>
      </c>
      <c r="L4" s="6">
        <v>14</v>
      </c>
      <c r="M4" s="6">
        <v>4.5</v>
      </c>
    </row>
    <row r="5" spans="1:13" x14ac:dyDescent="0.2">
      <c r="A5" s="4" t="s">
        <v>65</v>
      </c>
      <c r="B5" s="5">
        <v>0</v>
      </c>
      <c r="C5" s="6">
        <v>0</v>
      </c>
      <c r="D5" s="5">
        <v>7.1399999999999991E-2</v>
      </c>
      <c r="E5" s="6">
        <v>1</v>
      </c>
      <c r="F5" s="5">
        <v>0</v>
      </c>
      <c r="G5" s="6">
        <v>0</v>
      </c>
      <c r="H5" s="5">
        <v>0.42859999999999998</v>
      </c>
      <c r="I5" s="6">
        <v>6</v>
      </c>
      <c r="J5" s="5">
        <v>0.5</v>
      </c>
      <c r="K5" s="6">
        <v>7</v>
      </c>
      <c r="L5" s="6">
        <v>14</v>
      </c>
      <c r="M5" s="6">
        <v>4.3600000000000003</v>
      </c>
    </row>
    <row r="6" spans="1:13" x14ac:dyDescent="0.2">
      <c r="A6" s="4" t="s">
        <v>66</v>
      </c>
      <c r="B6" s="5">
        <v>7.1399999999999991E-2</v>
      </c>
      <c r="C6" s="6">
        <v>1</v>
      </c>
      <c r="D6" s="5">
        <v>0.1429</v>
      </c>
      <c r="E6" s="6">
        <v>2</v>
      </c>
      <c r="F6" s="5">
        <v>0</v>
      </c>
      <c r="G6" s="6">
        <v>0</v>
      </c>
      <c r="H6" s="5">
        <v>0.5</v>
      </c>
      <c r="I6" s="6">
        <v>7</v>
      </c>
      <c r="J6" s="5">
        <v>0.28570000000000001</v>
      </c>
      <c r="K6" s="6">
        <v>4</v>
      </c>
      <c r="L6" s="6">
        <v>14</v>
      </c>
      <c r="M6" s="6">
        <v>3.79</v>
      </c>
    </row>
    <row r="7" spans="1:13" x14ac:dyDescent="0.2">
      <c r="A7" s="4" t="s">
        <v>67</v>
      </c>
      <c r="B7" s="5">
        <v>0.1429</v>
      </c>
      <c r="C7" s="6">
        <v>2</v>
      </c>
      <c r="D7" s="5">
        <v>7.1399999999999991E-2</v>
      </c>
      <c r="E7" s="6">
        <v>1</v>
      </c>
      <c r="F7" s="5">
        <v>0.28570000000000001</v>
      </c>
      <c r="G7" s="6">
        <v>4</v>
      </c>
      <c r="H7" s="5">
        <v>0.35709999999999997</v>
      </c>
      <c r="I7" s="6">
        <v>5</v>
      </c>
      <c r="J7" s="5">
        <v>0.1429</v>
      </c>
      <c r="K7" s="6">
        <v>2</v>
      </c>
      <c r="L7" s="6">
        <v>14</v>
      </c>
      <c r="M7" s="6">
        <v>3.29</v>
      </c>
    </row>
    <row r="8" spans="1:13" x14ac:dyDescent="0.2">
      <c r="A8" s="4" t="s">
        <v>72</v>
      </c>
      <c r="B8" s="5">
        <v>0.35709999999999997</v>
      </c>
      <c r="C8" s="6">
        <v>5</v>
      </c>
      <c r="D8" s="5">
        <v>0.64290000000000003</v>
      </c>
      <c r="E8" s="6">
        <v>9</v>
      </c>
      <c r="F8" s="5">
        <v>0</v>
      </c>
      <c r="G8" s="6">
        <v>0</v>
      </c>
      <c r="H8" s="5">
        <v>0</v>
      </c>
      <c r="I8" s="6">
        <v>0</v>
      </c>
      <c r="J8" s="5">
        <v>0</v>
      </c>
      <c r="K8" s="6">
        <v>0</v>
      </c>
      <c r="L8" s="6">
        <v>14</v>
      </c>
      <c r="M8" s="6">
        <v>1.64</v>
      </c>
    </row>
    <row r="9" spans="1:13" x14ac:dyDescent="0.2">
      <c r="A9" s="4" t="s">
        <v>69</v>
      </c>
      <c r="B9" s="5"/>
      <c r="C9" s="6"/>
      <c r="D9" s="5"/>
      <c r="E9" s="6"/>
      <c r="F9" s="5"/>
      <c r="G9" s="6"/>
      <c r="H9" s="5"/>
      <c r="I9" s="6"/>
      <c r="J9" s="5"/>
      <c r="K9" s="6"/>
      <c r="L9" s="6">
        <v>1</v>
      </c>
      <c r="M9" s="6"/>
    </row>
    <row r="10" spans="1:13" x14ac:dyDescent="0.2">
      <c r="A10" s="7"/>
      <c r="B10" s="7"/>
      <c r="C10" s="7"/>
      <c r="D10" s="7"/>
      <c r="E10" s="7"/>
      <c r="F10" s="7"/>
      <c r="G10" s="7"/>
      <c r="H10" s="7"/>
      <c r="I10" s="7"/>
      <c r="J10" s="7"/>
      <c r="K10" s="7"/>
      <c r="L10" s="7" t="s">
        <v>16</v>
      </c>
      <c r="M10" s="7">
        <v>14</v>
      </c>
    </row>
    <row r="11" spans="1:13" x14ac:dyDescent="0.2">
      <c r="A11" s="7"/>
      <c r="B11" s="7"/>
      <c r="C11" s="7"/>
      <c r="D11" s="7"/>
      <c r="E11" s="7"/>
      <c r="F11" s="7"/>
      <c r="G11" s="7"/>
      <c r="H11" s="7"/>
      <c r="I11" s="7"/>
      <c r="J11" s="7"/>
      <c r="K11" s="7"/>
      <c r="L11" s="7" t="s">
        <v>17</v>
      </c>
      <c r="M11" s="7">
        <v>0</v>
      </c>
    </row>
    <row r="30" spans="1:4" x14ac:dyDescent="0.2">
      <c r="A30" s="3" t="s">
        <v>18</v>
      </c>
      <c r="B30" s="3" t="s">
        <v>19</v>
      </c>
      <c r="C30" s="3" t="s">
        <v>69</v>
      </c>
      <c r="D30" s="3" t="s">
        <v>20</v>
      </c>
    </row>
    <row r="31" spans="1:4" x14ac:dyDescent="0.2">
      <c r="A31" s="4">
        <v>1</v>
      </c>
      <c r="B31" s="6" t="s">
        <v>25</v>
      </c>
      <c r="C31" s="6" t="s">
        <v>73</v>
      </c>
      <c r="D31" s="6"/>
    </row>
  </sheetData>
  <mergeCells count="5">
    <mergeCell ref="B3:C3"/>
    <mergeCell ref="D3:E3"/>
    <mergeCell ref="F3:G3"/>
    <mergeCell ref="H3:I3"/>
    <mergeCell ref="J3:K3"/>
  </mergeCells>
  <pageMargins left="0.75" right="0.75" top="1" bottom="1" header="0.5" footer="0.5"/>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6"/>
  <sheetViews>
    <sheetView topLeftCell="A6" workbookViewId="0">
      <selection activeCell="A2" sqref="A2"/>
    </sheetView>
  </sheetViews>
  <sheetFormatPr baseColWidth="10" defaultColWidth="8.83203125" defaultRowHeight="15" x14ac:dyDescent="0.2"/>
  <cols>
    <col min="1" max="1" width="60" customWidth="1"/>
    <col min="2" max="2" width="13" customWidth="1"/>
    <col min="3" max="3" width="60" customWidth="1"/>
    <col min="4" max="5" width="12" customWidth="1"/>
    <col min="6" max="7" width="12.5" customWidth="1"/>
    <col min="8" max="12" width="12" customWidth="1"/>
    <col min="13" max="13" width="16" customWidth="1"/>
  </cols>
  <sheetData>
    <row r="1" spans="1:13" ht="18" x14ac:dyDescent="0.2">
      <c r="A1" s="1" t="s">
        <v>0</v>
      </c>
    </row>
    <row r="2" spans="1:13" ht="16" x14ac:dyDescent="0.2">
      <c r="A2" s="2" t="s">
        <v>74</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75</v>
      </c>
      <c r="B4" s="5">
        <v>7.1399999999999991E-2</v>
      </c>
      <c r="C4" s="6">
        <v>1</v>
      </c>
      <c r="D4" s="5">
        <v>0.28570000000000001</v>
      </c>
      <c r="E4" s="6">
        <v>4</v>
      </c>
      <c r="F4" s="5">
        <v>0.35709999999999997</v>
      </c>
      <c r="G4" s="6">
        <v>5</v>
      </c>
      <c r="H4" s="5">
        <v>0.28570000000000001</v>
      </c>
      <c r="I4" s="6">
        <v>4</v>
      </c>
      <c r="J4" s="5">
        <v>0</v>
      </c>
      <c r="K4" s="6">
        <v>0</v>
      </c>
      <c r="L4" s="6">
        <v>14</v>
      </c>
      <c r="M4" s="6">
        <v>2.86</v>
      </c>
    </row>
    <row r="5" spans="1:13" x14ac:dyDescent="0.2">
      <c r="A5" s="4" t="s">
        <v>76</v>
      </c>
      <c r="B5" s="5">
        <v>0.21429999999999999</v>
      </c>
      <c r="C5" s="6">
        <v>3</v>
      </c>
      <c r="D5" s="5">
        <v>0.35709999999999997</v>
      </c>
      <c r="E5" s="6">
        <v>5</v>
      </c>
      <c r="F5" s="5">
        <v>0.35709999999999997</v>
      </c>
      <c r="G5" s="6">
        <v>5</v>
      </c>
      <c r="H5" s="5">
        <v>7.1399999999999991E-2</v>
      </c>
      <c r="I5" s="6">
        <v>1</v>
      </c>
      <c r="J5" s="5">
        <v>0</v>
      </c>
      <c r="K5" s="6">
        <v>0</v>
      </c>
      <c r="L5" s="6">
        <v>14</v>
      </c>
      <c r="M5" s="6">
        <v>2.29</v>
      </c>
    </row>
    <row r="6" spans="1:13" x14ac:dyDescent="0.2">
      <c r="A6" s="4" t="s">
        <v>77</v>
      </c>
      <c r="B6" s="5">
        <v>7.1399999999999991E-2</v>
      </c>
      <c r="C6" s="6">
        <v>1</v>
      </c>
      <c r="D6" s="5">
        <v>0.21429999999999999</v>
      </c>
      <c r="E6" s="6">
        <v>3</v>
      </c>
      <c r="F6" s="5">
        <v>0.1429</v>
      </c>
      <c r="G6" s="6">
        <v>2</v>
      </c>
      <c r="H6" s="5">
        <v>0.42859999999999998</v>
      </c>
      <c r="I6" s="6">
        <v>6</v>
      </c>
      <c r="J6" s="5">
        <v>0.1429</v>
      </c>
      <c r="K6" s="6">
        <v>2</v>
      </c>
      <c r="L6" s="6">
        <v>14</v>
      </c>
      <c r="M6" s="6">
        <v>3.36</v>
      </c>
    </row>
    <row r="7" spans="1:13" x14ac:dyDescent="0.2">
      <c r="A7" s="4" t="s">
        <v>78</v>
      </c>
      <c r="B7" s="5">
        <v>0.21429999999999999</v>
      </c>
      <c r="C7" s="6">
        <v>3</v>
      </c>
      <c r="D7" s="5">
        <v>0.5</v>
      </c>
      <c r="E7" s="6">
        <v>7</v>
      </c>
      <c r="F7" s="5">
        <v>0.1429</v>
      </c>
      <c r="G7" s="6">
        <v>2</v>
      </c>
      <c r="H7" s="5">
        <v>0.1429</v>
      </c>
      <c r="I7" s="6">
        <v>2</v>
      </c>
      <c r="J7" s="5">
        <v>0</v>
      </c>
      <c r="K7" s="6">
        <v>0</v>
      </c>
      <c r="L7" s="6">
        <v>14</v>
      </c>
      <c r="M7" s="6">
        <v>2.21</v>
      </c>
    </row>
    <row r="8" spans="1:13" x14ac:dyDescent="0.2">
      <c r="A8" s="4" t="s">
        <v>79</v>
      </c>
      <c r="B8" s="5">
        <v>0.28570000000000001</v>
      </c>
      <c r="C8" s="6">
        <v>4</v>
      </c>
      <c r="D8" s="5">
        <v>0.35709999999999997</v>
      </c>
      <c r="E8" s="6">
        <v>5</v>
      </c>
      <c r="F8" s="5">
        <v>0.35709999999999997</v>
      </c>
      <c r="G8" s="6">
        <v>5</v>
      </c>
      <c r="H8" s="5">
        <v>0</v>
      </c>
      <c r="I8" s="6">
        <v>0</v>
      </c>
      <c r="J8" s="5">
        <v>0</v>
      </c>
      <c r="K8" s="6">
        <v>0</v>
      </c>
      <c r="L8" s="6">
        <v>14</v>
      </c>
      <c r="M8" s="6">
        <v>2.0699999999999998</v>
      </c>
    </row>
    <row r="9" spans="1:13" x14ac:dyDescent="0.2">
      <c r="A9" s="4" t="s">
        <v>80</v>
      </c>
      <c r="B9" s="5">
        <v>0.21429999999999999</v>
      </c>
      <c r="C9" s="6">
        <v>3</v>
      </c>
      <c r="D9" s="5">
        <v>0.1429</v>
      </c>
      <c r="E9" s="6">
        <v>2</v>
      </c>
      <c r="F9" s="5">
        <v>0.57140000000000002</v>
      </c>
      <c r="G9" s="6">
        <v>8</v>
      </c>
      <c r="H9" s="5">
        <v>0</v>
      </c>
      <c r="I9" s="6">
        <v>0</v>
      </c>
      <c r="J9" s="5">
        <v>7.1399999999999991E-2</v>
      </c>
      <c r="K9" s="6">
        <v>1</v>
      </c>
      <c r="L9" s="6">
        <v>14</v>
      </c>
      <c r="M9" s="6">
        <v>2.57</v>
      </c>
    </row>
    <row r="10" spans="1:13" x14ac:dyDescent="0.2">
      <c r="A10" s="4" t="s">
        <v>81</v>
      </c>
      <c r="B10" s="5">
        <v>7.1399999999999991E-2</v>
      </c>
      <c r="C10" s="6">
        <v>1</v>
      </c>
      <c r="D10" s="5">
        <v>0.35709999999999997</v>
      </c>
      <c r="E10" s="6">
        <v>5</v>
      </c>
      <c r="F10" s="5">
        <v>0.28570000000000001</v>
      </c>
      <c r="G10" s="6">
        <v>4</v>
      </c>
      <c r="H10" s="5">
        <v>0.28570000000000001</v>
      </c>
      <c r="I10" s="6">
        <v>4</v>
      </c>
      <c r="J10" s="5">
        <v>0</v>
      </c>
      <c r="K10" s="6">
        <v>0</v>
      </c>
      <c r="L10" s="6">
        <v>14</v>
      </c>
      <c r="M10" s="6">
        <v>2.79</v>
      </c>
    </row>
    <row r="11" spans="1:13" x14ac:dyDescent="0.2">
      <c r="A11" s="4" t="s">
        <v>82</v>
      </c>
      <c r="B11" s="5">
        <v>7.1399999999999991E-2</v>
      </c>
      <c r="C11" s="6">
        <v>1</v>
      </c>
      <c r="D11" s="5">
        <v>0.57140000000000002</v>
      </c>
      <c r="E11" s="6">
        <v>8</v>
      </c>
      <c r="F11" s="5">
        <v>0.28570000000000001</v>
      </c>
      <c r="G11" s="6">
        <v>4</v>
      </c>
      <c r="H11" s="5">
        <v>7.1399999999999991E-2</v>
      </c>
      <c r="I11" s="6">
        <v>1</v>
      </c>
      <c r="J11" s="5">
        <v>0</v>
      </c>
      <c r="K11" s="6">
        <v>0</v>
      </c>
      <c r="L11" s="6">
        <v>14</v>
      </c>
      <c r="M11" s="6">
        <v>2.36</v>
      </c>
    </row>
    <row r="12" spans="1:13" x14ac:dyDescent="0.2">
      <c r="A12" s="4" t="s">
        <v>83</v>
      </c>
      <c r="B12" s="5">
        <v>0.1429</v>
      </c>
      <c r="C12" s="6">
        <v>2</v>
      </c>
      <c r="D12" s="5">
        <v>7.1399999999999991E-2</v>
      </c>
      <c r="E12" s="6">
        <v>1</v>
      </c>
      <c r="F12" s="5">
        <v>0.21429999999999999</v>
      </c>
      <c r="G12" s="6">
        <v>3</v>
      </c>
      <c r="H12" s="5">
        <v>0.5</v>
      </c>
      <c r="I12" s="6">
        <v>7</v>
      </c>
      <c r="J12" s="5">
        <v>7.1399999999999991E-2</v>
      </c>
      <c r="K12" s="6">
        <v>1</v>
      </c>
      <c r="L12" s="6">
        <v>14</v>
      </c>
      <c r="M12" s="6">
        <v>3.29</v>
      </c>
    </row>
    <row r="13" spans="1:13" x14ac:dyDescent="0.2">
      <c r="A13" s="4" t="s">
        <v>84</v>
      </c>
      <c r="B13" s="5">
        <v>0.1429</v>
      </c>
      <c r="C13" s="6">
        <v>2</v>
      </c>
      <c r="D13" s="5">
        <v>0.57140000000000002</v>
      </c>
      <c r="E13" s="6">
        <v>8</v>
      </c>
      <c r="F13" s="5">
        <v>0.21429999999999999</v>
      </c>
      <c r="G13" s="6">
        <v>3</v>
      </c>
      <c r="H13" s="5">
        <v>0</v>
      </c>
      <c r="I13" s="6">
        <v>0</v>
      </c>
      <c r="J13" s="5">
        <v>7.1399999999999991E-2</v>
      </c>
      <c r="K13" s="6">
        <v>1</v>
      </c>
      <c r="L13" s="6">
        <v>14</v>
      </c>
      <c r="M13" s="6">
        <v>2.29</v>
      </c>
    </row>
    <row r="14" spans="1:13" x14ac:dyDescent="0.2">
      <c r="A14" s="4" t="s">
        <v>85</v>
      </c>
      <c r="B14" s="5"/>
      <c r="C14" s="6"/>
      <c r="D14" s="5"/>
      <c r="E14" s="6"/>
      <c r="F14" s="5"/>
      <c r="G14" s="6"/>
      <c r="H14" s="5"/>
      <c r="I14" s="6"/>
      <c r="J14" s="5"/>
      <c r="K14" s="6"/>
      <c r="L14" s="6">
        <v>1</v>
      </c>
      <c r="M14" s="6"/>
    </row>
    <row r="15" spans="1:13" x14ac:dyDescent="0.2">
      <c r="A15" s="7"/>
      <c r="B15" s="7"/>
      <c r="C15" s="7"/>
      <c r="D15" s="7"/>
      <c r="E15" s="7"/>
      <c r="F15" s="7"/>
      <c r="G15" s="7"/>
      <c r="H15" s="7"/>
      <c r="I15" s="7"/>
      <c r="J15" s="7"/>
      <c r="K15" s="7"/>
      <c r="L15" s="7" t="s">
        <v>16</v>
      </c>
      <c r="M15" s="7">
        <v>14</v>
      </c>
    </row>
    <row r="16" spans="1:13" x14ac:dyDescent="0.2">
      <c r="A16" s="7"/>
      <c r="B16" s="7"/>
      <c r="C16" s="7"/>
      <c r="D16" s="7"/>
      <c r="E16" s="7"/>
      <c r="F16" s="7"/>
      <c r="G16" s="7"/>
      <c r="H16" s="7"/>
      <c r="I16" s="7"/>
      <c r="J16" s="7"/>
      <c r="K16" s="7"/>
      <c r="L16" s="7" t="s">
        <v>17</v>
      </c>
      <c r="M16" s="7">
        <v>0</v>
      </c>
    </row>
    <row r="35" spans="1:4" x14ac:dyDescent="0.2">
      <c r="A35" s="3" t="s">
        <v>18</v>
      </c>
      <c r="B35" s="3" t="s">
        <v>19</v>
      </c>
      <c r="C35" s="3" t="s">
        <v>85</v>
      </c>
      <c r="D35" s="3" t="s">
        <v>20</v>
      </c>
    </row>
    <row r="36" spans="1:4" x14ac:dyDescent="0.2">
      <c r="A36" s="4">
        <v>1</v>
      </c>
      <c r="B36" s="6" t="s">
        <v>25</v>
      </c>
      <c r="C36" s="6" t="s">
        <v>86</v>
      </c>
      <c r="D36" s="6"/>
    </row>
  </sheetData>
  <mergeCells count="5">
    <mergeCell ref="B3:C3"/>
    <mergeCell ref="D3:E3"/>
    <mergeCell ref="F3:G3"/>
    <mergeCell ref="H3:I3"/>
    <mergeCell ref="J3:K3"/>
  </mergeCells>
  <pageMargins left="0.75" right="0.75" top="1" bottom="1" header="0.5" footer="0.5"/>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0"/>
  <sheetViews>
    <sheetView workbookViewId="0">
      <selection activeCell="A3" sqref="A3:XFD7"/>
    </sheetView>
  </sheetViews>
  <sheetFormatPr baseColWidth="10" defaultColWidth="8.83203125" defaultRowHeight="15" x14ac:dyDescent="0.2"/>
  <cols>
    <col min="1" max="1" width="60" customWidth="1"/>
    <col min="2" max="2" width="13" customWidth="1"/>
    <col min="3" max="5" width="12" customWidth="1"/>
    <col min="6" max="7" width="12.5" customWidth="1"/>
    <col min="8" max="12" width="12" customWidth="1"/>
    <col min="13" max="13" width="16" customWidth="1"/>
  </cols>
  <sheetData>
    <row r="1" spans="1:13" ht="18" x14ac:dyDescent="0.2">
      <c r="A1" s="1" t="s">
        <v>0</v>
      </c>
    </row>
    <row r="2" spans="1:13" ht="16" x14ac:dyDescent="0.2">
      <c r="A2" s="2" t="s">
        <v>87</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88</v>
      </c>
      <c r="B4" s="5">
        <v>0</v>
      </c>
      <c r="C4" s="6">
        <v>0</v>
      </c>
      <c r="D4" s="5">
        <v>0</v>
      </c>
      <c r="E4" s="6">
        <v>0</v>
      </c>
      <c r="F4" s="5">
        <v>0</v>
      </c>
      <c r="G4" s="6">
        <v>0</v>
      </c>
      <c r="H4" s="5">
        <v>0.28570000000000001</v>
      </c>
      <c r="I4" s="6">
        <v>4</v>
      </c>
      <c r="J4" s="5">
        <v>0.71430000000000005</v>
      </c>
      <c r="K4" s="6">
        <v>10</v>
      </c>
      <c r="L4" s="6">
        <v>14</v>
      </c>
      <c r="M4" s="6">
        <v>4.71</v>
      </c>
    </row>
    <row r="5" spans="1:13" x14ac:dyDescent="0.2">
      <c r="A5" s="4" t="s">
        <v>89</v>
      </c>
      <c r="B5" s="5">
        <v>7.1399999999999991E-2</v>
      </c>
      <c r="C5" s="6">
        <v>1</v>
      </c>
      <c r="D5" s="5">
        <v>0.21429999999999999</v>
      </c>
      <c r="E5" s="6">
        <v>3</v>
      </c>
      <c r="F5" s="5">
        <v>0.35709999999999997</v>
      </c>
      <c r="G5" s="6">
        <v>5</v>
      </c>
      <c r="H5" s="5">
        <v>0.28570000000000001</v>
      </c>
      <c r="I5" s="6">
        <v>4</v>
      </c>
      <c r="J5" s="5">
        <v>7.1399999999999991E-2</v>
      </c>
      <c r="K5" s="6">
        <v>1</v>
      </c>
      <c r="L5" s="6">
        <v>14</v>
      </c>
      <c r="M5" s="6">
        <v>3.07</v>
      </c>
    </row>
    <row r="6" spans="1:13" x14ac:dyDescent="0.2">
      <c r="A6" s="4" t="s">
        <v>90</v>
      </c>
      <c r="B6" s="5">
        <v>0</v>
      </c>
      <c r="C6" s="6">
        <v>0</v>
      </c>
      <c r="D6" s="5">
        <v>0</v>
      </c>
      <c r="E6" s="6">
        <v>0</v>
      </c>
      <c r="F6" s="5">
        <v>0</v>
      </c>
      <c r="G6" s="6">
        <v>0</v>
      </c>
      <c r="H6" s="5">
        <v>0.28570000000000001</v>
      </c>
      <c r="I6" s="6">
        <v>4</v>
      </c>
      <c r="J6" s="5">
        <v>0.71430000000000005</v>
      </c>
      <c r="K6" s="6">
        <v>10</v>
      </c>
      <c r="L6" s="6">
        <v>14</v>
      </c>
      <c r="M6" s="6">
        <v>4.71</v>
      </c>
    </row>
    <row r="7" spans="1:13" x14ac:dyDescent="0.2">
      <c r="A7" s="4" t="s">
        <v>91</v>
      </c>
      <c r="B7" s="5">
        <v>0</v>
      </c>
      <c r="C7" s="6">
        <v>0</v>
      </c>
      <c r="D7" s="5">
        <v>0.28570000000000001</v>
      </c>
      <c r="E7" s="6">
        <v>4</v>
      </c>
      <c r="F7" s="5">
        <v>0</v>
      </c>
      <c r="G7" s="6">
        <v>0</v>
      </c>
      <c r="H7" s="5">
        <v>0.35709999999999997</v>
      </c>
      <c r="I7" s="6">
        <v>5</v>
      </c>
      <c r="J7" s="5">
        <v>0.35709999999999997</v>
      </c>
      <c r="K7" s="6">
        <v>5</v>
      </c>
      <c r="L7" s="6">
        <v>14</v>
      </c>
      <c r="M7" s="6">
        <v>3.79</v>
      </c>
    </row>
    <row r="8" spans="1:13" x14ac:dyDescent="0.2">
      <c r="A8" s="4" t="s">
        <v>69</v>
      </c>
      <c r="B8" s="5"/>
      <c r="C8" s="6"/>
      <c r="D8" s="5"/>
      <c r="E8" s="6"/>
      <c r="F8" s="5"/>
      <c r="G8" s="6"/>
      <c r="H8" s="5"/>
      <c r="I8" s="6"/>
      <c r="J8" s="5"/>
      <c r="K8" s="6"/>
      <c r="L8" s="6">
        <v>1</v>
      </c>
      <c r="M8" s="6"/>
    </row>
    <row r="9" spans="1:13" x14ac:dyDescent="0.2">
      <c r="A9" s="7"/>
      <c r="B9" s="7"/>
      <c r="C9" s="7"/>
      <c r="D9" s="7"/>
      <c r="E9" s="7"/>
      <c r="F9" s="7"/>
      <c r="G9" s="7"/>
      <c r="H9" s="7"/>
      <c r="I9" s="7"/>
      <c r="J9" s="7"/>
      <c r="K9" s="7"/>
      <c r="L9" s="7" t="s">
        <v>16</v>
      </c>
      <c r="M9" s="7">
        <v>14</v>
      </c>
    </row>
    <row r="10" spans="1:13" x14ac:dyDescent="0.2">
      <c r="A10" s="7"/>
      <c r="B10" s="7"/>
      <c r="C10" s="7"/>
      <c r="D10" s="7"/>
      <c r="E10" s="7"/>
      <c r="F10" s="7"/>
      <c r="G10" s="7"/>
      <c r="H10" s="7"/>
      <c r="I10" s="7"/>
      <c r="J10" s="7"/>
      <c r="K10" s="7"/>
      <c r="L10" s="7" t="s">
        <v>17</v>
      </c>
      <c r="M10" s="7">
        <v>0</v>
      </c>
    </row>
    <row r="29" spans="1:4" x14ac:dyDescent="0.2">
      <c r="A29" s="3" t="s">
        <v>18</v>
      </c>
      <c r="B29" s="3" t="s">
        <v>19</v>
      </c>
      <c r="C29" s="3" t="s">
        <v>69</v>
      </c>
      <c r="D29" s="3" t="s">
        <v>20</v>
      </c>
    </row>
    <row r="30" spans="1:4" x14ac:dyDescent="0.2">
      <c r="A30" s="4">
        <v>1</v>
      </c>
      <c r="B30" s="6" t="s">
        <v>25</v>
      </c>
      <c r="C30" s="6" t="s">
        <v>92</v>
      </c>
      <c r="D30" s="6"/>
    </row>
  </sheetData>
  <mergeCells count="5">
    <mergeCell ref="B3:C3"/>
    <mergeCell ref="D3:E3"/>
    <mergeCell ref="F3:G3"/>
    <mergeCell ref="H3:I3"/>
    <mergeCell ref="J3:K3"/>
  </mergeCells>
  <pageMargins left="0.75" right="0.75" top="1" bottom="1" header="0.5" footer="0.5"/>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3"/>
  <sheetViews>
    <sheetView topLeftCell="Q25" workbookViewId="0">
      <selection activeCell="A3" sqref="A3:XFD30"/>
    </sheetView>
  </sheetViews>
  <sheetFormatPr baseColWidth="10" defaultColWidth="8.83203125" defaultRowHeight="15" x14ac:dyDescent="0.2"/>
  <cols>
    <col min="1" max="1" width="60" customWidth="1"/>
    <col min="2" max="2" width="13" customWidth="1"/>
    <col min="3" max="5" width="12" customWidth="1"/>
    <col min="6" max="7" width="12.5" customWidth="1"/>
    <col min="8" max="12" width="12" customWidth="1"/>
    <col min="13" max="13" width="16" customWidth="1"/>
  </cols>
  <sheetData>
    <row r="1" spans="1:13" ht="18" x14ac:dyDescent="0.2">
      <c r="A1" s="1" t="s">
        <v>0</v>
      </c>
    </row>
    <row r="2" spans="1:13" ht="16" x14ac:dyDescent="0.2">
      <c r="A2" s="2" t="s">
        <v>87</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93</v>
      </c>
      <c r="B4" s="5">
        <v>0.1429</v>
      </c>
      <c r="C4" s="6">
        <v>2</v>
      </c>
      <c r="D4" s="5">
        <v>0.5</v>
      </c>
      <c r="E4" s="6">
        <v>7</v>
      </c>
      <c r="F4" s="5">
        <v>0.21429999999999999</v>
      </c>
      <c r="G4" s="6">
        <v>3</v>
      </c>
      <c r="H4" s="5">
        <v>0.1429</v>
      </c>
      <c r="I4" s="6">
        <v>2</v>
      </c>
      <c r="J4" s="5">
        <v>0</v>
      </c>
      <c r="K4" s="6">
        <v>0</v>
      </c>
      <c r="L4" s="6">
        <v>14</v>
      </c>
      <c r="M4" s="6">
        <v>2.36</v>
      </c>
    </row>
    <row r="5" spans="1:13" x14ac:dyDescent="0.2">
      <c r="A5" s="4" t="s">
        <v>94</v>
      </c>
      <c r="B5" s="5">
        <v>7.1399999999999991E-2</v>
      </c>
      <c r="C5" s="6">
        <v>1</v>
      </c>
      <c r="D5" s="5">
        <v>0.21429999999999999</v>
      </c>
      <c r="E5" s="6">
        <v>3</v>
      </c>
      <c r="F5" s="5">
        <v>0.28570000000000001</v>
      </c>
      <c r="G5" s="6">
        <v>4</v>
      </c>
      <c r="H5" s="5">
        <v>0.35709999999999997</v>
      </c>
      <c r="I5" s="6">
        <v>5</v>
      </c>
      <c r="J5" s="5">
        <v>7.1399999999999991E-2</v>
      </c>
      <c r="K5" s="6">
        <v>1</v>
      </c>
      <c r="L5" s="6">
        <v>14</v>
      </c>
      <c r="M5" s="6">
        <v>3.14</v>
      </c>
    </row>
    <row r="6" spans="1:13" x14ac:dyDescent="0.2">
      <c r="A6" s="4" t="s">
        <v>95</v>
      </c>
      <c r="B6" s="5">
        <v>0</v>
      </c>
      <c r="C6" s="6">
        <v>0</v>
      </c>
      <c r="D6" s="5">
        <v>0.1429</v>
      </c>
      <c r="E6" s="6">
        <v>2</v>
      </c>
      <c r="F6" s="5">
        <v>7.1399999999999991E-2</v>
      </c>
      <c r="G6" s="6">
        <v>1</v>
      </c>
      <c r="H6" s="5">
        <v>0.57140000000000002</v>
      </c>
      <c r="I6" s="6">
        <v>8</v>
      </c>
      <c r="J6" s="5">
        <v>0.21429999999999999</v>
      </c>
      <c r="K6" s="6">
        <v>3</v>
      </c>
      <c r="L6" s="6">
        <v>14</v>
      </c>
      <c r="M6" s="6">
        <v>3.86</v>
      </c>
    </row>
    <row r="7" spans="1:13" x14ac:dyDescent="0.2">
      <c r="A7" s="4" t="s">
        <v>96</v>
      </c>
      <c r="B7" s="5">
        <v>7.1399999999999991E-2</v>
      </c>
      <c r="C7" s="6">
        <v>1</v>
      </c>
      <c r="D7" s="5">
        <v>0.64290000000000003</v>
      </c>
      <c r="E7" s="6">
        <v>9</v>
      </c>
      <c r="F7" s="5">
        <v>7.1399999999999991E-2</v>
      </c>
      <c r="G7" s="6">
        <v>1</v>
      </c>
      <c r="H7" s="5">
        <v>0.21429999999999999</v>
      </c>
      <c r="I7" s="6">
        <v>3</v>
      </c>
      <c r="J7" s="5">
        <v>0</v>
      </c>
      <c r="K7" s="6">
        <v>0</v>
      </c>
      <c r="L7" s="6">
        <v>14</v>
      </c>
      <c r="M7" s="6">
        <v>2.4300000000000002</v>
      </c>
    </row>
    <row r="8" spans="1:13" x14ac:dyDescent="0.2">
      <c r="A8" s="4" t="s">
        <v>97</v>
      </c>
      <c r="B8" s="5">
        <v>7.1399999999999991E-2</v>
      </c>
      <c r="C8" s="6">
        <v>1</v>
      </c>
      <c r="D8" s="5">
        <v>0.42859999999999998</v>
      </c>
      <c r="E8" s="6">
        <v>6</v>
      </c>
      <c r="F8" s="5">
        <v>0.28570000000000001</v>
      </c>
      <c r="G8" s="6">
        <v>4</v>
      </c>
      <c r="H8" s="5">
        <v>0.1429</v>
      </c>
      <c r="I8" s="6">
        <v>2</v>
      </c>
      <c r="J8" s="5">
        <v>7.1399999999999991E-2</v>
      </c>
      <c r="K8" s="6">
        <v>1</v>
      </c>
      <c r="L8" s="6">
        <v>14</v>
      </c>
      <c r="M8" s="6">
        <v>2.71</v>
      </c>
    </row>
    <row r="9" spans="1:13" x14ac:dyDescent="0.2">
      <c r="A9" s="4" t="s">
        <v>98</v>
      </c>
      <c r="B9" s="5">
        <v>0.1429</v>
      </c>
      <c r="C9" s="6">
        <v>2</v>
      </c>
      <c r="D9" s="5">
        <v>0.28570000000000001</v>
      </c>
      <c r="E9" s="6">
        <v>4</v>
      </c>
      <c r="F9" s="5">
        <v>0.28570000000000001</v>
      </c>
      <c r="G9" s="6">
        <v>4</v>
      </c>
      <c r="H9" s="5">
        <v>0.28570000000000001</v>
      </c>
      <c r="I9" s="6">
        <v>4</v>
      </c>
      <c r="J9" s="5">
        <v>0</v>
      </c>
      <c r="K9" s="6">
        <v>0</v>
      </c>
      <c r="L9" s="6">
        <v>14</v>
      </c>
      <c r="M9" s="6">
        <v>2.71</v>
      </c>
    </row>
    <row r="10" spans="1:13" x14ac:dyDescent="0.2">
      <c r="A10" s="4" t="s">
        <v>99</v>
      </c>
      <c r="B10" s="5">
        <v>7.1399999999999991E-2</v>
      </c>
      <c r="C10" s="6">
        <v>1</v>
      </c>
      <c r="D10" s="5">
        <v>0.57140000000000002</v>
      </c>
      <c r="E10" s="6">
        <v>8</v>
      </c>
      <c r="F10" s="5">
        <v>0.28570000000000001</v>
      </c>
      <c r="G10" s="6">
        <v>4</v>
      </c>
      <c r="H10" s="5">
        <v>7.1399999999999991E-2</v>
      </c>
      <c r="I10" s="6">
        <v>1</v>
      </c>
      <c r="J10" s="5">
        <v>0</v>
      </c>
      <c r="K10" s="6">
        <v>0</v>
      </c>
      <c r="L10" s="6">
        <v>14</v>
      </c>
      <c r="M10" s="6">
        <v>2.36</v>
      </c>
    </row>
    <row r="11" spans="1:13" x14ac:dyDescent="0.2">
      <c r="A11" s="4" t="s">
        <v>100</v>
      </c>
      <c r="B11" s="5">
        <v>7.1399999999999991E-2</v>
      </c>
      <c r="C11" s="6">
        <v>1</v>
      </c>
      <c r="D11" s="5">
        <v>0</v>
      </c>
      <c r="E11" s="6">
        <v>0</v>
      </c>
      <c r="F11" s="5">
        <v>0.28570000000000001</v>
      </c>
      <c r="G11" s="6">
        <v>4</v>
      </c>
      <c r="H11" s="5">
        <v>0.57140000000000002</v>
      </c>
      <c r="I11" s="6">
        <v>8</v>
      </c>
      <c r="J11" s="5">
        <v>7.1399999999999991E-2</v>
      </c>
      <c r="K11" s="6">
        <v>1</v>
      </c>
      <c r="L11" s="6">
        <v>14</v>
      </c>
      <c r="M11" s="6">
        <v>3.57</v>
      </c>
    </row>
    <row r="12" spans="1:13" x14ac:dyDescent="0.2">
      <c r="A12" s="4" t="s">
        <v>101</v>
      </c>
      <c r="B12" s="5">
        <v>7.1399999999999991E-2</v>
      </c>
      <c r="C12" s="6">
        <v>1</v>
      </c>
      <c r="D12" s="5">
        <v>0.64290000000000003</v>
      </c>
      <c r="E12" s="6">
        <v>9</v>
      </c>
      <c r="F12" s="5">
        <v>0.28570000000000001</v>
      </c>
      <c r="G12" s="6">
        <v>4</v>
      </c>
      <c r="H12" s="5">
        <v>0</v>
      </c>
      <c r="I12" s="6">
        <v>0</v>
      </c>
      <c r="J12" s="5">
        <v>0</v>
      </c>
      <c r="K12" s="6">
        <v>0</v>
      </c>
      <c r="L12" s="6">
        <v>14</v>
      </c>
      <c r="M12" s="6">
        <v>2.21</v>
      </c>
    </row>
    <row r="13" spans="1:13" x14ac:dyDescent="0.2">
      <c r="A13" s="4" t="s">
        <v>102</v>
      </c>
      <c r="B13" s="5">
        <v>7.1399999999999991E-2</v>
      </c>
      <c r="C13" s="6">
        <v>1</v>
      </c>
      <c r="D13" s="5">
        <v>0</v>
      </c>
      <c r="E13" s="6">
        <v>0</v>
      </c>
      <c r="F13" s="5">
        <v>0.28570000000000001</v>
      </c>
      <c r="G13" s="6">
        <v>4</v>
      </c>
      <c r="H13" s="5">
        <v>0.5</v>
      </c>
      <c r="I13" s="6">
        <v>7</v>
      </c>
      <c r="J13" s="5">
        <v>0.1429</v>
      </c>
      <c r="K13" s="6">
        <v>2</v>
      </c>
      <c r="L13" s="6">
        <v>14</v>
      </c>
      <c r="M13" s="6">
        <v>3.64</v>
      </c>
    </row>
    <row r="14" spans="1:13" x14ac:dyDescent="0.2">
      <c r="A14" s="4" t="s">
        <v>103</v>
      </c>
      <c r="B14" s="5">
        <v>7.1399999999999991E-2</v>
      </c>
      <c r="C14" s="6">
        <v>1</v>
      </c>
      <c r="D14" s="5">
        <v>0.71430000000000005</v>
      </c>
      <c r="E14" s="6">
        <v>10</v>
      </c>
      <c r="F14" s="5">
        <v>0.21429999999999999</v>
      </c>
      <c r="G14" s="6">
        <v>3</v>
      </c>
      <c r="H14" s="5">
        <v>0</v>
      </c>
      <c r="I14" s="6">
        <v>0</v>
      </c>
      <c r="J14" s="5">
        <v>0</v>
      </c>
      <c r="K14" s="6">
        <v>0</v>
      </c>
      <c r="L14" s="6">
        <v>14</v>
      </c>
      <c r="M14" s="6">
        <v>2.14</v>
      </c>
    </row>
    <row r="15" spans="1:13" x14ac:dyDescent="0.2">
      <c r="A15" s="4" t="s">
        <v>104</v>
      </c>
      <c r="B15" s="5">
        <v>0</v>
      </c>
      <c r="C15" s="6">
        <v>0</v>
      </c>
      <c r="D15" s="5">
        <v>0</v>
      </c>
      <c r="E15" s="6">
        <v>0</v>
      </c>
      <c r="F15" s="5">
        <v>0.1429</v>
      </c>
      <c r="G15" s="6">
        <v>2</v>
      </c>
      <c r="H15" s="5">
        <v>0.64290000000000003</v>
      </c>
      <c r="I15" s="6">
        <v>9</v>
      </c>
      <c r="J15" s="5">
        <v>0.21429999999999999</v>
      </c>
      <c r="K15" s="6">
        <v>3</v>
      </c>
      <c r="L15" s="6">
        <v>14</v>
      </c>
      <c r="M15" s="6">
        <v>4.07</v>
      </c>
    </row>
    <row r="16" spans="1:13" x14ac:dyDescent="0.2">
      <c r="A16" s="4" t="s">
        <v>105</v>
      </c>
      <c r="B16" s="5">
        <v>7.1399999999999991E-2</v>
      </c>
      <c r="C16" s="6">
        <v>1</v>
      </c>
      <c r="D16" s="5">
        <v>0.5</v>
      </c>
      <c r="E16" s="6">
        <v>7</v>
      </c>
      <c r="F16" s="5">
        <v>0.42859999999999998</v>
      </c>
      <c r="G16" s="6">
        <v>6</v>
      </c>
      <c r="H16" s="5">
        <v>0</v>
      </c>
      <c r="I16" s="6">
        <v>0</v>
      </c>
      <c r="J16" s="5">
        <v>0</v>
      </c>
      <c r="K16" s="6">
        <v>0</v>
      </c>
      <c r="L16" s="6">
        <v>14</v>
      </c>
      <c r="M16" s="6">
        <v>2.36</v>
      </c>
    </row>
    <row r="17" spans="1:13" x14ac:dyDescent="0.2">
      <c r="A17" s="4" t="s">
        <v>106</v>
      </c>
      <c r="B17" s="5">
        <v>0</v>
      </c>
      <c r="C17" s="6">
        <v>0</v>
      </c>
      <c r="D17" s="5">
        <v>0</v>
      </c>
      <c r="E17" s="6">
        <v>0</v>
      </c>
      <c r="F17" s="5">
        <v>0.35709999999999997</v>
      </c>
      <c r="G17" s="6">
        <v>5</v>
      </c>
      <c r="H17" s="5">
        <v>0.42859999999999998</v>
      </c>
      <c r="I17" s="6">
        <v>6</v>
      </c>
      <c r="J17" s="5">
        <v>0.21429999999999999</v>
      </c>
      <c r="K17" s="6">
        <v>3</v>
      </c>
      <c r="L17" s="6">
        <v>14</v>
      </c>
      <c r="M17" s="6">
        <v>3.86</v>
      </c>
    </row>
    <row r="18" spans="1:13" x14ac:dyDescent="0.2">
      <c r="A18" s="4" t="s">
        <v>107</v>
      </c>
      <c r="B18" s="5">
        <v>0.1429</v>
      </c>
      <c r="C18" s="6">
        <v>2</v>
      </c>
      <c r="D18" s="5">
        <v>0.5</v>
      </c>
      <c r="E18" s="6">
        <v>7</v>
      </c>
      <c r="F18" s="5">
        <v>0.35709999999999997</v>
      </c>
      <c r="G18" s="6">
        <v>5</v>
      </c>
      <c r="H18" s="5">
        <v>0</v>
      </c>
      <c r="I18" s="6">
        <v>0</v>
      </c>
      <c r="J18" s="5">
        <v>0</v>
      </c>
      <c r="K18" s="6">
        <v>0</v>
      </c>
      <c r="L18" s="6">
        <v>14</v>
      </c>
      <c r="M18" s="6">
        <v>2.21</v>
      </c>
    </row>
    <row r="19" spans="1:13" x14ac:dyDescent="0.2">
      <c r="A19" s="4" t="s">
        <v>108</v>
      </c>
      <c r="B19" s="5">
        <v>0</v>
      </c>
      <c r="C19" s="6">
        <v>0</v>
      </c>
      <c r="D19" s="5">
        <v>0</v>
      </c>
      <c r="E19" s="6">
        <v>0</v>
      </c>
      <c r="F19" s="5">
        <v>0.28570000000000001</v>
      </c>
      <c r="G19" s="6">
        <v>4</v>
      </c>
      <c r="H19" s="5">
        <v>0.57140000000000002</v>
      </c>
      <c r="I19" s="6">
        <v>8</v>
      </c>
      <c r="J19" s="5">
        <v>0.1429</v>
      </c>
      <c r="K19" s="6">
        <v>2</v>
      </c>
      <c r="L19" s="6">
        <v>14</v>
      </c>
      <c r="M19" s="6">
        <v>3.86</v>
      </c>
    </row>
    <row r="20" spans="1:13" x14ac:dyDescent="0.2">
      <c r="A20" s="4" t="s">
        <v>109</v>
      </c>
      <c r="B20" s="5">
        <v>0.21429999999999999</v>
      </c>
      <c r="C20" s="6">
        <v>3</v>
      </c>
      <c r="D20" s="5">
        <v>0.35709999999999997</v>
      </c>
      <c r="E20" s="6">
        <v>5</v>
      </c>
      <c r="F20" s="5">
        <v>0.28570000000000001</v>
      </c>
      <c r="G20" s="6">
        <v>4</v>
      </c>
      <c r="H20" s="5">
        <v>0.1429</v>
      </c>
      <c r="I20" s="6">
        <v>2</v>
      </c>
      <c r="J20" s="5">
        <v>0</v>
      </c>
      <c r="K20" s="6">
        <v>0</v>
      </c>
      <c r="L20" s="6">
        <v>14</v>
      </c>
      <c r="M20" s="6">
        <v>2.36</v>
      </c>
    </row>
    <row r="21" spans="1:13" x14ac:dyDescent="0.2">
      <c r="A21" s="4" t="s">
        <v>110</v>
      </c>
      <c r="B21" s="5">
        <v>0</v>
      </c>
      <c r="C21" s="6">
        <v>0</v>
      </c>
      <c r="D21" s="5">
        <v>0.1429</v>
      </c>
      <c r="E21" s="6">
        <v>2</v>
      </c>
      <c r="F21" s="5">
        <v>0.28570000000000001</v>
      </c>
      <c r="G21" s="6">
        <v>4</v>
      </c>
      <c r="H21" s="5">
        <v>0.35709999999999997</v>
      </c>
      <c r="I21" s="6">
        <v>5</v>
      </c>
      <c r="J21" s="5">
        <v>0.21429999999999999</v>
      </c>
      <c r="K21" s="6">
        <v>3</v>
      </c>
      <c r="L21" s="6">
        <v>14</v>
      </c>
      <c r="M21" s="6">
        <v>3.64</v>
      </c>
    </row>
    <row r="22" spans="1:13" x14ac:dyDescent="0.2">
      <c r="A22" s="4" t="s">
        <v>111</v>
      </c>
      <c r="B22" s="5">
        <v>7.1399999999999991E-2</v>
      </c>
      <c r="C22" s="6">
        <v>1</v>
      </c>
      <c r="D22" s="5">
        <v>7.1399999999999991E-2</v>
      </c>
      <c r="E22" s="6">
        <v>1</v>
      </c>
      <c r="F22" s="5">
        <v>7.1399999999999991E-2</v>
      </c>
      <c r="G22" s="6">
        <v>1</v>
      </c>
      <c r="H22" s="5">
        <v>0.57140000000000002</v>
      </c>
      <c r="I22" s="6">
        <v>8</v>
      </c>
      <c r="J22" s="5">
        <v>0.21429999999999999</v>
      </c>
      <c r="K22" s="6">
        <v>3</v>
      </c>
      <c r="L22" s="6">
        <v>14</v>
      </c>
      <c r="M22" s="6">
        <v>3.79</v>
      </c>
    </row>
    <row r="23" spans="1:13" x14ac:dyDescent="0.2">
      <c r="A23" s="4" t="s">
        <v>112</v>
      </c>
      <c r="B23" s="5">
        <v>7.1399999999999991E-2</v>
      </c>
      <c r="C23" s="6">
        <v>1</v>
      </c>
      <c r="D23" s="5">
        <v>0.1429</v>
      </c>
      <c r="E23" s="6">
        <v>2</v>
      </c>
      <c r="F23" s="5">
        <v>0.21429999999999999</v>
      </c>
      <c r="G23" s="6">
        <v>3</v>
      </c>
      <c r="H23" s="5">
        <v>0.35709999999999997</v>
      </c>
      <c r="I23" s="6">
        <v>5</v>
      </c>
      <c r="J23" s="5">
        <v>0.21429999999999999</v>
      </c>
      <c r="K23" s="6">
        <v>3</v>
      </c>
      <c r="L23" s="6">
        <v>14</v>
      </c>
      <c r="M23" s="6">
        <v>3.5</v>
      </c>
    </row>
    <row r="24" spans="1:13" x14ac:dyDescent="0.2">
      <c r="A24" s="4" t="s">
        <v>113</v>
      </c>
      <c r="B24" s="5">
        <v>0</v>
      </c>
      <c r="C24" s="6">
        <v>0</v>
      </c>
      <c r="D24" s="5">
        <v>0.1429</v>
      </c>
      <c r="E24" s="6">
        <v>2</v>
      </c>
      <c r="F24" s="5">
        <v>0.1429</v>
      </c>
      <c r="G24" s="6">
        <v>2</v>
      </c>
      <c r="H24" s="5">
        <v>0.42859999999999998</v>
      </c>
      <c r="I24" s="6">
        <v>6</v>
      </c>
      <c r="J24" s="5">
        <v>0.28570000000000001</v>
      </c>
      <c r="K24" s="6">
        <v>4</v>
      </c>
      <c r="L24" s="6">
        <v>14</v>
      </c>
      <c r="M24" s="6">
        <v>3.86</v>
      </c>
    </row>
    <row r="25" spans="1:13" x14ac:dyDescent="0.2">
      <c r="A25" s="4" t="s">
        <v>114</v>
      </c>
      <c r="B25" s="5">
        <v>7.1399999999999991E-2</v>
      </c>
      <c r="C25" s="6">
        <v>1</v>
      </c>
      <c r="D25" s="5">
        <v>0.35709999999999997</v>
      </c>
      <c r="E25" s="6">
        <v>5</v>
      </c>
      <c r="F25" s="5">
        <v>0.21429999999999999</v>
      </c>
      <c r="G25" s="6">
        <v>3</v>
      </c>
      <c r="H25" s="5">
        <v>0.21429999999999999</v>
      </c>
      <c r="I25" s="6">
        <v>3</v>
      </c>
      <c r="J25" s="5">
        <v>0.1429</v>
      </c>
      <c r="K25" s="6">
        <v>2</v>
      </c>
      <c r="L25" s="6">
        <v>14</v>
      </c>
      <c r="M25" s="6">
        <v>3</v>
      </c>
    </row>
    <row r="26" spans="1:13" x14ac:dyDescent="0.2">
      <c r="A26" s="4" t="s">
        <v>115</v>
      </c>
      <c r="B26" s="5">
        <v>0</v>
      </c>
      <c r="C26" s="6">
        <v>0</v>
      </c>
      <c r="D26" s="5">
        <v>0.21429999999999999</v>
      </c>
      <c r="E26" s="6">
        <v>3</v>
      </c>
      <c r="F26" s="5">
        <v>0.21429999999999999</v>
      </c>
      <c r="G26" s="6">
        <v>3</v>
      </c>
      <c r="H26" s="5">
        <v>0.28570000000000001</v>
      </c>
      <c r="I26" s="6">
        <v>4</v>
      </c>
      <c r="J26" s="5">
        <v>0.28570000000000001</v>
      </c>
      <c r="K26" s="6">
        <v>4</v>
      </c>
      <c r="L26" s="6">
        <v>14</v>
      </c>
      <c r="M26" s="6">
        <v>3.64</v>
      </c>
    </row>
    <row r="27" spans="1:13" x14ac:dyDescent="0.2">
      <c r="A27" s="4" t="s">
        <v>116</v>
      </c>
      <c r="B27" s="5">
        <v>7.1399999999999991E-2</v>
      </c>
      <c r="C27" s="6">
        <v>1</v>
      </c>
      <c r="D27" s="5">
        <v>0.42859999999999998</v>
      </c>
      <c r="E27" s="6">
        <v>6</v>
      </c>
      <c r="F27" s="5">
        <v>0.1429</v>
      </c>
      <c r="G27" s="6">
        <v>2</v>
      </c>
      <c r="H27" s="5">
        <v>0.35709999999999997</v>
      </c>
      <c r="I27" s="6">
        <v>5</v>
      </c>
      <c r="J27" s="5">
        <v>0</v>
      </c>
      <c r="K27" s="6">
        <v>0</v>
      </c>
      <c r="L27" s="6">
        <v>14</v>
      </c>
      <c r="M27" s="6">
        <v>2.79</v>
      </c>
    </row>
    <row r="28" spans="1:13" x14ac:dyDescent="0.2">
      <c r="A28" s="4" t="s">
        <v>117</v>
      </c>
      <c r="B28" s="5">
        <v>0.28570000000000001</v>
      </c>
      <c r="C28" s="6">
        <v>4</v>
      </c>
      <c r="D28" s="5">
        <v>0.35709999999999997</v>
      </c>
      <c r="E28" s="6">
        <v>5</v>
      </c>
      <c r="F28" s="5">
        <v>0.1429</v>
      </c>
      <c r="G28" s="6">
        <v>2</v>
      </c>
      <c r="H28" s="5">
        <v>0.21429999999999999</v>
      </c>
      <c r="I28" s="6">
        <v>3</v>
      </c>
      <c r="J28" s="5">
        <v>0</v>
      </c>
      <c r="K28" s="6">
        <v>0</v>
      </c>
      <c r="L28" s="6">
        <v>14</v>
      </c>
      <c r="M28" s="6">
        <v>2.29</v>
      </c>
    </row>
    <row r="29" spans="1:13" x14ac:dyDescent="0.2">
      <c r="A29" s="4" t="s">
        <v>118</v>
      </c>
      <c r="B29" s="5">
        <v>7.1399999999999991E-2</v>
      </c>
      <c r="C29" s="6">
        <v>1</v>
      </c>
      <c r="D29" s="5">
        <v>0.21429999999999999</v>
      </c>
      <c r="E29" s="6">
        <v>3</v>
      </c>
      <c r="F29" s="5">
        <v>0.35709999999999997</v>
      </c>
      <c r="G29" s="6">
        <v>5</v>
      </c>
      <c r="H29" s="5">
        <v>0.35709999999999997</v>
      </c>
      <c r="I29" s="6">
        <v>5</v>
      </c>
      <c r="J29" s="5">
        <v>0</v>
      </c>
      <c r="K29" s="6">
        <v>0</v>
      </c>
      <c r="L29" s="6">
        <v>14</v>
      </c>
      <c r="M29" s="6">
        <v>3</v>
      </c>
    </row>
    <row r="30" spans="1:13" x14ac:dyDescent="0.2">
      <c r="A30" s="4" t="s">
        <v>119</v>
      </c>
      <c r="B30" s="5">
        <v>7.1399999999999991E-2</v>
      </c>
      <c r="C30" s="6">
        <v>1</v>
      </c>
      <c r="D30" s="5">
        <v>0.35709999999999997</v>
      </c>
      <c r="E30" s="6">
        <v>5</v>
      </c>
      <c r="F30" s="5">
        <v>0.5</v>
      </c>
      <c r="G30" s="6">
        <v>7</v>
      </c>
      <c r="H30" s="5">
        <v>7.1399999999999991E-2</v>
      </c>
      <c r="I30" s="6">
        <v>1</v>
      </c>
      <c r="J30" s="5">
        <v>0</v>
      </c>
      <c r="K30" s="6">
        <v>0</v>
      </c>
      <c r="L30" s="6">
        <v>14</v>
      </c>
      <c r="M30" s="6">
        <v>2.57</v>
      </c>
    </row>
    <row r="31" spans="1:13" x14ac:dyDescent="0.2">
      <c r="A31" s="4" t="s">
        <v>69</v>
      </c>
      <c r="B31" s="5"/>
      <c r="C31" s="6"/>
      <c r="D31" s="5"/>
      <c r="E31" s="6"/>
      <c r="F31" s="5"/>
      <c r="G31" s="6"/>
      <c r="H31" s="5"/>
      <c r="I31" s="6"/>
      <c r="J31" s="5"/>
      <c r="K31" s="6"/>
      <c r="L31" s="6">
        <v>1</v>
      </c>
      <c r="M31" s="6"/>
    </row>
    <row r="32" spans="1:13" x14ac:dyDescent="0.2">
      <c r="A32" s="7"/>
      <c r="B32" s="7"/>
      <c r="C32" s="7"/>
      <c r="D32" s="7"/>
      <c r="E32" s="7"/>
      <c r="F32" s="7"/>
      <c r="G32" s="7"/>
      <c r="H32" s="7"/>
      <c r="I32" s="7"/>
      <c r="J32" s="7"/>
      <c r="K32" s="7"/>
      <c r="L32" s="7" t="s">
        <v>16</v>
      </c>
      <c r="M32" s="7">
        <v>14</v>
      </c>
    </row>
    <row r="33" spans="1:13" x14ac:dyDescent="0.2">
      <c r="A33" s="7"/>
      <c r="B33" s="7"/>
      <c r="C33" s="7"/>
      <c r="D33" s="7"/>
      <c r="E33" s="7"/>
      <c r="F33" s="7"/>
      <c r="G33" s="7"/>
      <c r="H33" s="7"/>
      <c r="I33" s="7"/>
      <c r="J33" s="7"/>
      <c r="K33" s="7"/>
      <c r="L33" s="7" t="s">
        <v>17</v>
      </c>
      <c r="M33" s="7">
        <v>0</v>
      </c>
    </row>
    <row r="52" spans="1:4" x14ac:dyDescent="0.2">
      <c r="A52" s="3" t="s">
        <v>18</v>
      </c>
      <c r="B52" s="3" t="s">
        <v>19</v>
      </c>
      <c r="C52" s="3" t="s">
        <v>69</v>
      </c>
      <c r="D52" s="3" t="s">
        <v>20</v>
      </c>
    </row>
    <row r="53" spans="1:4" x14ac:dyDescent="0.2">
      <c r="A53" s="4">
        <v>1</v>
      </c>
      <c r="B53" s="6" t="s">
        <v>21</v>
      </c>
      <c r="C53" s="6" t="s">
        <v>120</v>
      </c>
      <c r="D53" s="6"/>
    </row>
  </sheetData>
  <mergeCells count="5">
    <mergeCell ref="B3:C3"/>
    <mergeCell ref="D3:E3"/>
    <mergeCell ref="F3:G3"/>
    <mergeCell ref="H3:I3"/>
    <mergeCell ref="J3:K3"/>
  </mergeCells>
  <pageMargins left="0.75" right="0.75" top="1" bottom="1" header="0.5" footer="0.5"/>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0"/>
  <sheetViews>
    <sheetView workbookViewId="0">
      <selection activeCell="N16" sqref="N16"/>
    </sheetView>
  </sheetViews>
  <sheetFormatPr baseColWidth="10" defaultColWidth="8.83203125" defaultRowHeight="15" x14ac:dyDescent="0.2"/>
  <cols>
    <col min="1" max="1" width="12" customWidth="1"/>
    <col min="2" max="2" width="13" customWidth="1"/>
    <col min="3" max="4" width="12" customWidth="1"/>
  </cols>
  <sheetData>
    <row r="1" spans="1:4" ht="18" x14ac:dyDescent="0.2">
      <c r="A1" s="1" t="s">
        <v>0</v>
      </c>
    </row>
    <row r="2" spans="1:4" ht="16" x14ac:dyDescent="0.2">
      <c r="A2" s="2" t="s">
        <v>121</v>
      </c>
    </row>
    <row r="3" spans="1:4" x14ac:dyDescent="0.2">
      <c r="A3" s="7" t="s">
        <v>16</v>
      </c>
      <c r="B3" s="7">
        <v>3</v>
      </c>
    </row>
    <row r="4" spans="1:4" x14ac:dyDescent="0.2">
      <c r="A4" s="7" t="s">
        <v>17</v>
      </c>
      <c r="B4" s="7">
        <v>11</v>
      </c>
    </row>
    <row r="7" spans="1:4" x14ac:dyDescent="0.2">
      <c r="A7" s="3" t="s">
        <v>18</v>
      </c>
      <c r="B7" s="3" t="s">
        <v>19</v>
      </c>
      <c r="C7" s="3" t="s">
        <v>122</v>
      </c>
      <c r="D7" s="3" t="s">
        <v>20</v>
      </c>
    </row>
    <row r="8" spans="1:4" x14ac:dyDescent="0.2">
      <c r="A8" s="4">
        <v>1</v>
      </c>
      <c r="B8" s="6" t="s">
        <v>21</v>
      </c>
      <c r="C8" s="6" t="s">
        <v>123</v>
      </c>
      <c r="D8" s="6"/>
    </row>
    <row r="9" spans="1:4" x14ac:dyDescent="0.2">
      <c r="A9" s="4">
        <v>2</v>
      </c>
      <c r="B9" s="6" t="s">
        <v>25</v>
      </c>
      <c r="C9" s="6" t="s">
        <v>124</v>
      </c>
      <c r="D9" s="6"/>
    </row>
    <row r="10" spans="1:4" x14ac:dyDescent="0.2">
      <c r="A10" s="4">
        <v>3</v>
      </c>
      <c r="B10" s="6" t="s">
        <v>54</v>
      </c>
      <c r="C10" s="6" t="s">
        <v>125</v>
      </c>
      <c r="D10" s="6"/>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8"/>
  <sheetViews>
    <sheetView workbookViewId="0"/>
  </sheetViews>
  <sheetFormatPr baseColWidth="10" defaultColWidth="8.83203125" defaultRowHeight="15" x14ac:dyDescent="0.2"/>
  <cols>
    <col min="1" max="1" width="51" customWidth="1"/>
    <col min="2" max="2" width="13" customWidth="1"/>
    <col min="3" max="3" width="29" customWidth="1"/>
    <col min="4" max="4" width="12" customWidth="1"/>
  </cols>
  <sheetData>
    <row r="1" spans="1:3" ht="18" x14ac:dyDescent="0.2">
      <c r="A1" s="1" t="s">
        <v>0</v>
      </c>
    </row>
    <row r="2" spans="1:3" ht="16" x14ac:dyDescent="0.2">
      <c r="A2" s="2" t="s">
        <v>126</v>
      </c>
    </row>
    <row r="3" spans="1:3" x14ac:dyDescent="0.2">
      <c r="A3" s="3" t="s">
        <v>127</v>
      </c>
      <c r="B3" s="10" t="s">
        <v>122</v>
      </c>
      <c r="C3" s="11"/>
    </row>
    <row r="4" spans="1:3" x14ac:dyDescent="0.2">
      <c r="A4" s="4" t="s">
        <v>128</v>
      </c>
      <c r="B4" s="5">
        <v>0.92859999999999998</v>
      </c>
      <c r="C4" s="6">
        <v>13</v>
      </c>
    </row>
    <row r="5" spans="1:3" x14ac:dyDescent="0.2">
      <c r="A5" s="4" t="s">
        <v>129</v>
      </c>
      <c r="B5" s="5">
        <v>7.1399999999999991E-2</v>
      </c>
      <c r="C5" s="6">
        <v>1</v>
      </c>
    </row>
    <row r="6" spans="1:3" x14ac:dyDescent="0.2">
      <c r="A6" s="4" t="s">
        <v>130</v>
      </c>
      <c r="B6" s="5"/>
      <c r="C6" s="6">
        <v>11</v>
      </c>
    </row>
    <row r="7" spans="1:3" x14ac:dyDescent="0.2">
      <c r="A7" s="7"/>
      <c r="B7" s="7" t="s">
        <v>16</v>
      </c>
      <c r="C7" s="7">
        <v>14</v>
      </c>
    </row>
    <row r="8" spans="1:3" x14ac:dyDescent="0.2">
      <c r="A8" s="7"/>
      <c r="B8" s="7" t="s">
        <v>17</v>
      </c>
      <c r="C8" s="7">
        <v>0</v>
      </c>
    </row>
    <row r="27" spans="1:4" x14ac:dyDescent="0.2">
      <c r="A27" s="3" t="s">
        <v>18</v>
      </c>
      <c r="B27" s="3" t="s">
        <v>19</v>
      </c>
      <c r="C27" s="3" t="s">
        <v>130</v>
      </c>
      <c r="D27" s="3" t="s">
        <v>20</v>
      </c>
    </row>
    <row r="28" spans="1:4" x14ac:dyDescent="0.2">
      <c r="A28" s="4">
        <v>1</v>
      </c>
      <c r="B28" s="6" t="s">
        <v>21</v>
      </c>
      <c r="C28" s="6" t="s">
        <v>131</v>
      </c>
      <c r="D28" s="6"/>
    </row>
    <row r="29" spans="1:4" x14ac:dyDescent="0.2">
      <c r="A29" s="4">
        <v>2</v>
      </c>
      <c r="B29" s="6" t="s">
        <v>23</v>
      </c>
      <c r="C29" s="6" t="s">
        <v>132</v>
      </c>
      <c r="D29" s="6"/>
    </row>
    <row r="30" spans="1:4" x14ac:dyDescent="0.2">
      <c r="A30" s="4">
        <v>3</v>
      </c>
      <c r="B30" s="6" t="s">
        <v>133</v>
      </c>
      <c r="C30" s="6" t="s">
        <v>134</v>
      </c>
      <c r="D30" s="6"/>
    </row>
    <row r="31" spans="1:4" x14ac:dyDescent="0.2">
      <c r="A31" s="4">
        <v>4</v>
      </c>
      <c r="B31" s="6" t="s">
        <v>135</v>
      </c>
      <c r="C31" s="6" t="s">
        <v>136</v>
      </c>
      <c r="D31" s="6"/>
    </row>
    <row r="32" spans="1:4" x14ac:dyDescent="0.2">
      <c r="A32" s="4">
        <v>5</v>
      </c>
      <c r="B32" s="6" t="s">
        <v>25</v>
      </c>
      <c r="C32" s="6" t="s">
        <v>137</v>
      </c>
      <c r="D32" s="6"/>
    </row>
    <row r="33" spans="1:4" x14ac:dyDescent="0.2">
      <c r="A33" s="4">
        <v>6</v>
      </c>
      <c r="B33" s="6" t="s">
        <v>138</v>
      </c>
      <c r="C33" s="6" t="s">
        <v>139</v>
      </c>
      <c r="D33" s="6"/>
    </row>
    <row r="34" spans="1:4" x14ac:dyDescent="0.2">
      <c r="A34" s="4">
        <v>7</v>
      </c>
      <c r="B34" s="6" t="s">
        <v>27</v>
      </c>
      <c r="C34" s="6" t="s">
        <v>140</v>
      </c>
      <c r="D34" s="6"/>
    </row>
    <row r="35" spans="1:4" x14ac:dyDescent="0.2">
      <c r="A35" s="4">
        <v>8</v>
      </c>
      <c r="B35" s="6" t="s">
        <v>141</v>
      </c>
      <c r="C35" s="6" t="s">
        <v>142</v>
      </c>
      <c r="D35" s="6"/>
    </row>
    <row r="36" spans="1:4" x14ac:dyDescent="0.2">
      <c r="A36" s="4">
        <v>9</v>
      </c>
      <c r="B36" s="6" t="s">
        <v>143</v>
      </c>
      <c r="C36" s="6" t="s">
        <v>144</v>
      </c>
      <c r="D36" s="6"/>
    </row>
    <row r="37" spans="1:4" x14ac:dyDescent="0.2">
      <c r="A37" s="4">
        <v>10</v>
      </c>
      <c r="B37" s="6" t="s">
        <v>54</v>
      </c>
      <c r="C37" s="6" t="s">
        <v>145</v>
      </c>
      <c r="D37" s="6"/>
    </row>
    <row r="38" spans="1:4" x14ac:dyDescent="0.2">
      <c r="A38" s="4">
        <v>11</v>
      </c>
      <c r="B38" s="6" t="s">
        <v>146</v>
      </c>
      <c r="C38" s="6" t="s">
        <v>147</v>
      </c>
      <c r="D38" s="6"/>
    </row>
  </sheetData>
  <mergeCells count="1">
    <mergeCell ref="B3:C3"/>
  </mergeCells>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09EEF-0050-2244-AE35-86AF7C0B41DA}">
  <dimension ref="A1:F39"/>
  <sheetViews>
    <sheetView workbookViewId="0">
      <selection activeCell="C47" sqref="C47"/>
    </sheetView>
  </sheetViews>
  <sheetFormatPr baseColWidth="10" defaultRowHeight="15" x14ac:dyDescent="0.2"/>
  <cols>
    <col min="1" max="1" width="38.6640625" customWidth="1"/>
    <col min="2" max="2" width="55.33203125" customWidth="1"/>
    <col min="3" max="3" width="55.33203125" style="9" customWidth="1"/>
  </cols>
  <sheetData>
    <row r="1" spans="1:6" ht="16" x14ac:dyDescent="0.2">
      <c r="A1" s="17"/>
      <c r="B1" s="18" t="s">
        <v>1</v>
      </c>
      <c r="C1" s="18"/>
      <c r="D1" s="18" t="s">
        <v>149</v>
      </c>
      <c r="E1" s="18" t="s">
        <v>148</v>
      </c>
      <c r="F1" s="18" t="s">
        <v>150</v>
      </c>
    </row>
    <row r="2" spans="1:6" x14ac:dyDescent="0.2">
      <c r="A2" s="17" t="s">
        <v>152</v>
      </c>
      <c r="B2" s="19" t="s">
        <v>9</v>
      </c>
      <c r="C2" s="19" t="str">
        <f>A2&amp;B2</f>
        <v>Preoperative vascular evaluationStandard lumbar MRI is sufficient to evaluate the feasibility of Lateral Decubitus ALIF (LATDEC-ALIF) regarding vascular anatomy in routine cases</v>
      </c>
      <c r="D2" s="20">
        <v>0</v>
      </c>
      <c r="E2" s="20">
        <v>1</v>
      </c>
      <c r="F2" s="19" t="s">
        <v>151</v>
      </c>
    </row>
    <row r="3" spans="1:6" x14ac:dyDescent="0.2">
      <c r="A3" s="17" t="s">
        <v>152</v>
      </c>
      <c r="B3" s="19" t="s">
        <v>10</v>
      </c>
      <c r="C3" s="19" t="str">
        <f t="shared" ref="C3:C39" si="0">A3&amp;B3</f>
        <v>Preoperative vascular evaluationContrast enhanced MRI or CT or angiography is not recommended to evaluate vascular anatomy preoperatively in routine cases</v>
      </c>
      <c r="D3" s="20">
        <v>7.1399999999999991E-2</v>
      </c>
      <c r="E3" s="20">
        <v>0.78570000000000007</v>
      </c>
      <c r="F3" s="19" t="s">
        <v>151</v>
      </c>
    </row>
    <row r="4" spans="1:6" x14ac:dyDescent="0.2">
      <c r="A4" s="17" t="s">
        <v>152</v>
      </c>
      <c r="B4" s="19" t="s">
        <v>11</v>
      </c>
      <c r="C4" s="19" t="str">
        <f t="shared" si="0"/>
        <v>Preoperative vascular evaluationA left iliac vein that does not override the midline in axial MRI slices at the level of the upper part of the L5-S1 disc indicates the feasibility of the approach</v>
      </c>
      <c r="D4" s="20">
        <v>0.14279999999999998</v>
      </c>
      <c r="E4" s="20">
        <v>0.78569999999999995</v>
      </c>
      <c r="F4" s="19" t="s">
        <v>151</v>
      </c>
    </row>
    <row r="5" spans="1:6" x14ac:dyDescent="0.2">
      <c r="A5" s="17" t="s">
        <v>152</v>
      </c>
      <c r="B5" s="19" t="s">
        <v>12</v>
      </c>
      <c r="C5" s="19" t="str">
        <f t="shared" si="0"/>
        <v>Preoperative vascular evaluationA left iliac vein that does cross the midline in axial MRI slices at the level of the upper part of the L5-S1 disc indicates that vascular dissection can be challenging.</v>
      </c>
      <c r="D5" s="20">
        <v>0</v>
      </c>
      <c r="E5" s="20">
        <v>0.78570000000000007</v>
      </c>
      <c r="F5" s="19" t="s">
        <v>151</v>
      </c>
    </row>
    <row r="6" spans="1:6" x14ac:dyDescent="0.2">
      <c r="A6" s="17" t="s">
        <v>152</v>
      </c>
      <c r="B6" s="19" t="s">
        <v>14</v>
      </c>
      <c r="C6" s="19" t="str">
        <f t="shared" si="0"/>
        <v>Preoperative vascular evaluationThe format of the left iliac vein (flat vs round), the absence of areolar tissue between the vessel and the anterior disc and the presence of osteophytes close to the vessels indicate that the approach can be challenging.</v>
      </c>
      <c r="D6" s="20">
        <v>0</v>
      </c>
      <c r="E6" s="20">
        <v>0.92859999999999998</v>
      </c>
      <c r="F6" s="19" t="s">
        <v>151</v>
      </c>
    </row>
    <row r="7" spans="1:6" ht="16" x14ac:dyDescent="0.2">
      <c r="A7" s="9" t="s">
        <v>153</v>
      </c>
      <c r="B7" s="4" t="s">
        <v>30</v>
      </c>
      <c r="C7" s="19" t="str">
        <f t="shared" si="0"/>
        <v>Use of vascular surgeon in XALIFIn most routine cases, lateral decubitus anterior lumbar interbody fusion (LATDEC-ALIF) at L5-S1 can be performed safely without the participation of a Vascular or Approach Surgeon (V-AS)</v>
      </c>
      <c r="D7" s="16">
        <v>0</v>
      </c>
      <c r="E7" s="16">
        <v>1</v>
      </c>
      <c r="F7" s="14" t="s">
        <v>151</v>
      </c>
    </row>
    <row r="8" spans="1:6" ht="16" x14ac:dyDescent="0.2">
      <c r="A8" s="9" t="s">
        <v>153</v>
      </c>
      <c r="B8" s="4" t="s">
        <v>31</v>
      </c>
      <c r="C8" s="19" t="str">
        <f t="shared" si="0"/>
        <v>Use of vascular surgeon in XALIFIn special situations, vascular surgeon stand-by or participation can be considered</v>
      </c>
      <c r="D8" s="16">
        <v>7.1399999999999991E-2</v>
      </c>
      <c r="E8" s="16">
        <v>0.85709999999999997</v>
      </c>
      <c r="F8" s="14" t="s">
        <v>151</v>
      </c>
    </row>
    <row r="9" spans="1:6" ht="16" x14ac:dyDescent="0.2">
      <c r="A9" s="2" t="s">
        <v>38</v>
      </c>
      <c r="B9" s="4" t="s">
        <v>40</v>
      </c>
      <c r="C9" s="19" t="str">
        <f t="shared" si="0"/>
        <v>In LATDEC-ALIF, vascular surgeon stand-by can be appropriate when requested by the spine surgeon inRevision cases (previous anterior approach)</v>
      </c>
      <c r="D9" s="16">
        <v>0.14279999999999998</v>
      </c>
      <c r="E9" s="16">
        <v>0.78570000000000007</v>
      </c>
      <c r="F9" s="14" t="s">
        <v>151</v>
      </c>
    </row>
    <row r="10" spans="1:6" ht="16" x14ac:dyDescent="0.2">
      <c r="A10" s="2" t="s">
        <v>38</v>
      </c>
      <c r="B10" s="4" t="s">
        <v>43</v>
      </c>
      <c r="C10" s="19" t="str">
        <f t="shared" si="0"/>
        <v>In LATDEC-ALIF, vascular surgeon stand-by can be appropriate when requested by the spine surgeon inHistory of retroperitoneal surgery (urologic surgery, proctologic surgery - other)</v>
      </c>
      <c r="D10" s="16">
        <v>7.1399999999999991E-2</v>
      </c>
      <c r="E10" s="16">
        <v>0.85719999999999996</v>
      </c>
      <c r="F10" s="14" t="s">
        <v>151</v>
      </c>
    </row>
    <row r="11" spans="1:6" ht="16" x14ac:dyDescent="0.2">
      <c r="A11" s="2" t="s">
        <v>38</v>
      </c>
      <c r="B11" s="4" t="s">
        <v>44</v>
      </c>
      <c r="C11" s="19" t="str">
        <f t="shared" si="0"/>
        <v>In LATDEC-ALIF, vascular surgeon stand-by can be appropriate when requested by the spine surgeon inHistory of abdominal surgery (peritonitis, cancer, colon surgery)</v>
      </c>
      <c r="D11" s="16">
        <v>0.21429999999999999</v>
      </c>
      <c r="E11" s="16">
        <v>0.71429999999999993</v>
      </c>
      <c r="F11" s="14" t="s">
        <v>151</v>
      </c>
    </row>
    <row r="12" spans="1:6" ht="16" x14ac:dyDescent="0.2">
      <c r="A12" s="2" t="s">
        <v>38</v>
      </c>
      <c r="B12" s="4" t="s">
        <v>45</v>
      </c>
      <c r="C12" s="19" t="str">
        <f t="shared" si="0"/>
        <v>In LATDEC-ALIF, vascular surgeon stand-by can be appropriate when requested by the spine surgeon inHistory of abdominal or pelvic radiation therapy</v>
      </c>
      <c r="D12" s="16">
        <v>0.1429</v>
      </c>
      <c r="E12" s="16">
        <v>0.85709999999999997</v>
      </c>
      <c r="F12" s="14" t="s">
        <v>151</v>
      </c>
    </row>
    <row r="13" spans="1:6" ht="16" x14ac:dyDescent="0.2">
      <c r="A13" s="2" t="s">
        <v>56</v>
      </c>
      <c r="B13" s="4" t="s">
        <v>57</v>
      </c>
      <c r="C13" s="19" t="str">
        <f t="shared" si="0"/>
        <v>In LATDEC-ALIF, vascular surgeon in the surgical team can be appropriate when requested by the spine surgeon inRevision cases (previous anterior approach)</v>
      </c>
      <c r="D13" s="16">
        <v>0</v>
      </c>
      <c r="E13" s="16">
        <v>0.92849999999999999</v>
      </c>
      <c r="F13" s="14" t="s">
        <v>151</v>
      </c>
    </row>
    <row r="14" spans="1:6" ht="16" x14ac:dyDescent="0.2">
      <c r="A14" s="2" t="s">
        <v>56</v>
      </c>
      <c r="B14" s="4" t="s">
        <v>41</v>
      </c>
      <c r="C14" s="19" t="str">
        <f t="shared" si="0"/>
        <v>In LATDEC-ALIF, vascular surgeon in the surgical team can be appropriate when requested by the spine surgeon inInfection cases</v>
      </c>
      <c r="D14" s="16">
        <v>0.21429999999999999</v>
      </c>
      <c r="E14" s="16">
        <v>0.71430000000000005</v>
      </c>
      <c r="F14" s="14" t="s">
        <v>151</v>
      </c>
    </row>
    <row r="15" spans="1:6" ht="16" x14ac:dyDescent="0.2">
      <c r="A15" s="2" t="s">
        <v>56</v>
      </c>
      <c r="B15" s="4" t="s">
        <v>58</v>
      </c>
      <c r="C15" s="19" t="str">
        <f t="shared" si="0"/>
        <v>In LATDEC-ALIF, vascular surgeon in the surgical team can be appropriate when requested by the spine surgeon inHistory of retroperitoneal surgery (urologic surgery, proctologic surgery, other)</v>
      </c>
      <c r="D15" s="16">
        <v>0</v>
      </c>
      <c r="E15" s="16">
        <v>1</v>
      </c>
      <c r="F15" s="14" t="s">
        <v>151</v>
      </c>
    </row>
    <row r="16" spans="1:6" ht="16" x14ac:dyDescent="0.2">
      <c r="A16" s="2" t="s">
        <v>56</v>
      </c>
      <c r="B16" s="4" t="s">
        <v>44</v>
      </c>
      <c r="C16" s="19" t="str">
        <f t="shared" si="0"/>
        <v>In LATDEC-ALIF, vascular surgeon in the surgical team can be appropriate when requested by the spine surgeon inHistory of abdominal surgery (peritonitis, cancer, colon surgery)</v>
      </c>
      <c r="D16" s="16">
        <v>0.1429</v>
      </c>
      <c r="E16" s="16">
        <v>0.85709999999999997</v>
      </c>
      <c r="F16" s="14" t="s">
        <v>151</v>
      </c>
    </row>
    <row r="17" spans="1:6" ht="16" x14ac:dyDescent="0.2">
      <c r="A17" s="2" t="s">
        <v>56</v>
      </c>
      <c r="B17" s="4" t="s">
        <v>45</v>
      </c>
      <c r="C17" s="19" t="str">
        <f t="shared" si="0"/>
        <v>In LATDEC-ALIF, vascular surgeon in the surgical team can be appropriate when requested by the spine surgeon inHistory of abdominal or pelvic radiation therapy</v>
      </c>
      <c r="D17" s="16">
        <v>0</v>
      </c>
      <c r="E17" s="16">
        <v>1</v>
      </c>
      <c r="F17" s="14" t="s">
        <v>151</v>
      </c>
    </row>
    <row r="18" spans="1:6" ht="16" x14ac:dyDescent="0.2">
      <c r="A18" s="2" t="s">
        <v>56</v>
      </c>
      <c r="B18" s="4" t="s">
        <v>49</v>
      </c>
      <c r="C18" s="19" t="str">
        <f t="shared" si="0"/>
        <v>In LATDEC-ALIF, vascular surgeon in the surgical team can be appropriate when requested by the spine surgeon inDifficult vascular anatomy</v>
      </c>
      <c r="D18" s="16">
        <v>0.1429</v>
      </c>
      <c r="E18" s="16">
        <v>0.71429999999999993</v>
      </c>
      <c r="F18" s="14" t="s">
        <v>151</v>
      </c>
    </row>
    <row r="19" spans="1:6" ht="16" x14ac:dyDescent="0.2">
      <c r="A19" s="9" t="s">
        <v>154</v>
      </c>
      <c r="B19" s="4" t="s">
        <v>64</v>
      </c>
      <c r="C19" s="19" t="str">
        <f t="shared" si="0"/>
        <v>Complication ManagementDuring LATDEC-ALIF: The spine surgeon can, with appropriate training, control and complete adequate treatment (including repair or ligation) of lesions of the iliac veins inPunctiform lesions</v>
      </c>
      <c r="D19" s="16">
        <v>0</v>
      </c>
      <c r="E19" s="16">
        <v>1</v>
      </c>
      <c r="F19" s="14" t="s">
        <v>151</v>
      </c>
    </row>
    <row r="20" spans="1:6" ht="16" x14ac:dyDescent="0.2">
      <c r="A20" s="9" t="s">
        <v>154</v>
      </c>
      <c r="B20" s="4" t="s">
        <v>65</v>
      </c>
      <c r="C20" s="19" t="str">
        <f t="shared" si="0"/>
        <v>Complication ManagementDuring LATDEC-ALIF: The spine surgeon can, with appropriate training, control and complete adequate treatment (including repair or ligation) of lesions of the iliac veins inSmall wounds or lacerations (2-3 mm)</v>
      </c>
      <c r="D20" s="16">
        <v>0</v>
      </c>
      <c r="E20" s="16">
        <v>0.85719999999999996</v>
      </c>
      <c r="F20" s="14" t="s">
        <v>151</v>
      </c>
    </row>
    <row r="21" spans="1:6" ht="16" x14ac:dyDescent="0.2">
      <c r="A21" s="9" t="s">
        <v>154</v>
      </c>
      <c r="B21" s="4" t="s">
        <v>66</v>
      </c>
      <c r="C21" s="19" t="str">
        <f t="shared" si="0"/>
        <v>Complication ManagementDuring LATDEC-ALIF: The spine surgeon can, with appropriate training, control and complete adequate treatment (including repair or ligation) of lesions of the iliac veins inMedium wounds or lacerations (4-6 mm)</v>
      </c>
      <c r="D21" s="16">
        <v>0.14279999999999998</v>
      </c>
      <c r="E21" s="16">
        <v>0.71429999999999993</v>
      </c>
      <c r="F21" s="14" t="s">
        <v>151</v>
      </c>
    </row>
    <row r="22" spans="1:6" ht="16" x14ac:dyDescent="0.2">
      <c r="A22" s="9" t="s">
        <v>154</v>
      </c>
      <c r="B22" s="4" t="s">
        <v>68</v>
      </c>
      <c r="C22" s="19" t="str">
        <f t="shared" si="0"/>
        <v>Complication ManagementDuring LATDEC-ALIF: The spine surgeon can, with appropriate training, control and complete adequate treatment (including repair or ligation) of lesions of the iliac veins inTransections or avulsions of the iliac veins</v>
      </c>
      <c r="D22" s="16">
        <v>0.85709999999999997</v>
      </c>
      <c r="E22" s="16">
        <v>0</v>
      </c>
      <c r="F22" s="14" t="s">
        <v>156</v>
      </c>
    </row>
    <row r="23" spans="1:6" ht="16" x14ac:dyDescent="0.2">
      <c r="A23" s="9" t="s">
        <v>155</v>
      </c>
      <c r="B23" s="4" t="s">
        <v>64</v>
      </c>
      <c r="C23" s="19" t="str">
        <f t="shared" si="0"/>
        <v>Complication ManagementDuring LATDEC-ALIF: The spine surgeon can, with appropriate training, control and complete adequate treatment (including repair or ligation) of lesions of the iliac arteries inPunctiform lesions</v>
      </c>
      <c r="D23" s="16">
        <v>0</v>
      </c>
      <c r="E23" s="16">
        <v>1</v>
      </c>
      <c r="F23" s="14" t="s">
        <v>151</v>
      </c>
    </row>
    <row r="24" spans="1:6" ht="16" x14ac:dyDescent="0.2">
      <c r="A24" s="9" t="s">
        <v>155</v>
      </c>
      <c r="B24" s="4" t="s">
        <v>65</v>
      </c>
      <c r="C24" s="19" t="str">
        <f t="shared" si="0"/>
        <v>Complication ManagementDuring LATDEC-ALIF: The spine surgeon can, with appropriate training, control and complete adequate treatment (including repair or ligation) of lesions of the iliac arteries inSmall wounds or lacerations (2-3 mm)</v>
      </c>
      <c r="D24" s="16">
        <v>7.1399999999999991E-2</v>
      </c>
      <c r="E24" s="16">
        <v>0.92859999999999998</v>
      </c>
      <c r="F24" s="14" t="s">
        <v>151</v>
      </c>
    </row>
    <row r="25" spans="1:6" ht="16" x14ac:dyDescent="0.2">
      <c r="A25" s="9" t="s">
        <v>155</v>
      </c>
      <c r="B25" s="4" t="s">
        <v>66</v>
      </c>
      <c r="C25" s="19" t="str">
        <f t="shared" si="0"/>
        <v>Complication ManagementDuring LATDEC-ALIF: The spine surgeon can, with appropriate training, control and complete adequate treatment (including repair or ligation) of lesions of the iliac arteries inMedium wounds or lacerations (4-6 mm)</v>
      </c>
      <c r="D25" s="16">
        <v>0.21429999999999999</v>
      </c>
      <c r="E25" s="16">
        <v>0.78570000000000007</v>
      </c>
      <c r="F25" s="14" t="s">
        <v>151</v>
      </c>
    </row>
    <row r="26" spans="1:6" ht="16" x14ac:dyDescent="0.2">
      <c r="A26" s="9" t="s">
        <v>155</v>
      </c>
      <c r="B26" s="4" t="s">
        <v>72</v>
      </c>
      <c r="C26" s="19" t="str">
        <f t="shared" si="0"/>
        <v>Complication ManagementDuring LATDEC-ALIF: The spine surgeon can, with appropriate training, control and complete adequate treatment (including repair or ligation) of lesions of the iliac arteries inTransections or avulsions of the iliac arteries</v>
      </c>
      <c r="D26" s="16">
        <v>1</v>
      </c>
      <c r="E26" s="16">
        <v>0</v>
      </c>
      <c r="F26" s="14" t="s">
        <v>156</v>
      </c>
    </row>
    <row r="27" spans="1:6" ht="16" x14ac:dyDescent="0.2">
      <c r="A27" s="9"/>
      <c r="B27" s="4" t="s">
        <v>78</v>
      </c>
      <c r="C27" s="19" t="str">
        <f t="shared" si="0"/>
        <v>Laceration of parietal peritoneum is more frequent in LATDEC-ALIF</v>
      </c>
      <c r="D27" s="16">
        <v>0.71429999999999993</v>
      </c>
      <c r="E27" s="16">
        <v>0.1429</v>
      </c>
      <c r="F27" s="14" t="s">
        <v>156</v>
      </c>
    </row>
    <row r="28" spans="1:6" ht="16" x14ac:dyDescent="0.2">
      <c r="A28" s="9"/>
      <c r="B28" s="4" t="s">
        <v>84</v>
      </c>
      <c r="C28" s="19" t="str">
        <f t="shared" si="0"/>
        <v>Incidence of posteoperative ileus is higher in LATDEC-ALIF</v>
      </c>
      <c r="D28" s="16">
        <v>0.71430000000000005</v>
      </c>
      <c r="E28" s="16">
        <v>7.1399999999999991E-2</v>
      </c>
      <c r="F28" s="14" t="s">
        <v>156</v>
      </c>
    </row>
    <row r="29" spans="1:6" ht="16" x14ac:dyDescent="0.2">
      <c r="A29" s="9"/>
      <c r="B29" s="4" t="s">
        <v>88</v>
      </c>
      <c r="C29" s="19" t="str">
        <f t="shared" si="0"/>
        <v>Previous experience in supine ALIF is useful for surgeons who implement the LATDEC-ALIF technique</v>
      </c>
      <c r="D29" s="16">
        <v>0</v>
      </c>
      <c r="E29" s="16">
        <v>1</v>
      </c>
      <c r="F29" s="14" t="s">
        <v>151</v>
      </c>
    </row>
    <row r="30" spans="1:6" ht="16" x14ac:dyDescent="0.2">
      <c r="A30" s="9"/>
      <c r="B30" s="4" t="s">
        <v>90</v>
      </c>
      <c r="C30" s="19" t="str">
        <f t="shared" si="0"/>
        <v>For combined anterior and posterior procedures, LATDEC-ALIF reduces surgical time and improves efficiency</v>
      </c>
      <c r="D30" s="16">
        <v>0</v>
      </c>
      <c r="E30" s="16">
        <v>1</v>
      </c>
      <c r="F30" s="14" t="s">
        <v>151</v>
      </c>
    </row>
    <row r="31" spans="1:6" ht="16" x14ac:dyDescent="0.2">
      <c r="A31" s="9"/>
      <c r="B31" s="4" t="s">
        <v>91</v>
      </c>
      <c r="C31" s="19" t="str">
        <f t="shared" si="0"/>
        <v>Surgeon can get same width in disc exposure using LATDEC-ALIF and supine ALIF</v>
      </c>
      <c r="D31" s="16">
        <v>0.28570000000000001</v>
      </c>
      <c r="E31" s="16">
        <v>0.71419999999999995</v>
      </c>
      <c r="F31" s="14" t="s">
        <v>151</v>
      </c>
    </row>
    <row r="32" spans="1:6" ht="16" x14ac:dyDescent="0.2">
      <c r="A32" s="9"/>
      <c r="B32" s="4" t="s">
        <v>95</v>
      </c>
      <c r="C32" s="19" t="str">
        <f t="shared" si="0"/>
        <v>Retroperitoneal dissection is easier in LATDEC-ALIF than in SUPINE ALIF</v>
      </c>
      <c r="D32" s="16">
        <v>0.1429</v>
      </c>
      <c r="E32" s="16">
        <v>0.78570000000000007</v>
      </c>
      <c r="F32" s="14" t="s">
        <v>151</v>
      </c>
    </row>
    <row r="33" spans="1:6" ht="16" x14ac:dyDescent="0.2">
      <c r="A33" s="9"/>
      <c r="B33" s="4" t="s">
        <v>96</v>
      </c>
      <c r="C33" s="19" t="str">
        <f t="shared" si="0"/>
        <v>Retroperitoneal dissection is easier in supine ALIF than in LATDEC-ALIF</v>
      </c>
      <c r="D33" s="16">
        <v>0.71430000000000005</v>
      </c>
      <c r="E33" s="16">
        <v>0.21429999999999999</v>
      </c>
      <c r="F33" s="14" t="s">
        <v>156</v>
      </c>
    </row>
    <row r="34" spans="1:6" ht="16" x14ac:dyDescent="0.2">
      <c r="A34" s="9"/>
      <c r="B34" s="4" t="s">
        <v>101</v>
      </c>
      <c r="C34" s="19" t="str">
        <f t="shared" si="0"/>
        <v>Removal of disc fragments into the canal is easier in LATDEC-ALIF than in SUPINE ALIF</v>
      </c>
      <c r="D34" s="16">
        <v>0.71430000000000005</v>
      </c>
      <c r="E34" s="16">
        <v>0</v>
      </c>
      <c r="F34" s="14" t="s">
        <v>156</v>
      </c>
    </row>
    <row r="35" spans="1:6" ht="16" x14ac:dyDescent="0.2">
      <c r="A35" s="9"/>
      <c r="B35" s="4" t="s">
        <v>103</v>
      </c>
      <c r="C35" s="19" t="str">
        <f t="shared" si="0"/>
        <v>Cage implantation is easier in LATDEC-ALIF than in SUPINE ALIF</v>
      </c>
      <c r="D35" s="16">
        <v>0.78570000000000007</v>
      </c>
      <c r="E35" s="16">
        <v>0</v>
      </c>
      <c r="F35" s="14" t="s">
        <v>156</v>
      </c>
    </row>
    <row r="36" spans="1:6" ht="16" x14ac:dyDescent="0.2">
      <c r="A36" s="9"/>
      <c r="B36" s="4" t="s">
        <v>104</v>
      </c>
      <c r="C36" s="19" t="str">
        <f t="shared" si="0"/>
        <v>Cage implantation is easier in supine ALIF than in LATDEC-ALIF</v>
      </c>
      <c r="D36" s="16">
        <v>0</v>
      </c>
      <c r="E36" s="16">
        <v>0.85719999999999996</v>
      </c>
      <c r="F36" s="14" t="s">
        <v>151</v>
      </c>
    </row>
    <row r="37" spans="1:6" ht="16" x14ac:dyDescent="0.2">
      <c r="A37" s="9"/>
      <c r="B37" s="4" t="s">
        <v>108</v>
      </c>
      <c r="C37" s="19" t="str">
        <f t="shared" si="0"/>
        <v>Anterior plating is easier in supine ALIF than in LATDEC-ALIF</v>
      </c>
      <c r="D37" s="16">
        <v>0</v>
      </c>
      <c r="E37" s="16">
        <v>0.71430000000000005</v>
      </c>
      <c r="F37" s="14" t="s">
        <v>151</v>
      </c>
    </row>
    <row r="38" spans="1:6" ht="16" x14ac:dyDescent="0.2">
      <c r="A38" s="9"/>
      <c r="B38" s="4" t="s">
        <v>111</v>
      </c>
      <c r="C38" s="19" t="str">
        <f t="shared" si="0"/>
        <v>LATDEC-ALIF at L5-S1 can be approached either from the left or right side</v>
      </c>
      <c r="D38" s="16">
        <v>0.14279999999999998</v>
      </c>
      <c r="E38" s="16">
        <v>0.78570000000000007</v>
      </c>
      <c r="F38" s="14" t="s">
        <v>151</v>
      </c>
    </row>
    <row r="39" spans="1:6" ht="16" x14ac:dyDescent="0.2">
      <c r="A39" s="9"/>
      <c r="B39" s="4" t="s">
        <v>113</v>
      </c>
      <c r="C39" s="19" t="str">
        <f t="shared" si="0"/>
        <v>Some Hyperlordotic ALIF cases can be completed in LATDEC-ALIF</v>
      </c>
      <c r="D39" s="16">
        <v>0.1429</v>
      </c>
      <c r="E39" s="16">
        <v>0.71429999999999993</v>
      </c>
      <c r="F39" s="14" t="s">
        <v>151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C9517-832B-E647-A83C-5B644297E16A}">
  <dimension ref="A1:I44"/>
  <sheetViews>
    <sheetView tabSelected="1" topLeftCell="B1" workbookViewId="0">
      <selection activeCell="F3" sqref="F3"/>
    </sheetView>
  </sheetViews>
  <sheetFormatPr baseColWidth="10" defaultRowHeight="15" x14ac:dyDescent="0.2"/>
  <cols>
    <col min="1" max="1" width="37.83203125" style="15" customWidth="1"/>
    <col min="2" max="2" width="87" style="15" customWidth="1"/>
    <col min="3" max="5" width="10.83203125" style="15"/>
    <col min="6" max="6" width="51.33203125" customWidth="1"/>
  </cols>
  <sheetData>
    <row r="1" spans="1:6" ht="34" x14ac:dyDescent="0.2">
      <c r="A1" s="23"/>
      <c r="B1" s="12" t="s">
        <v>1</v>
      </c>
      <c r="C1" s="12" t="s">
        <v>149</v>
      </c>
      <c r="D1" s="12" t="s">
        <v>148</v>
      </c>
      <c r="E1" s="12" t="s">
        <v>150</v>
      </c>
    </row>
    <row r="2" spans="1:6" ht="46" x14ac:dyDescent="0.2">
      <c r="A2" s="23" t="s">
        <v>152</v>
      </c>
      <c r="B2" s="14" t="s">
        <v>13</v>
      </c>
      <c r="C2" s="22">
        <v>0.14000000000000001</v>
      </c>
      <c r="D2" s="22">
        <v>0.64</v>
      </c>
      <c r="E2" s="14" t="s">
        <v>157</v>
      </c>
      <c r="F2" t="s">
        <v>185</v>
      </c>
    </row>
    <row r="3" spans="1:6" ht="51" x14ac:dyDescent="0.2">
      <c r="A3" s="12" t="s">
        <v>38</v>
      </c>
      <c r="B3" s="14" t="s">
        <v>39</v>
      </c>
      <c r="C3" s="22">
        <v>0.5</v>
      </c>
      <c r="D3" s="22">
        <v>0.43</v>
      </c>
      <c r="E3" s="14" t="s">
        <v>157</v>
      </c>
      <c r="F3" t="s">
        <v>184</v>
      </c>
    </row>
    <row r="4" spans="1:6" ht="51" x14ac:dyDescent="0.2">
      <c r="A4" s="12" t="s">
        <v>38</v>
      </c>
      <c r="B4" s="14" t="s">
        <v>41</v>
      </c>
      <c r="C4" s="22">
        <v>0.28999999999999998</v>
      </c>
      <c r="D4" s="22">
        <v>0.56999999999999995</v>
      </c>
      <c r="E4" s="14" t="s">
        <v>157</v>
      </c>
      <c r="F4" s="9" t="s">
        <v>184</v>
      </c>
    </row>
    <row r="5" spans="1:6" ht="51" x14ac:dyDescent="0.2">
      <c r="A5" s="12" t="s">
        <v>38</v>
      </c>
      <c r="B5" s="14" t="s">
        <v>42</v>
      </c>
      <c r="C5" s="22">
        <v>0.36</v>
      </c>
      <c r="D5" s="22">
        <v>0.43</v>
      </c>
      <c r="E5" s="14" t="s">
        <v>157</v>
      </c>
      <c r="F5" s="9" t="s">
        <v>184</v>
      </c>
    </row>
    <row r="6" spans="1:6" ht="51" x14ac:dyDescent="0.2">
      <c r="A6" s="12" t="s">
        <v>38</v>
      </c>
      <c r="B6" s="14" t="s">
        <v>46</v>
      </c>
      <c r="C6" s="22">
        <v>0.43</v>
      </c>
      <c r="D6" s="22">
        <v>0.21</v>
      </c>
      <c r="E6" s="14" t="s">
        <v>157</v>
      </c>
      <c r="F6" s="9" t="s">
        <v>184</v>
      </c>
    </row>
    <row r="7" spans="1:6" ht="51" x14ac:dyDescent="0.2">
      <c r="A7" s="12" t="s">
        <v>38</v>
      </c>
      <c r="B7" s="14" t="s">
        <v>47</v>
      </c>
      <c r="C7" s="22">
        <v>0.64</v>
      </c>
      <c r="D7" s="22">
        <v>0.21</v>
      </c>
      <c r="E7" s="14" t="s">
        <v>157</v>
      </c>
      <c r="F7" s="9" t="s">
        <v>184</v>
      </c>
    </row>
    <row r="8" spans="1:6" ht="51" x14ac:dyDescent="0.2">
      <c r="A8" s="12" t="s">
        <v>38</v>
      </c>
      <c r="B8" s="14" t="s">
        <v>48</v>
      </c>
      <c r="C8" s="22">
        <v>0.56999999999999995</v>
      </c>
      <c r="D8" s="22">
        <v>0.21</v>
      </c>
      <c r="E8" s="14" t="s">
        <v>157</v>
      </c>
      <c r="F8" s="9" t="s">
        <v>184</v>
      </c>
    </row>
    <row r="9" spans="1:6" ht="51" x14ac:dyDescent="0.2">
      <c r="A9" s="12" t="s">
        <v>38</v>
      </c>
      <c r="B9" s="14" t="s">
        <v>49</v>
      </c>
      <c r="C9" s="22">
        <v>0.28999999999999998</v>
      </c>
      <c r="D9" s="22">
        <v>0.64</v>
      </c>
      <c r="E9" s="14" t="s">
        <v>157</v>
      </c>
      <c r="F9" s="9" t="s">
        <v>184</v>
      </c>
    </row>
    <row r="10" spans="1:6" ht="68" x14ac:dyDescent="0.2">
      <c r="A10" s="12" t="s">
        <v>56</v>
      </c>
      <c r="B10" s="14" t="s">
        <v>39</v>
      </c>
      <c r="C10" s="22">
        <v>0.5</v>
      </c>
      <c r="D10" s="22">
        <v>0.28999999999999998</v>
      </c>
      <c r="E10" s="14" t="s">
        <v>157</v>
      </c>
      <c r="F10" s="9" t="s">
        <v>184</v>
      </c>
    </row>
    <row r="11" spans="1:6" ht="68" x14ac:dyDescent="0.2">
      <c r="A11" s="12" t="s">
        <v>56</v>
      </c>
      <c r="B11" s="14" t="s">
        <v>42</v>
      </c>
      <c r="C11" s="22">
        <v>0.36</v>
      </c>
      <c r="D11" s="22">
        <v>0.43</v>
      </c>
      <c r="E11" s="14" t="s">
        <v>157</v>
      </c>
      <c r="F11" s="9" t="s">
        <v>184</v>
      </c>
    </row>
    <row r="12" spans="1:6" ht="68" x14ac:dyDescent="0.2">
      <c r="A12" s="12" t="s">
        <v>56</v>
      </c>
      <c r="B12" s="14" t="s">
        <v>46</v>
      </c>
      <c r="C12" s="22">
        <v>0.56999999999999995</v>
      </c>
      <c r="D12" s="22">
        <v>0.14000000000000001</v>
      </c>
      <c r="E12" s="14" t="s">
        <v>157</v>
      </c>
      <c r="F12" s="9" t="s">
        <v>184</v>
      </c>
    </row>
    <row r="13" spans="1:6" ht="68" x14ac:dyDescent="0.2">
      <c r="A13" s="12" t="s">
        <v>56</v>
      </c>
      <c r="B13" s="14" t="s">
        <v>47</v>
      </c>
      <c r="C13" s="22">
        <v>0.64</v>
      </c>
      <c r="D13" s="22">
        <v>0.21</v>
      </c>
      <c r="E13" s="14" t="s">
        <v>157</v>
      </c>
      <c r="F13" s="9" t="s">
        <v>184</v>
      </c>
    </row>
    <row r="14" spans="1:6" ht="68" x14ac:dyDescent="0.2">
      <c r="A14" s="12" t="s">
        <v>56</v>
      </c>
      <c r="B14" s="14" t="s">
        <v>48</v>
      </c>
      <c r="C14" s="22">
        <v>0.64</v>
      </c>
      <c r="D14" s="22">
        <v>0.28999999999999998</v>
      </c>
      <c r="E14" s="14" t="s">
        <v>157</v>
      </c>
      <c r="F14" s="9" t="s">
        <v>184</v>
      </c>
    </row>
    <row r="15" spans="1:6" ht="80" x14ac:dyDescent="0.2">
      <c r="A15" s="23" t="s">
        <v>154</v>
      </c>
      <c r="B15" s="14" t="s">
        <v>67</v>
      </c>
      <c r="C15" s="22">
        <v>0.14000000000000001</v>
      </c>
      <c r="D15" s="22">
        <v>0.5</v>
      </c>
      <c r="E15" s="14" t="s">
        <v>157</v>
      </c>
      <c r="F15" s="9" t="s">
        <v>184</v>
      </c>
    </row>
    <row r="16" spans="1:6" ht="80" x14ac:dyDescent="0.2">
      <c r="A16" s="23" t="s">
        <v>155</v>
      </c>
      <c r="B16" s="14" t="s">
        <v>67</v>
      </c>
      <c r="C16" s="22">
        <v>0.21</v>
      </c>
      <c r="D16" s="22">
        <v>0.5</v>
      </c>
      <c r="E16" s="14" t="s">
        <v>157</v>
      </c>
      <c r="F16" s="9" t="s">
        <v>184</v>
      </c>
    </row>
    <row r="17" spans="1:9" ht="31" x14ac:dyDescent="0.2">
      <c r="A17" s="23"/>
      <c r="B17" s="14" t="s">
        <v>75</v>
      </c>
      <c r="C17" s="22">
        <v>0.36</v>
      </c>
      <c r="D17" s="22">
        <v>0.28999999999999998</v>
      </c>
      <c r="E17" s="14" t="s">
        <v>157</v>
      </c>
      <c r="F17" t="s">
        <v>158</v>
      </c>
      <c r="G17" t="s">
        <v>159</v>
      </c>
      <c r="H17" t="s">
        <v>161</v>
      </c>
      <c r="I17" t="s">
        <v>162</v>
      </c>
    </row>
    <row r="18" spans="1:9" ht="31" x14ac:dyDescent="0.2">
      <c r="A18" s="23"/>
      <c r="B18" s="14" t="s">
        <v>76</v>
      </c>
      <c r="C18" s="22">
        <v>0.56999999999999995</v>
      </c>
      <c r="D18" s="22">
        <v>7.0000000000000007E-2</v>
      </c>
      <c r="E18" s="14" t="s">
        <v>157</v>
      </c>
      <c r="F18" t="s">
        <v>160</v>
      </c>
    </row>
    <row r="19" spans="1:9" ht="31" x14ac:dyDescent="0.2">
      <c r="A19" s="23"/>
      <c r="B19" s="14" t="s">
        <v>77</v>
      </c>
      <c r="C19" s="22">
        <v>0.28999999999999998</v>
      </c>
      <c r="D19" s="22">
        <v>0.56999999999999995</v>
      </c>
      <c r="E19" s="14" t="s">
        <v>157</v>
      </c>
      <c r="F19" t="s">
        <v>163</v>
      </c>
      <c r="G19" s="9" t="s">
        <v>164</v>
      </c>
      <c r="H19" s="9" t="s">
        <v>165</v>
      </c>
      <c r="I19" s="9" t="s">
        <v>166</v>
      </c>
    </row>
    <row r="20" spans="1:9" ht="31" x14ac:dyDescent="0.2">
      <c r="A20" s="23"/>
      <c r="B20" s="14" t="s">
        <v>79</v>
      </c>
      <c r="C20" s="22">
        <v>0.64</v>
      </c>
      <c r="D20" s="22">
        <v>0</v>
      </c>
      <c r="E20" s="14" t="s">
        <v>157</v>
      </c>
      <c r="F20" t="s">
        <v>167</v>
      </c>
      <c r="G20" s="9" t="s">
        <v>164</v>
      </c>
      <c r="H20" s="9" t="s">
        <v>165</v>
      </c>
      <c r="I20" s="9" t="s">
        <v>166</v>
      </c>
    </row>
    <row r="21" spans="1:9" ht="31" x14ac:dyDescent="0.2">
      <c r="A21" s="23"/>
      <c r="B21" s="14" t="s">
        <v>80</v>
      </c>
      <c r="C21" s="22">
        <v>0.36</v>
      </c>
      <c r="D21" s="22">
        <v>7.0000000000000007E-2</v>
      </c>
      <c r="E21" s="14" t="s">
        <v>157</v>
      </c>
      <c r="F21" t="s">
        <v>160</v>
      </c>
    </row>
    <row r="22" spans="1:9" ht="31" x14ac:dyDescent="0.2">
      <c r="A22" s="23"/>
      <c r="B22" s="14" t="s">
        <v>81</v>
      </c>
      <c r="C22" s="22">
        <v>0.43</v>
      </c>
      <c r="D22" s="22">
        <v>0.28999999999999998</v>
      </c>
      <c r="E22" s="14" t="s">
        <v>157</v>
      </c>
      <c r="F22" t="s">
        <v>168</v>
      </c>
      <c r="G22" s="9" t="s">
        <v>164</v>
      </c>
      <c r="H22" s="9" t="s">
        <v>165</v>
      </c>
      <c r="I22" s="9" t="s">
        <v>166</v>
      </c>
    </row>
    <row r="23" spans="1:9" ht="31" x14ac:dyDescent="0.2">
      <c r="A23" s="23"/>
      <c r="B23" s="14" t="s">
        <v>82</v>
      </c>
      <c r="C23" s="22">
        <v>0.64</v>
      </c>
      <c r="D23" s="22">
        <v>7.0000000000000007E-2</v>
      </c>
      <c r="E23" s="14" t="s">
        <v>157</v>
      </c>
      <c r="F23" t="s">
        <v>160</v>
      </c>
    </row>
    <row r="24" spans="1:9" ht="31" x14ac:dyDescent="0.2">
      <c r="A24" s="23"/>
      <c r="B24" s="14" t="s">
        <v>83</v>
      </c>
      <c r="C24" s="22">
        <v>0.21</v>
      </c>
      <c r="D24" s="22">
        <v>0.56999999999999995</v>
      </c>
      <c r="E24" s="14" t="s">
        <v>157</v>
      </c>
      <c r="F24" t="s">
        <v>169</v>
      </c>
      <c r="G24" s="21" t="s">
        <v>164</v>
      </c>
      <c r="H24" s="21" t="s">
        <v>165</v>
      </c>
      <c r="I24" s="21" t="s">
        <v>166</v>
      </c>
    </row>
    <row r="25" spans="1:9" ht="31" x14ac:dyDescent="0.2">
      <c r="A25" s="23"/>
      <c r="B25" s="14" t="s">
        <v>89</v>
      </c>
      <c r="C25" s="22">
        <v>0.28999999999999998</v>
      </c>
      <c r="D25" s="22">
        <v>0.36</v>
      </c>
      <c r="E25" s="14" t="s">
        <v>157</v>
      </c>
      <c r="F25" s="14" t="s">
        <v>89</v>
      </c>
      <c r="G25" s="14" t="s">
        <v>170</v>
      </c>
      <c r="H25" s="14" t="s">
        <v>171</v>
      </c>
      <c r="I25" s="14" t="s">
        <v>172</v>
      </c>
    </row>
    <row r="26" spans="1:9" ht="31" x14ac:dyDescent="0.2">
      <c r="A26" s="23"/>
      <c r="B26" s="14" t="s">
        <v>93</v>
      </c>
      <c r="C26" s="22">
        <v>0.64</v>
      </c>
      <c r="D26" s="22">
        <v>0.14000000000000001</v>
      </c>
      <c r="E26" s="14" t="s">
        <v>157</v>
      </c>
      <c r="F26" t="s">
        <v>173</v>
      </c>
      <c r="G26" s="9" t="s">
        <v>174</v>
      </c>
      <c r="H26" s="9" t="s">
        <v>175</v>
      </c>
      <c r="I26" s="9" t="s">
        <v>176</v>
      </c>
    </row>
    <row r="27" spans="1:9" ht="31" x14ac:dyDescent="0.2">
      <c r="A27" s="23"/>
      <c r="B27" s="14" t="s">
        <v>94</v>
      </c>
      <c r="C27" s="22">
        <v>0.28999999999999998</v>
      </c>
      <c r="D27" s="22">
        <v>0.43</v>
      </c>
      <c r="E27" s="14" t="s">
        <v>157</v>
      </c>
      <c r="F27" t="s">
        <v>160</v>
      </c>
    </row>
    <row r="28" spans="1:9" ht="31" x14ac:dyDescent="0.2">
      <c r="A28" s="23"/>
      <c r="B28" s="14" t="s">
        <v>97</v>
      </c>
      <c r="C28" s="22">
        <v>0.5</v>
      </c>
      <c r="D28" s="22">
        <v>0.21</v>
      </c>
      <c r="E28" s="14" t="s">
        <v>157</v>
      </c>
      <c r="F28" t="s">
        <v>177</v>
      </c>
      <c r="G28" s="9" t="s">
        <v>159</v>
      </c>
      <c r="H28" s="9" t="s">
        <v>161</v>
      </c>
      <c r="I28" s="9" t="s">
        <v>162</v>
      </c>
    </row>
    <row r="29" spans="1:9" ht="31" x14ac:dyDescent="0.2">
      <c r="A29" s="23"/>
      <c r="B29" s="14" t="s">
        <v>98</v>
      </c>
      <c r="C29" s="22">
        <v>0.43</v>
      </c>
      <c r="D29" s="22">
        <v>0.28999999999999998</v>
      </c>
      <c r="E29" s="14" t="s">
        <v>157</v>
      </c>
      <c r="F29" t="s">
        <v>160</v>
      </c>
    </row>
    <row r="30" spans="1:9" ht="31" x14ac:dyDescent="0.2">
      <c r="A30" s="23"/>
      <c r="B30" s="14" t="s">
        <v>99</v>
      </c>
      <c r="C30" s="22">
        <v>0.64</v>
      </c>
      <c r="D30" s="22">
        <v>7.0000000000000007E-2</v>
      </c>
      <c r="E30" s="14" t="s">
        <v>157</v>
      </c>
      <c r="F30" t="s">
        <v>178</v>
      </c>
      <c r="G30" s="21" t="s">
        <v>159</v>
      </c>
      <c r="H30" s="21" t="s">
        <v>161</v>
      </c>
      <c r="I30" s="21" t="s">
        <v>162</v>
      </c>
    </row>
    <row r="31" spans="1:9" ht="31" x14ac:dyDescent="0.2">
      <c r="A31" s="23"/>
      <c r="B31" s="14" t="s">
        <v>100</v>
      </c>
      <c r="C31" s="22">
        <v>7.0000000000000007E-2</v>
      </c>
      <c r="D31" s="22">
        <v>0.64</v>
      </c>
      <c r="E31" s="14" t="s">
        <v>157</v>
      </c>
      <c r="F31" t="s">
        <v>160</v>
      </c>
    </row>
    <row r="32" spans="1:9" ht="31" x14ac:dyDescent="0.2">
      <c r="A32" s="23"/>
      <c r="B32" s="14" t="s">
        <v>102</v>
      </c>
      <c r="C32" s="22">
        <v>7.0000000000000007E-2</v>
      </c>
      <c r="D32" s="22">
        <v>0.64</v>
      </c>
      <c r="E32" s="14" t="s">
        <v>157</v>
      </c>
      <c r="F32" t="s">
        <v>179</v>
      </c>
      <c r="G32" s="21" t="s">
        <v>159</v>
      </c>
      <c r="H32" s="21" t="s">
        <v>161</v>
      </c>
      <c r="I32" s="21" t="s">
        <v>162</v>
      </c>
    </row>
    <row r="33" spans="1:9" ht="31" x14ac:dyDescent="0.2">
      <c r="A33" s="23"/>
      <c r="B33" s="14" t="s">
        <v>105</v>
      </c>
      <c r="C33" s="22">
        <v>0.56999999999999995</v>
      </c>
      <c r="D33" s="22">
        <v>0</v>
      </c>
      <c r="E33" s="14" t="s">
        <v>157</v>
      </c>
      <c r="F33" t="s">
        <v>180</v>
      </c>
      <c r="G33" s="21" t="s">
        <v>159</v>
      </c>
      <c r="H33" s="21" t="s">
        <v>161</v>
      </c>
      <c r="I33" s="21" t="s">
        <v>162</v>
      </c>
    </row>
    <row r="34" spans="1:9" ht="31" x14ac:dyDescent="0.2">
      <c r="A34" s="23"/>
      <c r="B34" s="14" t="s">
        <v>106</v>
      </c>
      <c r="C34" s="22">
        <v>0</v>
      </c>
      <c r="D34" s="22">
        <v>0.64</v>
      </c>
      <c r="E34" s="14" t="s">
        <v>157</v>
      </c>
      <c r="F34" t="s">
        <v>160</v>
      </c>
    </row>
    <row r="35" spans="1:9" ht="31" x14ac:dyDescent="0.2">
      <c r="A35" s="23"/>
      <c r="B35" s="14" t="s">
        <v>107</v>
      </c>
      <c r="C35" s="22">
        <v>0.64</v>
      </c>
      <c r="D35" s="22">
        <v>0</v>
      </c>
      <c r="E35" s="14" t="s">
        <v>157</v>
      </c>
      <c r="F35" t="s">
        <v>181</v>
      </c>
      <c r="G35" s="21" t="s">
        <v>159</v>
      </c>
      <c r="H35" s="21" t="s">
        <v>161</v>
      </c>
      <c r="I35" s="21" t="s">
        <v>162</v>
      </c>
    </row>
    <row r="36" spans="1:9" ht="31" x14ac:dyDescent="0.2">
      <c r="A36" s="23"/>
      <c r="B36" s="14" t="s">
        <v>109</v>
      </c>
      <c r="C36" s="22">
        <v>0.56999999999999995</v>
      </c>
      <c r="D36" s="22">
        <v>0.14000000000000001</v>
      </c>
      <c r="E36" s="14" t="s">
        <v>157</v>
      </c>
      <c r="F36" t="s">
        <v>182</v>
      </c>
      <c r="G36" s="21" t="s">
        <v>159</v>
      </c>
      <c r="H36" s="21" t="s">
        <v>161</v>
      </c>
      <c r="I36" s="21" t="s">
        <v>162</v>
      </c>
    </row>
    <row r="37" spans="1:9" ht="31" x14ac:dyDescent="0.2">
      <c r="A37" s="23"/>
      <c r="B37" s="14" t="s">
        <v>110</v>
      </c>
      <c r="C37" s="22">
        <v>0.14000000000000001</v>
      </c>
      <c r="D37" s="22">
        <v>0.56999999999999995</v>
      </c>
      <c r="E37" s="14" t="s">
        <v>157</v>
      </c>
      <c r="F37" t="s">
        <v>160</v>
      </c>
    </row>
    <row r="38" spans="1:9" ht="31" x14ac:dyDescent="0.2">
      <c r="A38" s="23"/>
      <c r="B38" s="14" t="s">
        <v>112</v>
      </c>
      <c r="C38" s="22">
        <v>0.21</v>
      </c>
      <c r="D38" s="22">
        <v>0.56999999999999995</v>
      </c>
      <c r="E38" s="14" t="s">
        <v>157</v>
      </c>
      <c r="F38" t="s">
        <v>184</v>
      </c>
    </row>
    <row r="39" spans="1:9" ht="31" x14ac:dyDescent="0.2">
      <c r="A39" s="23"/>
      <c r="B39" s="14" t="s">
        <v>114</v>
      </c>
      <c r="C39" s="22">
        <v>0.43</v>
      </c>
      <c r="D39" s="22">
        <v>0.36</v>
      </c>
      <c r="E39" s="14" t="s">
        <v>157</v>
      </c>
      <c r="F39" s="9" t="s">
        <v>184</v>
      </c>
    </row>
    <row r="40" spans="1:9" ht="31" x14ac:dyDescent="0.2">
      <c r="A40" s="23"/>
      <c r="B40" s="14" t="s">
        <v>115</v>
      </c>
      <c r="C40" s="22">
        <v>0.21</v>
      </c>
      <c r="D40" s="22">
        <v>0.56999999999999995</v>
      </c>
      <c r="E40" s="14" t="s">
        <v>157</v>
      </c>
      <c r="F40" s="9" t="s">
        <v>184</v>
      </c>
    </row>
    <row r="41" spans="1:9" ht="31" x14ac:dyDescent="0.2">
      <c r="A41" s="23"/>
      <c r="B41" s="14" t="s">
        <v>116</v>
      </c>
      <c r="C41" s="22">
        <v>0.5</v>
      </c>
      <c r="D41" s="22">
        <v>0.36</v>
      </c>
      <c r="E41" s="14" t="s">
        <v>157</v>
      </c>
      <c r="F41" s="9" t="s">
        <v>184</v>
      </c>
    </row>
    <row r="42" spans="1:9" ht="31" x14ac:dyDescent="0.2">
      <c r="A42" s="23"/>
      <c r="B42" s="14" t="s">
        <v>117</v>
      </c>
      <c r="C42" s="22">
        <v>0.64</v>
      </c>
      <c r="D42" s="22">
        <v>0.21</v>
      </c>
      <c r="E42" s="14" t="s">
        <v>157</v>
      </c>
      <c r="F42" s="9" t="s">
        <v>184</v>
      </c>
    </row>
    <row r="43" spans="1:9" ht="31" x14ac:dyDescent="0.2">
      <c r="A43" s="23"/>
      <c r="B43" s="14" t="s">
        <v>118</v>
      </c>
      <c r="C43" s="22">
        <v>0.28999999999999998</v>
      </c>
      <c r="D43" s="22">
        <v>0.36</v>
      </c>
      <c r="E43" s="14" t="s">
        <v>157</v>
      </c>
      <c r="F43" t="s">
        <v>183</v>
      </c>
      <c r="G43" s="21" t="s">
        <v>159</v>
      </c>
      <c r="H43" s="21" t="s">
        <v>161</v>
      </c>
      <c r="I43" s="21" t="s">
        <v>162</v>
      </c>
    </row>
    <row r="44" spans="1:9" ht="31" x14ac:dyDescent="0.2">
      <c r="A44" s="23"/>
      <c r="B44" s="14" t="s">
        <v>119</v>
      </c>
      <c r="C44" s="22">
        <v>0.43</v>
      </c>
      <c r="D44" s="22">
        <v>7.0000000000000007E-2</v>
      </c>
      <c r="E44" s="14" t="s">
        <v>157</v>
      </c>
      <c r="F44" t="s">
        <v>160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B6876-98FE-8640-9475-830F3FA525E6}">
  <dimension ref="A1:P92"/>
  <sheetViews>
    <sheetView workbookViewId="0">
      <selection activeCell="B21" sqref="B21"/>
    </sheetView>
  </sheetViews>
  <sheetFormatPr baseColWidth="10" defaultRowHeight="15" x14ac:dyDescent="0.2"/>
  <cols>
    <col min="1" max="1" width="64.6640625" customWidth="1"/>
    <col min="2" max="4" width="11" style="9" customWidth="1"/>
  </cols>
  <sheetData>
    <row r="1" spans="1:16" s="9" customFormat="1" x14ac:dyDescent="0.2">
      <c r="A1" s="8"/>
      <c r="B1" s="8"/>
      <c r="C1" s="8"/>
      <c r="D1" s="8"/>
      <c r="E1" s="10" t="s">
        <v>2</v>
      </c>
      <c r="F1" s="11"/>
      <c r="G1" s="10" t="s">
        <v>3</v>
      </c>
      <c r="H1" s="11"/>
      <c r="I1" s="10" t="s">
        <v>4</v>
      </c>
      <c r="J1" s="11"/>
      <c r="K1" s="10" t="s">
        <v>5</v>
      </c>
      <c r="L1" s="11"/>
      <c r="M1" s="10" t="s">
        <v>6</v>
      </c>
      <c r="N1" s="11"/>
      <c r="O1" s="8" t="s">
        <v>7</v>
      </c>
      <c r="P1" s="8" t="s">
        <v>8</v>
      </c>
    </row>
    <row r="2" spans="1:16" s="9" customFormat="1" x14ac:dyDescent="0.2">
      <c r="A2" s="4" t="s">
        <v>30</v>
      </c>
      <c r="B2" s="4"/>
      <c r="C2" s="4"/>
      <c r="D2" s="4"/>
      <c r="E2" s="5">
        <v>0</v>
      </c>
      <c r="F2" s="6">
        <v>0</v>
      </c>
      <c r="G2" s="5">
        <v>0</v>
      </c>
      <c r="H2" s="6">
        <v>0</v>
      </c>
      <c r="I2" s="5">
        <v>0</v>
      </c>
      <c r="J2" s="6">
        <v>0</v>
      </c>
      <c r="K2" s="5">
        <v>0.21429999999999999</v>
      </c>
      <c r="L2" s="6">
        <v>3</v>
      </c>
      <c r="M2" s="5">
        <v>0.78569999999999995</v>
      </c>
      <c r="N2" s="6">
        <v>11</v>
      </c>
      <c r="O2" s="6">
        <v>14</v>
      </c>
      <c r="P2" s="6">
        <v>4.79</v>
      </c>
    </row>
    <row r="3" spans="1:16" s="9" customFormat="1" x14ac:dyDescent="0.2">
      <c r="A3" s="4" t="s">
        <v>31</v>
      </c>
      <c r="B3" s="4"/>
      <c r="C3" s="4"/>
      <c r="D3" s="4"/>
      <c r="E3" s="5">
        <v>7.1399999999999991E-2</v>
      </c>
      <c r="F3" s="6">
        <v>1</v>
      </c>
      <c r="G3" s="5">
        <v>0</v>
      </c>
      <c r="H3" s="6">
        <v>0</v>
      </c>
      <c r="I3" s="5">
        <v>7.1399999999999991E-2</v>
      </c>
      <c r="J3" s="6">
        <v>1</v>
      </c>
      <c r="K3" s="5">
        <v>0.28570000000000001</v>
      </c>
      <c r="L3" s="6">
        <v>4</v>
      </c>
      <c r="M3" s="5">
        <v>0.57140000000000002</v>
      </c>
      <c r="N3" s="6">
        <v>8</v>
      </c>
      <c r="O3" s="6">
        <v>14</v>
      </c>
      <c r="P3" s="6">
        <v>4.29</v>
      </c>
    </row>
    <row r="4" spans="1:16" s="9" customFormat="1" x14ac:dyDescent="0.2">
      <c r="A4" s="4"/>
      <c r="B4" s="4"/>
      <c r="C4" s="4"/>
      <c r="D4" s="4"/>
      <c r="E4" s="5"/>
      <c r="F4" s="6"/>
      <c r="G4" s="5"/>
      <c r="H4" s="6"/>
      <c r="I4" s="5"/>
      <c r="J4" s="6"/>
      <c r="K4" s="5"/>
      <c r="L4" s="6"/>
      <c r="M4" s="5"/>
      <c r="N4" s="6"/>
      <c r="O4" s="6"/>
      <c r="P4" s="6"/>
    </row>
    <row r="6" spans="1:16" s="9" customFormat="1" x14ac:dyDescent="0.2">
      <c r="A6" s="8"/>
      <c r="B6" s="8"/>
      <c r="C6" s="8"/>
      <c r="D6" s="8"/>
      <c r="E6" s="10" t="s">
        <v>2</v>
      </c>
      <c r="F6" s="11"/>
      <c r="G6" s="10" t="s">
        <v>3</v>
      </c>
      <c r="H6" s="11"/>
      <c r="I6" s="10" t="s">
        <v>4</v>
      </c>
      <c r="J6" s="11"/>
      <c r="K6" s="10" t="s">
        <v>5</v>
      </c>
      <c r="L6" s="11"/>
      <c r="M6" s="10" t="s">
        <v>6</v>
      </c>
      <c r="N6" s="11"/>
      <c r="O6" s="8" t="s">
        <v>7</v>
      </c>
      <c r="P6" s="8" t="s">
        <v>8</v>
      </c>
    </row>
    <row r="7" spans="1:16" s="9" customFormat="1" x14ac:dyDescent="0.2">
      <c r="A7" s="4" t="s">
        <v>39</v>
      </c>
      <c r="B7" s="4"/>
      <c r="C7" s="4"/>
      <c r="D7" s="4"/>
      <c r="E7" s="5">
        <v>0.35709999999999997</v>
      </c>
      <c r="F7" s="6">
        <v>5</v>
      </c>
      <c r="G7" s="5">
        <v>0.1429</v>
      </c>
      <c r="H7" s="6">
        <v>2</v>
      </c>
      <c r="I7" s="5">
        <v>7.1399999999999991E-2</v>
      </c>
      <c r="J7" s="6">
        <v>1</v>
      </c>
      <c r="K7" s="5">
        <v>0.35709999999999997</v>
      </c>
      <c r="L7" s="6">
        <v>5</v>
      </c>
      <c r="M7" s="5">
        <v>7.1399999999999991E-2</v>
      </c>
      <c r="N7" s="6">
        <v>1</v>
      </c>
      <c r="O7" s="6">
        <v>14</v>
      </c>
      <c r="P7" s="6">
        <v>2.64</v>
      </c>
    </row>
    <row r="8" spans="1:16" s="9" customFormat="1" x14ac:dyDescent="0.2">
      <c r="A8" s="4" t="s">
        <v>40</v>
      </c>
      <c r="B8" s="4"/>
      <c r="C8" s="4"/>
      <c r="D8" s="4"/>
      <c r="E8" s="5">
        <v>7.1399999999999991E-2</v>
      </c>
      <c r="F8" s="6">
        <v>1</v>
      </c>
      <c r="G8" s="5">
        <v>7.1399999999999991E-2</v>
      </c>
      <c r="H8" s="6">
        <v>1</v>
      </c>
      <c r="I8" s="5">
        <v>7.1399999999999991E-2</v>
      </c>
      <c r="J8" s="6">
        <v>1</v>
      </c>
      <c r="K8" s="5">
        <v>0.5</v>
      </c>
      <c r="L8" s="6">
        <v>7</v>
      </c>
      <c r="M8" s="5">
        <v>0.28570000000000001</v>
      </c>
      <c r="N8" s="6">
        <v>4</v>
      </c>
      <c r="O8" s="6">
        <v>14</v>
      </c>
      <c r="P8" s="6">
        <v>3.86</v>
      </c>
    </row>
    <row r="9" spans="1:16" s="9" customFormat="1" x14ac:dyDescent="0.2">
      <c r="A9" s="4" t="s">
        <v>41</v>
      </c>
      <c r="B9" s="4"/>
      <c r="C9" s="4"/>
      <c r="D9" s="4"/>
      <c r="E9" s="5">
        <v>7.1399999999999991E-2</v>
      </c>
      <c r="F9" s="6">
        <v>1</v>
      </c>
      <c r="G9" s="5">
        <v>0.21429999999999999</v>
      </c>
      <c r="H9" s="6">
        <v>3</v>
      </c>
      <c r="I9" s="5">
        <v>0.1429</v>
      </c>
      <c r="J9" s="6">
        <v>2</v>
      </c>
      <c r="K9" s="5">
        <v>0.28570000000000001</v>
      </c>
      <c r="L9" s="6">
        <v>4</v>
      </c>
      <c r="M9" s="5">
        <v>0.28570000000000001</v>
      </c>
      <c r="N9" s="6">
        <v>4</v>
      </c>
      <c r="O9" s="6">
        <v>14</v>
      </c>
      <c r="P9" s="6">
        <v>3.5</v>
      </c>
    </row>
    <row r="10" spans="1:16" s="9" customFormat="1" x14ac:dyDescent="0.2">
      <c r="A10" s="4" t="s">
        <v>42</v>
      </c>
      <c r="B10" s="4"/>
      <c r="C10" s="4"/>
      <c r="D10" s="4"/>
      <c r="E10" s="5">
        <v>0.1429</v>
      </c>
      <c r="F10" s="6">
        <v>2</v>
      </c>
      <c r="G10" s="5">
        <v>0.21429999999999999</v>
      </c>
      <c r="H10" s="6">
        <v>3</v>
      </c>
      <c r="I10" s="5">
        <v>0.21429999999999999</v>
      </c>
      <c r="J10" s="6">
        <v>3</v>
      </c>
      <c r="K10" s="5">
        <v>0.42859999999999998</v>
      </c>
      <c r="L10" s="6">
        <v>6</v>
      </c>
      <c r="M10" s="5">
        <v>0</v>
      </c>
      <c r="N10" s="6">
        <v>0</v>
      </c>
      <c r="O10" s="6">
        <v>14</v>
      </c>
      <c r="P10" s="6">
        <v>2.93</v>
      </c>
    </row>
    <row r="11" spans="1:16" s="9" customFormat="1" x14ac:dyDescent="0.2">
      <c r="A11" s="4" t="s">
        <v>43</v>
      </c>
      <c r="B11" s="4"/>
      <c r="C11" s="4"/>
      <c r="D11" s="4"/>
      <c r="E11" s="5">
        <v>7.1399999999999991E-2</v>
      </c>
      <c r="F11" s="6">
        <v>1</v>
      </c>
      <c r="G11" s="5">
        <v>0</v>
      </c>
      <c r="H11" s="6">
        <v>0</v>
      </c>
      <c r="I11" s="5">
        <v>7.1399999999999991E-2</v>
      </c>
      <c r="J11" s="6">
        <v>1</v>
      </c>
      <c r="K11" s="5">
        <v>0.64290000000000003</v>
      </c>
      <c r="L11" s="6">
        <v>9</v>
      </c>
      <c r="M11" s="5">
        <v>0.21429999999999999</v>
      </c>
      <c r="N11" s="6">
        <v>3</v>
      </c>
      <c r="O11" s="6">
        <v>14</v>
      </c>
      <c r="P11" s="6">
        <v>3.93</v>
      </c>
    </row>
    <row r="12" spans="1:16" s="9" customFormat="1" x14ac:dyDescent="0.2">
      <c r="A12" s="4" t="s">
        <v>44</v>
      </c>
      <c r="B12" s="4"/>
      <c r="C12" s="4"/>
      <c r="D12" s="4"/>
      <c r="E12" s="5">
        <v>7.1399999999999991E-2</v>
      </c>
      <c r="F12" s="6">
        <v>1</v>
      </c>
      <c r="G12" s="5">
        <v>0.1429</v>
      </c>
      <c r="H12" s="6">
        <v>2</v>
      </c>
      <c r="I12" s="5">
        <v>7.1399999999999991E-2</v>
      </c>
      <c r="J12" s="6">
        <v>1</v>
      </c>
      <c r="K12" s="5">
        <v>0.42859999999999998</v>
      </c>
      <c r="L12" s="6">
        <v>6</v>
      </c>
      <c r="M12" s="5">
        <v>0.28570000000000001</v>
      </c>
      <c r="N12" s="6">
        <v>4</v>
      </c>
      <c r="O12" s="6">
        <v>14</v>
      </c>
      <c r="P12" s="6">
        <v>3.71</v>
      </c>
    </row>
    <row r="13" spans="1:16" s="9" customFormat="1" x14ac:dyDescent="0.2">
      <c r="A13" s="4" t="s">
        <v>45</v>
      </c>
      <c r="B13" s="4"/>
      <c r="C13" s="4"/>
      <c r="D13" s="4"/>
      <c r="E13" s="5">
        <v>0.1429</v>
      </c>
      <c r="F13" s="6">
        <v>2</v>
      </c>
      <c r="G13" s="5">
        <v>0</v>
      </c>
      <c r="H13" s="6">
        <v>0</v>
      </c>
      <c r="I13" s="5">
        <v>0</v>
      </c>
      <c r="J13" s="6">
        <v>0</v>
      </c>
      <c r="K13" s="5">
        <v>0.57140000000000002</v>
      </c>
      <c r="L13" s="6">
        <v>8</v>
      </c>
      <c r="M13" s="5">
        <v>0.28570000000000001</v>
      </c>
      <c r="N13" s="6">
        <v>4</v>
      </c>
      <c r="O13" s="6">
        <v>14</v>
      </c>
      <c r="P13" s="6">
        <v>3.86</v>
      </c>
    </row>
    <row r="14" spans="1:16" s="9" customFormat="1" x14ac:dyDescent="0.2">
      <c r="A14" s="4" t="s">
        <v>46</v>
      </c>
      <c r="B14" s="4"/>
      <c r="C14" s="4"/>
      <c r="D14" s="4"/>
      <c r="E14" s="5">
        <v>7.1399999999999991E-2</v>
      </c>
      <c r="F14" s="6">
        <v>1</v>
      </c>
      <c r="G14" s="5">
        <v>0.35709999999999997</v>
      </c>
      <c r="H14" s="6">
        <v>5</v>
      </c>
      <c r="I14" s="5">
        <v>0.35709999999999997</v>
      </c>
      <c r="J14" s="6">
        <v>5</v>
      </c>
      <c r="K14" s="5">
        <v>0.1429</v>
      </c>
      <c r="L14" s="6">
        <v>2</v>
      </c>
      <c r="M14" s="5">
        <v>7.1399999999999991E-2</v>
      </c>
      <c r="N14" s="6">
        <v>1</v>
      </c>
      <c r="O14" s="6">
        <v>14</v>
      </c>
      <c r="P14" s="6">
        <v>2.79</v>
      </c>
    </row>
    <row r="15" spans="1:16" s="9" customFormat="1" x14ac:dyDescent="0.2">
      <c r="A15" s="4" t="s">
        <v>47</v>
      </c>
      <c r="B15" s="4"/>
      <c r="C15" s="4"/>
      <c r="D15" s="4"/>
      <c r="E15" s="5">
        <v>0.21429999999999999</v>
      </c>
      <c r="F15" s="6">
        <v>3</v>
      </c>
      <c r="G15" s="5">
        <v>0.42859999999999998</v>
      </c>
      <c r="H15" s="6">
        <v>6</v>
      </c>
      <c r="I15" s="5">
        <v>0.1429</v>
      </c>
      <c r="J15" s="6">
        <v>2</v>
      </c>
      <c r="K15" s="5">
        <v>0.1429</v>
      </c>
      <c r="L15" s="6">
        <v>2</v>
      </c>
      <c r="M15" s="5">
        <v>7.1399999999999991E-2</v>
      </c>
      <c r="N15" s="6">
        <v>1</v>
      </c>
      <c r="O15" s="6">
        <v>14</v>
      </c>
      <c r="P15" s="6">
        <v>2.4300000000000002</v>
      </c>
    </row>
    <row r="16" spans="1:16" s="9" customFormat="1" x14ac:dyDescent="0.2">
      <c r="A16" s="4" t="s">
        <v>48</v>
      </c>
      <c r="B16" s="4"/>
      <c r="C16" s="4"/>
      <c r="D16" s="4"/>
      <c r="E16" s="5">
        <v>0.1429</v>
      </c>
      <c r="F16" s="6">
        <v>2</v>
      </c>
      <c r="G16" s="5">
        <v>0.42859999999999998</v>
      </c>
      <c r="H16" s="6">
        <v>6</v>
      </c>
      <c r="I16" s="5">
        <v>0.21429999999999999</v>
      </c>
      <c r="J16" s="6">
        <v>3</v>
      </c>
      <c r="K16" s="5">
        <v>0.1429</v>
      </c>
      <c r="L16" s="6">
        <v>2</v>
      </c>
      <c r="M16" s="5">
        <v>7.1399999999999991E-2</v>
      </c>
      <c r="N16" s="6">
        <v>1</v>
      </c>
      <c r="O16" s="6">
        <v>14</v>
      </c>
      <c r="P16" s="6">
        <v>2.57</v>
      </c>
    </row>
    <row r="17" spans="1:16" s="9" customFormat="1" x14ac:dyDescent="0.2">
      <c r="A17" s="4" t="s">
        <v>49</v>
      </c>
      <c r="B17" s="4"/>
      <c r="C17" s="4"/>
      <c r="D17" s="4"/>
      <c r="E17" s="5">
        <v>0.28570000000000001</v>
      </c>
      <c r="F17" s="6">
        <v>4</v>
      </c>
      <c r="G17" s="5">
        <v>0</v>
      </c>
      <c r="H17" s="6">
        <v>0</v>
      </c>
      <c r="I17" s="5">
        <v>7.1399999999999991E-2</v>
      </c>
      <c r="J17" s="6">
        <v>1</v>
      </c>
      <c r="K17" s="5">
        <v>0.42859999999999998</v>
      </c>
      <c r="L17" s="6">
        <v>6</v>
      </c>
      <c r="M17" s="5">
        <v>0.21429999999999999</v>
      </c>
      <c r="N17" s="6">
        <v>3</v>
      </c>
      <c r="O17" s="6">
        <v>14</v>
      </c>
      <c r="P17" s="6">
        <v>3.29</v>
      </c>
    </row>
    <row r="19" spans="1:16" s="9" customFormat="1" x14ac:dyDescent="0.2">
      <c r="A19" s="8"/>
      <c r="B19" s="8"/>
      <c r="C19" s="8"/>
      <c r="D19" s="8"/>
      <c r="E19" s="10" t="s">
        <v>2</v>
      </c>
      <c r="F19" s="11"/>
      <c r="G19" s="10" t="s">
        <v>3</v>
      </c>
      <c r="H19" s="11"/>
      <c r="I19" s="10" t="s">
        <v>4</v>
      </c>
      <c r="J19" s="11"/>
      <c r="K19" s="10" t="s">
        <v>5</v>
      </c>
      <c r="L19" s="11"/>
      <c r="M19" s="10" t="s">
        <v>6</v>
      </c>
      <c r="N19" s="11"/>
      <c r="O19" s="8" t="s">
        <v>7</v>
      </c>
      <c r="P19" s="8" t="s">
        <v>8</v>
      </c>
    </row>
    <row r="20" spans="1:16" s="9" customFormat="1" x14ac:dyDescent="0.2">
      <c r="A20" s="4" t="s">
        <v>39</v>
      </c>
      <c r="B20" s="4"/>
      <c r="C20" s="4"/>
      <c r="D20" s="4"/>
      <c r="E20" s="5">
        <v>0.35709999999999997</v>
      </c>
      <c r="F20" s="6">
        <v>5</v>
      </c>
      <c r="G20" s="5">
        <v>0.1429</v>
      </c>
      <c r="H20" s="6">
        <v>2</v>
      </c>
      <c r="I20" s="5">
        <v>0.21429999999999999</v>
      </c>
      <c r="J20" s="6">
        <v>3</v>
      </c>
      <c r="K20" s="5">
        <v>0.28570000000000001</v>
      </c>
      <c r="L20" s="6">
        <v>4</v>
      </c>
      <c r="M20" s="5">
        <v>0</v>
      </c>
      <c r="N20" s="6">
        <v>0</v>
      </c>
      <c r="O20" s="6">
        <v>14</v>
      </c>
      <c r="P20" s="6">
        <v>2.4300000000000002</v>
      </c>
    </row>
    <row r="21" spans="1:16" s="9" customFormat="1" x14ac:dyDescent="0.2">
      <c r="A21" s="4" t="s">
        <v>57</v>
      </c>
      <c r="B21" s="4"/>
      <c r="C21" s="4"/>
      <c r="D21" s="4"/>
      <c r="E21" s="5">
        <v>0</v>
      </c>
      <c r="F21" s="6">
        <v>0</v>
      </c>
      <c r="G21" s="5">
        <v>0</v>
      </c>
      <c r="H21" s="6">
        <v>0</v>
      </c>
      <c r="I21" s="5">
        <v>7.1399999999999991E-2</v>
      </c>
      <c r="J21" s="6">
        <v>1</v>
      </c>
      <c r="K21" s="5">
        <v>0.57140000000000002</v>
      </c>
      <c r="L21" s="6">
        <v>8</v>
      </c>
      <c r="M21" s="5">
        <v>0.35709999999999997</v>
      </c>
      <c r="N21" s="6">
        <v>5</v>
      </c>
      <c r="O21" s="6">
        <v>14</v>
      </c>
      <c r="P21" s="6">
        <v>4.29</v>
      </c>
    </row>
    <row r="22" spans="1:16" s="9" customFormat="1" x14ac:dyDescent="0.2">
      <c r="A22" s="4" t="s">
        <v>41</v>
      </c>
      <c r="B22" s="4"/>
      <c r="C22" s="4"/>
      <c r="D22" s="4"/>
      <c r="E22" s="5">
        <v>0</v>
      </c>
      <c r="F22" s="6">
        <v>0</v>
      </c>
      <c r="G22" s="5">
        <v>0.21429999999999999</v>
      </c>
      <c r="H22" s="6">
        <v>3</v>
      </c>
      <c r="I22" s="5">
        <v>7.1399999999999991E-2</v>
      </c>
      <c r="J22" s="6">
        <v>1</v>
      </c>
      <c r="K22" s="5">
        <v>0.57140000000000002</v>
      </c>
      <c r="L22" s="6">
        <v>8</v>
      </c>
      <c r="M22" s="5">
        <v>0.1429</v>
      </c>
      <c r="N22" s="6">
        <v>2</v>
      </c>
      <c r="O22" s="6">
        <v>14</v>
      </c>
      <c r="P22" s="6">
        <v>3.64</v>
      </c>
    </row>
    <row r="23" spans="1:16" s="9" customFormat="1" x14ac:dyDescent="0.2">
      <c r="A23" s="4" t="s">
        <v>42</v>
      </c>
      <c r="B23" s="4"/>
      <c r="C23" s="4"/>
      <c r="D23" s="4"/>
      <c r="E23" s="5">
        <v>0.1429</v>
      </c>
      <c r="F23" s="6">
        <v>2</v>
      </c>
      <c r="G23" s="5">
        <v>0.21429999999999999</v>
      </c>
      <c r="H23" s="6">
        <v>3</v>
      </c>
      <c r="I23" s="5">
        <v>0.21429999999999999</v>
      </c>
      <c r="J23" s="6">
        <v>3</v>
      </c>
      <c r="K23" s="5">
        <v>0.42859999999999998</v>
      </c>
      <c r="L23" s="6">
        <v>6</v>
      </c>
      <c r="M23" s="5">
        <v>0</v>
      </c>
      <c r="N23" s="6">
        <v>0</v>
      </c>
      <c r="O23" s="6">
        <v>14</v>
      </c>
      <c r="P23" s="6">
        <v>2.93</v>
      </c>
    </row>
    <row r="24" spans="1:16" s="9" customFormat="1" x14ac:dyDescent="0.2">
      <c r="A24" s="4" t="s">
        <v>58</v>
      </c>
      <c r="B24" s="4"/>
      <c r="C24" s="4"/>
      <c r="D24" s="4"/>
      <c r="E24" s="5">
        <v>0</v>
      </c>
      <c r="F24" s="6">
        <v>0</v>
      </c>
      <c r="G24" s="5">
        <v>0</v>
      </c>
      <c r="H24" s="6">
        <v>0</v>
      </c>
      <c r="I24" s="5">
        <v>0</v>
      </c>
      <c r="J24" s="6">
        <v>0</v>
      </c>
      <c r="K24" s="5">
        <v>0.64290000000000003</v>
      </c>
      <c r="L24" s="6">
        <v>9</v>
      </c>
      <c r="M24" s="5">
        <v>0.35709999999999997</v>
      </c>
      <c r="N24" s="6">
        <v>5</v>
      </c>
      <c r="O24" s="6">
        <v>14</v>
      </c>
      <c r="P24" s="6">
        <v>4.3600000000000003</v>
      </c>
    </row>
    <row r="25" spans="1:16" s="9" customFormat="1" x14ac:dyDescent="0.2">
      <c r="A25" s="4" t="s">
        <v>44</v>
      </c>
      <c r="B25" s="4"/>
      <c r="C25" s="4"/>
      <c r="D25" s="4"/>
      <c r="E25" s="5">
        <v>0</v>
      </c>
      <c r="F25" s="6">
        <v>0</v>
      </c>
      <c r="G25" s="5">
        <v>0.1429</v>
      </c>
      <c r="H25" s="6">
        <v>2</v>
      </c>
      <c r="I25" s="5">
        <v>0</v>
      </c>
      <c r="J25" s="6">
        <v>0</v>
      </c>
      <c r="K25" s="5">
        <v>0.5</v>
      </c>
      <c r="L25" s="6">
        <v>7</v>
      </c>
      <c r="M25" s="5">
        <v>0.35709999999999997</v>
      </c>
      <c r="N25" s="6">
        <v>5</v>
      </c>
      <c r="O25" s="6">
        <v>14</v>
      </c>
      <c r="P25" s="6">
        <v>4.07</v>
      </c>
    </row>
    <row r="26" spans="1:16" s="9" customFormat="1" x14ac:dyDescent="0.2">
      <c r="A26" s="4" t="s">
        <v>45</v>
      </c>
      <c r="B26" s="4"/>
      <c r="C26" s="4"/>
      <c r="D26" s="4"/>
      <c r="E26" s="5">
        <v>0</v>
      </c>
      <c r="F26" s="6">
        <v>0</v>
      </c>
      <c r="G26" s="5">
        <v>0</v>
      </c>
      <c r="H26" s="6">
        <v>0</v>
      </c>
      <c r="I26" s="5">
        <v>0</v>
      </c>
      <c r="J26" s="6">
        <v>0</v>
      </c>
      <c r="K26" s="5">
        <v>0.64290000000000003</v>
      </c>
      <c r="L26" s="6">
        <v>9</v>
      </c>
      <c r="M26" s="5">
        <v>0.35709999999999997</v>
      </c>
      <c r="N26" s="6">
        <v>5</v>
      </c>
      <c r="O26" s="6">
        <v>14</v>
      </c>
      <c r="P26" s="6">
        <v>4.3600000000000003</v>
      </c>
    </row>
    <row r="27" spans="1:16" s="9" customFormat="1" x14ac:dyDescent="0.2">
      <c r="A27" s="4" t="s">
        <v>46</v>
      </c>
      <c r="B27" s="4"/>
      <c r="C27" s="4"/>
      <c r="D27" s="4"/>
      <c r="E27" s="5">
        <v>7.1399999999999991E-2</v>
      </c>
      <c r="F27" s="6">
        <v>1</v>
      </c>
      <c r="G27" s="5">
        <v>0.5</v>
      </c>
      <c r="H27" s="6">
        <v>7</v>
      </c>
      <c r="I27" s="5">
        <v>0.28570000000000001</v>
      </c>
      <c r="J27" s="6">
        <v>4</v>
      </c>
      <c r="K27" s="5">
        <v>0.1429</v>
      </c>
      <c r="L27" s="6">
        <v>2</v>
      </c>
      <c r="M27" s="5">
        <v>0</v>
      </c>
      <c r="N27" s="6">
        <v>0</v>
      </c>
      <c r="O27" s="6">
        <v>14</v>
      </c>
      <c r="P27" s="6">
        <v>2.5</v>
      </c>
    </row>
    <row r="28" spans="1:16" s="9" customFormat="1" x14ac:dyDescent="0.2">
      <c r="A28" s="4" t="s">
        <v>47</v>
      </c>
      <c r="B28" s="4"/>
      <c r="C28" s="4"/>
      <c r="D28" s="4"/>
      <c r="E28" s="5">
        <v>0.21429999999999999</v>
      </c>
      <c r="F28" s="6">
        <v>3</v>
      </c>
      <c r="G28" s="5">
        <v>0.42859999999999998</v>
      </c>
      <c r="H28" s="6">
        <v>6</v>
      </c>
      <c r="I28" s="5">
        <v>0.1429</v>
      </c>
      <c r="J28" s="6">
        <v>2</v>
      </c>
      <c r="K28" s="5">
        <v>0.1429</v>
      </c>
      <c r="L28" s="6">
        <v>2</v>
      </c>
      <c r="M28" s="5">
        <v>7.1399999999999991E-2</v>
      </c>
      <c r="N28" s="6">
        <v>1</v>
      </c>
      <c r="O28" s="6">
        <v>14</v>
      </c>
      <c r="P28" s="6">
        <v>2.4300000000000002</v>
      </c>
    </row>
    <row r="29" spans="1:16" s="9" customFormat="1" x14ac:dyDescent="0.2">
      <c r="A29" s="4" t="s">
        <v>48</v>
      </c>
      <c r="B29" s="4"/>
      <c r="C29" s="4"/>
      <c r="D29" s="4"/>
      <c r="E29" s="5">
        <v>0.21429999999999999</v>
      </c>
      <c r="F29" s="6">
        <v>3</v>
      </c>
      <c r="G29" s="5">
        <v>0.42859999999999998</v>
      </c>
      <c r="H29" s="6">
        <v>6</v>
      </c>
      <c r="I29" s="5">
        <v>7.1399999999999991E-2</v>
      </c>
      <c r="J29" s="6">
        <v>1</v>
      </c>
      <c r="K29" s="5">
        <v>0.28570000000000001</v>
      </c>
      <c r="L29" s="6">
        <v>4</v>
      </c>
      <c r="M29" s="5">
        <v>0</v>
      </c>
      <c r="N29" s="6">
        <v>0</v>
      </c>
      <c r="O29" s="6">
        <v>14</v>
      </c>
      <c r="P29" s="6">
        <v>2.4300000000000002</v>
      </c>
    </row>
    <row r="30" spans="1:16" s="9" customFormat="1" x14ac:dyDescent="0.2">
      <c r="A30" s="4" t="s">
        <v>49</v>
      </c>
      <c r="B30" s="4"/>
      <c r="C30" s="4"/>
      <c r="D30" s="4"/>
      <c r="E30" s="5">
        <v>0.1429</v>
      </c>
      <c r="F30" s="6">
        <v>2</v>
      </c>
      <c r="G30" s="5">
        <v>0</v>
      </c>
      <c r="H30" s="6">
        <v>0</v>
      </c>
      <c r="I30" s="5">
        <v>0.1429</v>
      </c>
      <c r="J30" s="6">
        <v>2</v>
      </c>
      <c r="K30" s="5">
        <v>0.42859999999999998</v>
      </c>
      <c r="L30" s="6">
        <v>6</v>
      </c>
      <c r="M30" s="5">
        <v>0.28570000000000001</v>
      </c>
      <c r="N30" s="6">
        <v>4</v>
      </c>
      <c r="O30" s="6">
        <v>14</v>
      </c>
      <c r="P30" s="6">
        <v>3.71</v>
      </c>
    </row>
    <row r="31" spans="1:16" s="9" customFormat="1" x14ac:dyDescent="0.2">
      <c r="A31" s="4"/>
      <c r="B31" s="4"/>
      <c r="C31" s="4"/>
      <c r="D31" s="4"/>
      <c r="E31" s="5"/>
      <c r="F31" s="6"/>
      <c r="G31" s="5"/>
      <c r="H31" s="6"/>
      <c r="I31" s="5"/>
      <c r="J31" s="6"/>
      <c r="K31" s="5"/>
      <c r="L31" s="6"/>
      <c r="M31" s="5"/>
      <c r="N31" s="6"/>
      <c r="O31" s="6"/>
      <c r="P31" s="6"/>
    </row>
    <row r="33" spans="1:16" s="9" customFormat="1" x14ac:dyDescent="0.2">
      <c r="A33" s="8"/>
      <c r="B33" s="8"/>
      <c r="C33" s="8"/>
      <c r="D33" s="8"/>
      <c r="E33" s="10" t="s">
        <v>2</v>
      </c>
      <c r="F33" s="11"/>
      <c r="G33" s="10" t="s">
        <v>3</v>
      </c>
      <c r="H33" s="11"/>
      <c r="I33" s="10" t="s">
        <v>4</v>
      </c>
      <c r="J33" s="11"/>
      <c r="K33" s="10" t="s">
        <v>5</v>
      </c>
      <c r="L33" s="11"/>
      <c r="M33" s="10" t="s">
        <v>6</v>
      </c>
      <c r="N33" s="11"/>
      <c r="O33" s="8" t="s">
        <v>7</v>
      </c>
      <c r="P33" s="8" t="s">
        <v>8</v>
      </c>
    </row>
    <row r="34" spans="1:16" s="9" customFormat="1" x14ac:dyDescent="0.2">
      <c r="A34" s="4" t="s">
        <v>64</v>
      </c>
      <c r="B34" s="4"/>
      <c r="C34" s="4"/>
      <c r="D34" s="4"/>
      <c r="E34" s="5">
        <v>0</v>
      </c>
      <c r="F34" s="6">
        <v>0</v>
      </c>
      <c r="G34" s="5">
        <v>0</v>
      </c>
      <c r="H34" s="6">
        <v>0</v>
      </c>
      <c r="I34" s="5">
        <v>0</v>
      </c>
      <c r="J34" s="6">
        <v>0</v>
      </c>
      <c r="K34" s="5">
        <v>0.35709999999999997</v>
      </c>
      <c r="L34" s="6">
        <v>5</v>
      </c>
      <c r="M34" s="5">
        <v>0.64290000000000003</v>
      </c>
      <c r="N34" s="6">
        <v>9</v>
      </c>
      <c r="O34" s="6">
        <v>14</v>
      </c>
      <c r="P34" s="6">
        <v>4.6399999999999997</v>
      </c>
    </row>
    <row r="35" spans="1:16" s="9" customFormat="1" x14ac:dyDescent="0.2">
      <c r="A35" s="4" t="s">
        <v>65</v>
      </c>
      <c r="B35" s="4"/>
      <c r="C35" s="4"/>
      <c r="D35" s="4"/>
      <c r="E35" s="5">
        <v>0</v>
      </c>
      <c r="F35" s="6">
        <v>0</v>
      </c>
      <c r="G35" s="5">
        <v>0</v>
      </c>
      <c r="H35" s="6">
        <v>0</v>
      </c>
      <c r="I35" s="5">
        <v>0.1429</v>
      </c>
      <c r="J35" s="6">
        <v>2</v>
      </c>
      <c r="K35" s="5">
        <v>0.42859999999999998</v>
      </c>
      <c r="L35" s="6">
        <v>6</v>
      </c>
      <c r="M35" s="5">
        <v>0.42859999999999998</v>
      </c>
      <c r="N35" s="6">
        <v>6</v>
      </c>
      <c r="O35" s="6">
        <v>14</v>
      </c>
      <c r="P35" s="6">
        <v>4.29</v>
      </c>
    </row>
    <row r="36" spans="1:16" s="9" customFormat="1" x14ac:dyDescent="0.2">
      <c r="A36" s="4" t="s">
        <v>66</v>
      </c>
      <c r="B36" s="4"/>
      <c r="C36" s="4"/>
      <c r="D36" s="4"/>
      <c r="E36" s="5">
        <v>7.1399999999999991E-2</v>
      </c>
      <c r="F36" s="6">
        <v>1</v>
      </c>
      <c r="G36" s="5">
        <v>7.1399999999999991E-2</v>
      </c>
      <c r="H36" s="6">
        <v>1</v>
      </c>
      <c r="I36" s="5">
        <v>0.1429</v>
      </c>
      <c r="J36" s="6">
        <v>2</v>
      </c>
      <c r="K36" s="5">
        <v>0.5</v>
      </c>
      <c r="L36" s="6">
        <v>7</v>
      </c>
      <c r="M36" s="5">
        <v>0.21429999999999999</v>
      </c>
      <c r="N36" s="6">
        <v>3</v>
      </c>
      <c r="O36" s="6">
        <v>14</v>
      </c>
      <c r="P36" s="6">
        <v>3.71</v>
      </c>
    </row>
    <row r="37" spans="1:16" s="9" customFormat="1" x14ac:dyDescent="0.2">
      <c r="A37" s="4" t="s">
        <v>67</v>
      </c>
      <c r="B37" s="4"/>
      <c r="C37" s="4"/>
      <c r="D37" s="4"/>
      <c r="E37" s="5">
        <v>0.1429</v>
      </c>
      <c r="F37" s="6">
        <v>2</v>
      </c>
      <c r="G37" s="5">
        <v>0</v>
      </c>
      <c r="H37" s="6">
        <v>0</v>
      </c>
      <c r="I37" s="5">
        <v>0.35709999999999997</v>
      </c>
      <c r="J37" s="6">
        <v>5</v>
      </c>
      <c r="K37" s="5">
        <v>0.35709999999999997</v>
      </c>
      <c r="L37" s="6">
        <v>5</v>
      </c>
      <c r="M37" s="5">
        <v>0.1429</v>
      </c>
      <c r="N37" s="6">
        <v>2</v>
      </c>
      <c r="O37" s="6">
        <v>14</v>
      </c>
      <c r="P37" s="6">
        <v>3.36</v>
      </c>
    </row>
    <row r="38" spans="1:16" s="9" customFormat="1" x14ac:dyDescent="0.2">
      <c r="A38" s="4" t="s">
        <v>68</v>
      </c>
      <c r="B38" s="4"/>
      <c r="C38" s="4"/>
      <c r="D38" s="4"/>
      <c r="E38" s="5">
        <v>0.28570000000000001</v>
      </c>
      <c r="F38" s="6">
        <v>4</v>
      </c>
      <c r="G38" s="5">
        <v>0.57140000000000002</v>
      </c>
      <c r="H38" s="6">
        <v>8</v>
      </c>
      <c r="I38" s="5">
        <v>0.1429</v>
      </c>
      <c r="J38" s="6">
        <v>2</v>
      </c>
      <c r="K38" s="5">
        <v>0</v>
      </c>
      <c r="L38" s="6">
        <v>0</v>
      </c>
      <c r="M38" s="5">
        <v>0</v>
      </c>
      <c r="N38" s="6">
        <v>0</v>
      </c>
      <c r="O38" s="6">
        <v>14</v>
      </c>
      <c r="P38" s="6">
        <v>1.86</v>
      </c>
    </row>
    <row r="40" spans="1:16" s="9" customFormat="1" x14ac:dyDescent="0.2">
      <c r="A40" s="8"/>
      <c r="B40" s="8"/>
      <c r="C40" s="8"/>
      <c r="D40" s="8"/>
      <c r="E40" s="10" t="s">
        <v>2</v>
      </c>
      <c r="F40" s="11"/>
      <c r="G40" s="10" t="s">
        <v>3</v>
      </c>
      <c r="H40" s="11"/>
      <c r="I40" s="10" t="s">
        <v>4</v>
      </c>
      <c r="J40" s="11"/>
      <c r="K40" s="10" t="s">
        <v>5</v>
      </c>
      <c r="L40" s="11"/>
      <c r="M40" s="10" t="s">
        <v>6</v>
      </c>
      <c r="N40" s="11"/>
      <c r="O40" s="8" t="s">
        <v>7</v>
      </c>
      <c r="P40" s="8" t="s">
        <v>8</v>
      </c>
    </row>
    <row r="41" spans="1:16" s="9" customFormat="1" x14ac:dyDescent="0.2">
      <c r="A41" s="4" t="s">
        <v>64</v>
      </c>
      <c r="B41" s="4"/>
      <c r="C41" s="4"/>
      <c r="D41" s="4"/>
      <c r="E41" s="5">
        <v>0</v>
      </c>
      <c r="F41" s="6">
        <v>0</v>
      </c>
      <c r="G41" s="5">
        <v>0</v>
      </c>
      <c r="H41" s="6">
        <v>0</v>
      </c>
      <c r="I41" s="5">
        <v>0</v>
      </c>
      <c r="J41" s="6">
        <v>0</v>
      </c>
      <c r="K41" s="5">
        <v>0.5</v>
      </c>
      <c r="L41" s="6">
        <v>7</v>
      </c>
      <c r="M41" s="5">
        <v>0.5</v>
      </c>
      <c r="N41" s="6">
        <v>7</v>
      </c>
      <c r="O41" s="6">
        <v>14</v>
      </c>
      <c r="P41" s="6">
        <v>4.5</v>
      </c>
    </row>
    <row r="42" spans="1:16" s="9" customFormat="1" x14ac:dyDescent="0.2">
      <c r="A42" s="4" t="s">
        <v>65</v>
      </c>
      <c r="B42" s="4"/>
      <c r="C42" s="4"/>
      <c r="D42" s="4"/>
      <c r="E42" s="5">
        <v>0</v>
      </c>
      <c r="F42" s="6">
        <v>0</v>
      </c>
      <c r="G42" s="5">
        <v>7.1399999999999991E-2</v>
      </c>
      <c r="H42" s="6">
        <v>1</v>
      </c>
      <c r="I42" s="5">
        <v>0</v>
      </c>
      <c r="J42" s="6">
        <v>0</v>
      </c>
      <c r="K42" s="5">
        <v>0.42859999999999998</v>
      </c>
      <c r="L42" s="6">
        <v>6</v>
      </c>
      <c r="M42" s="5">
        <v>0.5</v>
      </c>
      <c r="N42" s="6">
        <v>7</v>
      </c>
      <c r="O42" s="6">
        <v>14</v>
      </c>
      <c r="P42" s="6">
        <v>4.3600000000000003</v>
      </c>
    </row>
    <row r="43" spans="1:16" s="9" customFormat="1" x14ac:dyDescent="0.2">
      <c r="A43" s="4" t="s">
        <v>66</v>
      </c>
      <c r="B43" s="4"/>
      <c r="C43" s="4"/>
      <c r="D43" s="4"/>
      <c r="E43" s="5">
        <v>7.1399999999999991E-2</v>
      </c>
      <c r="F43" s="6">
        <v>1</v>
      </c>
      <c r="G43" s="5">
        <v>0.1429</v>
      </c>
      <c r="H43" s="6">
        <v>2</v>
      </c>
      <c r="I43" s="5">
        <v>0</v>
      </c>
      <c r="J43" s="6">
        <v>0</v>
      </c>
      <c r="K43" s="5">
        <v>0.5</v>
      </c>
      <c r="L43" s="6">
        <v>7</v>
      </c>
      <c r="M43" s="5">
        <v>0.28570000000000001</v>
      </c>
      <c r="N43" s="6">
        <v>4</v>
      </c>
      <c r="O43" s="6">
        <v>14</v>
      </c>
      <c r="P43" s="6">
        <v>3.79</v>
      </c>
    </row>
    <row r="44" spans="1:16" s="9" customFormat="1" x14ac:dyDescent="0.2">
      <c r="A44" s="4" t="s">
        <v>67</v>
      </c>
      <c r="B44" s="4"/>
      <c r="C44" s="4"/>
      <c r="D44" s="4"/>
      <c r="E44" s="5">
        <v>0.1429</v>
      </c>
      <c r="F44" s="6">
        <v>2</v>
      </c>
      <c r="G44" s="5">
        <v>7.1399999999999991E-2</v>
      </c>
      <c r="H44" s="6">
        <v>1</v>
      </c>
      <c r="I44" s="5">
        <v>0.28570000000000001</v>
      </c>
      <c r="J44" s="6">
        <v>4</v>
      </c>
      <c r="K44" s="5">
        <v>0.35709999999999997</v>
      </c>
      <c r="L44" s="6">
        <v>5</v>
      </c>
      <c r="M44" s="5">
        <v>0.1429</v>
      </c>
      <c r="N44" s="6">
        <v>2</v>
      </c>
      <c r="O44" s="6">
        <v>14</v>
      </c>
      <c r="P44" s="6">
        <v>3.29</v>
      </c>
    </row>
    <row r="45" spans="1:16" s="9" customFormat="1" x14ac:dyDescent="0.2">
      <c r="A45" s="4" t="s">
        <v>72</v>
      </c>
      <c r="B45" s="4"/>
      <c r="C45" s="4"/>
      <c r="D45" s="4"/>
      <c r="E45" s="5">
        <v>0.35709999999999997</v>
      </c>
      <c r="F45" s="6">
        <v>5</v>
      </c>
      <c r="G45" s="5">
        <v>0.64290000000000003</v>
      </c>
      <c r="H45" s="6">
        <v>9</v>
      </c>
      <c r="I45" s="5">
        <v>0</v>
      </c>
      <c r="J45" s="6">
        <v>0</v>
      </c>
      <c r="K45" s="5">
        <v>0</v>
      </c>
      <c r="L45" s="6">
        <v>0</v>
      </c>
      <c r="M45" s="5">
        <v>0</v>
      </c>
      <c r="N45" s="6">
        <v>0</v>
      </c>
      <c r="O45" s="6">
        <v>14</v>
      </c>
      <c r="P45" s="6">
        <v>1.64</v>
      </c>
    </row>
    <row r="47" spans="1:16" s="9" customFormat="1" x14ac:dyDescent="0.2">
      <c r="A47" s="8"/>
      <c r="B47" s="8"/>
      <c r="C47" s="8"/>
      <c r="D47" s="8"/>
      <c r="E47" s="10" t="s">
        <v>2</v>
      </c>
      <c r="F47" s="11"/>
      <c r="G47" s="10" t="s">
        <v>3</v>
      </c>
      <c r="H47" s="11"/>
      <c r="I47" s="10" t="s">
        <v>4</v>
      </c>
      <c r="J47" s="11"/>
      <c r="K47" s="10" t="s">
        <v>5</v>
      </c>
      <c r="L47" s="11"/>
      <c r="M47" s="10" t="s">
        <v>6</v>
      </c>
      <c r="N47" s="11"/>
      <c r="O47" s="8" t="s">
        <v>7</v>
      </c>
      <c r="P47" s="8" t="s">
        <v>8</v>
      </c>
    </row>
    <row r="48" spans="1:16" s="9" customFormat="1" x14ac:dyDescent="0.2">
      <c r="A48" s="4" t="s">
        <v>75</v>
      </c>
      <c r="B48" s="4"/>
      <c r="C48" s="4"/>
      <c r="D48" s="4"/>
      <c r="E48" s="5">
        <v>7.1399999999999991E-2</v>
      </c>
      <c r="F48" s="6">
        <v>1</v>
      </c>
      <c r="G48" s="5">
        <v>0.28570000000000001</v>
      </c>
      <c r="H48" s="6">
        <v>4</v>
      </c>
      <c r="I48" s="5">
        <v>0.35709999999999997</v>
      </c>
      <c r="J48" s="6">
        <v>5</v>
      </c>
      <c r="K48" s="5">
        <v>0.28570000000000001</v>
      </c>
      <c r="L48" s="6">
        <v>4</v>
      </c>
      <c r="M48" s="5">
        <v>0</v>
      </c>
      <c r="N48" s="6">
        <v>0</v>
      </c>
      <c r="O48" s="6">
        <v>14</v>
      </c>
      <c r="P48" s="6">
        <v>2.86</v>
      </c>
    </row>
    <row r="49" spans="1:16" s="9" customFormat="1" x14ac:dyDescent="0.2">
      <c r="A49" s="4" t="s">
        <v>76</v>
      </c>
      <c r="B49" s="4"/>
      <c r="C49" s="4"/>
      <c r="D49" s="4"/>
      <c r="E49" s="5">
        <v>0.21429999999999999</v>
      </c>
      <c r="F49" s="6">
        <v>3</v>
      </c>
      <c r="G49" s="5">
        <v>0.35709999999999997</v>
      </c>
      <c r="H49" s="6">
        <v>5</v>
      </c>
      <c r="I49" s="5">
        <v>0.35709999999999997</v>
      </c>
      <c r="J49" s="6">
        <v>5</v>
      </c>
      <c r="K49" s="5">
        <v>7.1399999999999991E-2</v>
      </c>
      <c r="L49" s="6">
        <v>1</v>
      </c>
      <c r="M49" s="5">
        <v>0</v>
      </c>
      <c r="N49" s="6">
        <v>0</v>
      </c>
      <c r="O49" s="6">
        <v>14</v>
      </c>
      <c r="P49" s="6">
        <v>2.29</v>
      </c>
    </row>
    <row r="50" spans="1:16" s="9" customFormat="1" x14ac:dyDescent="0.2">
      <c r="A50" s="4" t="s">
        <v>77</v>
      </c>
      <c r="B50" s="4"/>
      <c r="C50" s="4"/>
      <c r="D50" s="4"/>
      <c r="E50" s="5">
        <v>7.1399999999999991E-2</v>
      </c>
      <c r="F50" s="6">
        <v>1</v>
      </c>
      <c r="G50" s="5">
        <v>0.21429999999999999</v>
      </c>
      <c r="H50" s="6">
        <v>3</v>
      </c>
      <c r="I50" s="5">
        <v>0.1429</v>
      </c>
      <c r="J50" s="6">
        <v>2</v>
      </c>
      <c r="K50" s="5">
        <v>0.42859999999999998</v>
      </c>
      <c r="L50" s="6">
        <v>6</v>
      </c>
      <c r="M50" s="5">
        <v>0.1429</v>
      </c>
      <c r="N50" s="6">
        <v>2</v>
      </c>
      <c r="O50" s="6">
        <v>14</v>
      </c>
      <c r="P50" s="6">
        <v>3.36</v>
      </c>
    </row>
    <row r="51" spans="1:16" s="9" customFormat="1" x14ac:dyDescent="0.2">
      <c r="A51" s="4" t="s">
        <v>78</v>
      </c>
      <c r="B51" s="4"/>
      <c r="C51" s="4"/>
      <c r="D51" s="4"/>
      <c r="E51" s="5">
        <v>0.21429999999999999</v>
      </c>
      <c r="F51" s="6">
        <v>3</v>
      </c>
      <c r="G51" s="5">
        <v>0.5</v>
      </c>
      <c r="H51" s="6">
        <v>7</v>
      </c>
      <c r="I51" s="5">
        <v>0.1429</v>
      </c>
      <c r="J51" s="6">
        <v>2</v>
      </c>
      <c r="K51" s="5">
        <v>0.1429</v>
      </c>
      <c r="L51" s="6">
        <v>2</v>
      </c>
      <c r="M51" s="5">
        <v>0</v>
      </c>
      <c r="N51" s="6">
        <v>0</v>
      </c>
      <c r="O51" s="6">
        <v>14</v>
      </c>
      <c r="P51" s="6">
        <v>2.21</v>
      </c>
    </row>
    <row r="52" spans="1:16" s="9" customFormat="1" x14ac:dyDescent="0.2">
      <c r="A52" s="4" t="s">
        <v>79</v>
      </c>
      <c r="B52" s="4"/>
      <c r="C52" s="4"/>
      <c r="D52" s="4"/>
      <c r="E52" s="5">
        <v>0.28570000000000001</v>
      </c>
      <c r="F52" s="6">
        <v>4</v>
      </c>
      <c r="G52" s="5">
        <v>0.35709999999999997</v>
      </c>
      <c r="H52" s="6">
        <v>5</v>
      </c>
      <c r="I52" s="5">
        <v>0.35709999999999997</v>
      </c>
      <c r="J52" s="6">
        <v>5</v>
      </c>
      <c r="K52" s="5">
        <v>0</v>
      </c>
      <c r="L52" s="6">
        <v>0</v>
      </c>
      <c r="M52" s="5">
        <v>0</v>
      </c>
      <c r="N52" s="6">
        <v>0</v>
      </c>
      <c r="O52" s="6">
        <v>14</v>
      </c>
      <c r="P52" s="6">
        <v>2.0699999999999998</v>
      </c>
    </row>
    <row r="53" spans="1:16" s="9" customFormat="1" x14ac:dyDescent="0.2">
      <c r="A53" s="4" t="s">
        <v>80</v>
      </c>
      <c r="B53" s="4"/>
      <c r="C53" s="4"/>
      <c r="D53" s="4"/>
      <c r="E53" s="5">
        <v>0.21429999999999999</v>
      </c>
      <c r="F53" s="6">
        <v>3</v>
      </c>
      <c r="G53" s="5">
        <v>0.1429</v>
      </c>
      <c r="H53" s="6">
        <v>2</v>
      </c>
      <c r="I53" s="5">
        <v>0.57140000000000002</v>
      </c>
      <c r="J53" s="6">
        <v>8</v>
      </c>
      <c r="K53" s="5">
        <v>0</v>
      </c>
      <c r="L53" s="6">
        <v>0</v>
      </c>
      <c r="M53" s="5">
        <v>7.1399999999999991E-2</v>
      </c>
      <c r="N53" s="6">
        <v>1</v>
      </c>
      <c r="O53" s="6">
        <v>14</v>
      </c>
      <c r="P53" s="6">
        <v>2.57</v>
      </c>
    </row>
    <row r="54" spans="1:16" s="9" customFormat="1" x14ac:dyDescent="0.2">
      <c r="A54" s="4" t="s">
        <v>81</v>
      </c>
      <c r="B54" s="4"/>
      <c r="C54" s="4"/>
      <c r="D54" s="4"/>
      <c r="E54" s="5">
        <v>7.1399999999999991E-2</v>
      </c>
      <c r="F54" s="6">
        <v>1</v>
      </c>
      <c r="G54" s="5">
        <v>0.35709999999999997</v>
      </c>
      <c r="H54" s="6">
        <v>5</v>
      </c>
      <c r="I54" s="5">
        <v>0.28570000000000001</v>
      </c>
      <c r="J54" s="6">
        <v>4</v>
      </c>
      <c r="K54" s="5">
        <v>0.28570000000000001</v>
      </c>
      <c r="L54" s="6">
        <v>4</v>
      </c>
      <c r="M54" s="5">
        <v>0</v>
      </c>
      <c r="N54" s="6">
        <v>0</v>
      </c>
      <c r="O54" s="6">
        <v>14</v>
      </c>
      <c r="P54" s="6">
        <v>2.79</v>
      </c>
    </row>
    <row r="55" spans="1:16" s="9" customFormat="1" x14ac:dyDescent="0.2">
      <c r="A55" s="4" t="s">
        <v>82</v>
      </c>
      <c r="B55" s="4"/>
      <c r="C55" s="4"/>
      <c r="D55" s="4"/>
      <c r="E55" s="5">
        <v>7.1399999999999991E-2</v>
      </c>
      <c r="F55" s="6">
        <v>1</v>
      </c>
      <c r="G55" s="5">
        <v>0.57140000000000002</v>
      </c>
      <c r="H55" s="6">
        <v>8</v>
      </c>
      <c r="I55" s="5">
        <v>0.28570000000000001</v>
      </c>
      <c r="J55" s="6">
        <v>4</v>
      </c>
      <c r="K55" s="5">
        <v>7.1399999999999991E-2</v>
      </c>
      <c r="L55" s="6">
        <v>1</v>
      </c>
      <c r="M55" s="5">
        <v>0</v>
      </c>
      <c r="N55" s="6">
        <v>0</v>
      </c>
      <c r="O55" s="6">
        <v>14</v>
      </c>
      <c r="P55" s="6">
        <v>2.36</v>
      </c>
    </row>
    <row r="56" spans="1:16" s="9" customFormat="1" x14ac:dyDescent="0.2">
      <c r="A56" s="4" t="s">
        <v>83</v>
      </c>
      <c r="B56" s="4"/>
      <c r="C56" s="4"/>
      <c r="D56" s="4"/>
      <c r="E56" s="5">
        <v>0.1429</v>
      </c>
      <c r="F56" s="6">
        <v>2</v>
      </c>
      <c r="G56" s="5">
        <v>7.1399999999999991E-2</v>
      </c>
      <c r="H56" s="6">
        <v>1</v>
      </c>
      <c r="I56" s="5">
        <v>0.21429999999999999</v>
      </c>
      <c r="J56" s="6">
        <v>3</v>
      </c>
      <c r="K56" s="5">
        <v>0.5</v>
      </c>
      <c r="L56" s="6">
        <v>7</v>
      </c>
      <c r="M56" s="5">
        <v>7.1399999999999991E-2</v>
      </c>
      <c r="N56" s="6">
        <v>1</v>
      </c>
      <c r="O56" s="6">
        <v>14</v>
      </c>
      <c r="P56" s="6">
        <v>3.29</v>
      </c>
    </row>
    <row r="57" spans="1:16" s="9" customFormat="1" x14ac:dyDescent="0.2">
      <c r="A57" s="4" t="s">
        <v>84</v>
      </c>
      <c r="B57" s="4"/>
      <c r="C57" s="4"/>
      <c r="D57" s="4"/>
      <c r="E57" s="5">
        <v>0.1429</v>
      </c>
      <c r="F57" s="6">
        <v>2</v>
      </c>
      <c r="G57" s="5">
        <v>0.57140000000000002</v>
      </c>
      <c r="H57" s="6">
        <v>8</v>
      </c>
      <c r="I57" s="5">
        <v>0.21429999999999999</v>
      </c>
      <c r="J57" s="6">
        <v>3</v>
      </c>
      <c r="K57" s="5">
        <v>0</v>
      </c>
      <c r="L57" s="6">
        <v>0</v>
      </c>
      <c r="M57" s="5">
        <v>7.1399999999999991E-2</v>
      </c>
      <c r="N57" s="6">
        <v>1</v>
      </c>
      <c r="O57" s="6">
        <v>14</v>
      </c>
      <c r="P57" s="6">
        <v>2.29</v>
      </c>
    </row>
    <row r="59" spans="1:16" s="9" customFormat="1" x14ac:dyDescent="0.2">
      <c r="A59" s="8"/>
      <c r="B59" s="8"/>
      <c r="C59" s="8"/>
      <c r="D59" s="8"/>
      <c r="E59" s="10" t="s">
        <v>2</v>
      </c>
      <c r="F59" s="11"/>
      <c r="G59" s="10" t="s">
        <v>3</v>
      </c>
      <c r="H59" s="11"/>
      <c r="I59" s="10" t="s">
        <v>4</v>
      </c>
      <c r="J59" s="11"/>
      <c r="K59" s="10" t="s">
        <v>5</v>
      </c>
      <c r="L59" s="11"/>
      <c r="M59" s="10" t="s">
        <v>6</v>
      </c>
      <c r="N59" s="11"/>
      <c r="O59" s="8" t="s">
        <v>7</v>
      </c>
      <c r="P59" s="8" t="s">
        <v>8</v>
      </c>
    </row>
    <row r="60" spans="1:16" s="9" customFormat="1" x14ac:dyDescent="0.2">
      <c r="A60" s="4" t="s">
        <v>88</v>
      </c>
      <c r="B60" s="4"/>
      <c r="C60" s="4"/>
      <c r="D60" s="4"/>
      <c r="E60" s="5">
        <v>0</v>
      </c>
      <c r="F60" s="6">
        <v>0</v>
      </c>
      <c r="G60" s="5">
        <v>0</v>
      </c>
      <c r="H60" s="6">
        <v>0</v>
      </c>
      <c r="I60" s="5">
        <v>0</v>
      </c>
      <c r="J60" s="6">
        <v>0</v>
      </c>
      <c r="K60" s="5">
        <v>0.28570000000000001</v>
      </c>
      <c r="L60" s="6">
        <v>4</v>
      </c>
      <c r="M60" s="5">
        <v>0.71430000000000005</v>
      </c>
      <c r="N60" s="6">
        <v>10</v>
      </c>
      <c r="O60" s="6">
        <v>14</v>
      </c>
      <c r="P60" s="6">
        <v>4.71</v>
      </c>
    </row>
    <row r="61" spans="1:16" s="9" customFormat="1" x14ac:dyDescent="0.2">
      <c r="A61" s="4" t="s">
        <v>89</v>
      </c>
      <c r="B61" s="4"/>
      <c r="C61" s="4"/>
      <c r="D61" s="4"/>
      <c r="E61" s="5">
        <v>7.1399999999999991E-2</v>
      </c>
      <c r="F61" s="6">
        <v>1</v>
      </c>
      <c r="G61" s="5">
        <v>0.21429999999999999</v>
      </c>
      <c r="H61" s="6">
        <v>3</v>
      </c>
      <c r="I61" s="5">
        <v>0.35709999999999997</v>
      </c>
      <c r="J61" s="6">
        <v>5</v>
      </c>
      <c r="K61" s="5">
        <v>0.28570000000000001</v>
      </c>
      <c r="L61" s="6">
        <v>4</v>
      </c>
      <c r="M61" s="5">
        <v>7.1399999999999991E-2</v>
      </c>
      <c r="N61" s="6">
        <v>1</v>
      </c>
      <c r="O61" s="6">
        <v>14</v>
      </c>
      <c r="P61" s="6">
        <v>3.07</v>
      </c>
    </row>
    <row r="62" spans="1:16" s="9" customFormat="1" x14ac:dyDescent="0.2">
      <c r="A62" s="4" t="s">
        <v>90</v>
      </c>
      <c r="B62" s="4"/>
      <c r="C62" s="4"/>
      <c r="D62" s="4"/>
      <c r="E62" s="5">
        <v>0</v>
      </c>
      <c r="F62" s="6">
        <v>0</v>
      </c>
      <c r="G62" s="5">
        <v>0</v>
      </c>
      <c r="H62" s="6">
        <v>0</v>
      </c>
      <c r="I62" s="5">
        <v>0</v>
      </c>
      <c r="J62" s="6">
        <v>0</v>
      </c>
      <c r="K62" s="5">
        <v>0.28570000000000001</v>
      </c>
      <c r="L62" s="6">
        <v>4</v>
      </c>
      <c r="M62" s="5">
        <v>0.71430000000000005</v>
      </c>
      <c r="N62" s="6">
        <v>10</v>
      </c>
      <c r="O62" s="6">
        <v>14</v>
      </c>
      <c r="P62" s="6">
        <v>4.71</v>
      </c>
    </row>
    <row r="63" spans="1:16" s="9" customFormat="1" x14ac:dyDescent="0.2">
      <c r="A63" s="4" t="s">
        <v>91</v>
      </c>
      <c r="B63" s="4"/>
      <c r="C63" s="4"/>
      <c r="D63" s="4"/>
      <c r="E63" s="5">
        <v>0</v>
      </c>
      <c r="F63" s="6">
        <v>0</v>
      </c>
      <c r="G63" s="5">
        <v>0.28570000000000001</v>
      </c>
      <c r="H63" s="6">
        <v>4</v>
      </c>
      <c r="I63" s="5">
        <v>0</v>
      </c>
      <c r="J63" s="6">
        <v>0</v>
      </c>
      <c r="K63" s="5">
        <v>0.35709999999999997</v>
      </c>
      <c r="L63" s="6">
        <v>5</v>
      </c>
      <c r="M63" s="5">
        <v>0.35709999999999997</v>
      </c>
      <c r="N63" s="6">
        <v>5</v>
      </c>
      <c r="O63" s="6">
        <v>14</v>
      </c>
      <c r="P63" s="6">
        <v>3.79</v>
      </c>
    </row>
    <row r="65" spans="1:16" s="9" customFormat="1" x14ac:dyDescent="0.2">
      <c r="A65" s="8"/>
      <c r="B65" s="8"/>
      <c r="C65" s="8"/>
      <c r="D65" s="8"/>
      <c r="E65" s="10" t="s">
        <v>2</v>
      </c>
      <c r="F65" s="11"/>
      <c r="G65" s="10" t="s">
        <v>3</v>
      </c>
      <c r="H65" s="11"/>
      <c r="I65" s="10" t="s">
        <v>4</v>
      </c>
      <c r="J65" s="11"/>
      <c r="K65" s="10" t="s">
        <v>5</v>
      </c>
      <c r="L65" s="11"/>
      <c r="M65" s="10" t="s">
        <v>6</v>
      </c>
      <c r="N65" s="11"/>
      <c r="O65" s="8" t="s">
        <v>7</v>
      </c>
      <c r="P65" s="8" t="s">
        <v>8</v>
      </c>
    </row>
    <row r="66" spans="1:16" s="9" customFormat="1" x14ac:dyDescent="0.2">
      <c r="A66" s="4" t="s">
        <v>93</v>
      </c>
      <c r="B66" s="4"/>
      <c r="C66" s="4"/>
      <c r="D66" s="4"/>
      <c r="E66" s="5">
        <v>0.1429</v>
      </c>
      <c r="F66" s="6">
        <v>2</v>
      </c>
      <c r="G66" s="5">
        <v>0.5</v>
      </c>
      <c r="H66" s="6">
        <v>7</v>
      </c>
      <c r="I66" s="5">
        <v>0.21429999999999999</v>
      </c>
      <c r="J66" s="6">
        <v>3</v>
      </c>
      <c r="K66" s="5">
        <v>0.1429</v>
      </c>
      <c r="L66" s="6">
        <v>2</v>
      </c>
      <c r="M66" s="5">
        <v>0</v>
      </c>
      <c r="N66" s="6">
        <v>0</v>
      </c>
      <c r="O66" s="6">
        <v>14</v>
      </c>
      <c r="P66" s="6">
        <v>2.36</v>
      </c>
    </row>
    <row r="67" spans="1:16" s="9" customFormat="1" x14ac:dyDescent="0.2">
      <c r="A67" s="4" t="s">
        <v>94</v>
      </c>
      <c r="B67" s="4"/>
      <c r="C67" s="4"/>
      <c r="D67" s="4"/>
      <c r="E67" s="5">
        <v>7.1399999999999991E-2</v>
      </c>
      <c r="F67" s="6">
        <v>1</v>
      </c>
      <c r="G67" s="5">
        <v>0.21429999999999999</v>
      </c>
      <c r="H67" s="6">
        <v>3</v>
      </c>
      <c r="I67" s="5">
        <v>0.28570000000000001</v>
      </c>
      <c r="J67" s="6">
        <v>4</v>
      </c>
      <c r="K67" s="5">
        <v>0.35709999999999997</v>
      </c>
      <c r="L67" s="6">
        <v>5</v>
      </c>
      <c r="M67" s="5">
        <v>7.1399999999999991E-2</v>
      </c>
      <c r="N67" s="6">
        <v>1</v>
      </c>
      <c r="O67" s="6">
        <v>14</v>
      </c>
      <c r="P67" s="6">
        <v>3.14</v>
      </c>
    </row>
    <row r="68" spans="1:16" s="9" customFormat="1" x14ac:dyDescent="0.2">
      <c r="A68" s="4" t="s">
        <v>95</v>
      </c>
      <c r="B68" s="4"/>
      <c r="C68" s="4"/>
      <c r="D68" s="4"/>
      <c r="E68" s="5">
        <v>0</v>
      </c>
      <c r="F68" s="6">
        <v>0</v>
      </c>
      <c r="G68" s="5">
        <v>0.1429</v>
      </c>
      <c r="H68" s="6">
        <v>2</v>
      </c>
      <c r="I68" s="5">
        <v>7.1399999999999991E-2</v>
      </c>
      <c r="J68" s="6">
        <v>1</v>
      </c>
      <c r="K68" s="5">
        <v>0.57140000000000002</v>
      </c>
      <c r="L68" s="6">
        <v>8</v>
      </c>
      <c r="M68" s="5">
        <v>0.21429999999999999</v>
      </c>
      <c r="N68" s="6">
        <v>3</v>
      </c>
      <c r="O68" s="6">
        <v>14</v>
      </c>
      <c r="P68" s="6">
        <v>3.86</v>
      </c>
    </row>
    <row r="69" spans="1:16" s="9" customFormat="1" x14ac:dyDescent="0.2">
      <c r="A69" s="4" t="s">
        <v>96</v>
      </c>
      <c r="B69" s="4"/>
      <c r="C69" s="4"/>
      <c r="D69" s="4"/>
      <c r="E69" s="5">
        <v>7.1399999999999991E-2</v>
      </c>
      <c r="F69" s="6">
        <v>1</v>
      </c>
      <c r="G69" s="5">
        <v>0.64290000000000003</v>
      </c>
      <c r="H69" s="6">
        <v>9</v>
      </c>
      <c r="I69" s="5">
        <v>7.1399999999999991E-2</v>
      </c>
      <c r="J69" s="6">
        <v>1</v>
      </c>
      <c r="K69" s="5">
        <v>0.21429999999999999</v>
      </c>
      <c r="L69" s="6">
        <v>3</v>
      </c>
      <c r="M69" s="5">
        <v>0</v>
      </c>
      <c r="N69" s="6">
        <v>0</v>
      </c>
      <c r="O69" s="6">
        <v>14</v>
      </c>
      <c r="P69" s="6">
        <v>2.4300000000000002</v>
      </c>
    </row>
    <row r="70" spans="1:16" s="9" customFormat="1" x14ac:dyDescent="0.2">
      <c r="A70" s="4" t="s">
        <v>97</v>
      </c>
      <c r="B70" s="4"/>
      <c r="C70" s="4"/>
      <c r="D70" s="4"/>
      <c r="E70" s="5">
        <v>7.1399999999999991E-2</v>
      </c>
      <c r="F70" s="6">
        <v>1</v>
      </c>
      <c r="G70" s="5">
        <v>0.42859999999999998</v>
      </c>
      <c r="H70" s="6">
        <v>6</v>
      </c>
      <c r="I70" s="5">
        <v>0.28570000000000001</v>
      </c>
      <c r="J70" s="6">
        <v>4</v>
      </c>
      <c r="K70" s="5">
        <v>0.1429</v>
      </c>
      <c r="L70" s="6">
        <v>2</v>
      </c>
      <c r="M70" s="5">
        <v>7.1399999999999991E-2</v>
      </c>
      <c r="N70" s="6">
        <v>1</v>
      </c>
      <c r="O70" s="6">
        <v>14</v>
      </c>
      <c r="P70" s="6">
        <v>2.71</v>
      </c>
    </row>
    <row r="71" spans="1:16" s="9" customFormat="1" x14ac:dyDescent="0.2">
      <c r="A71" s="4" t="s">
        <v>98</v>
      </c>
      <c r="B71" s="4"/>
      <c r="C71" s="4"/>
      <c r="D71" s="4"/>
      <c r="E71" s="5">
        <v>0.1429</v>
      </c>
      <c r="F71" s="6">
        <v>2</v>
      </c>
      <c r="G71" s="5">
        <v>0.28570000000000001</v>
      </c>
      <c r="H71" s="6">
        <v>4</v>
      </c>
      <c r="I71" s="5">
        <v>0.28570000000000001</v>
      </c>
      <c r="J71" s="6">
        <v>4</v>
      </c>
      <c r="K71" s="5">
        <v>0.28570000000000001</v>
      </c>
      <c r="L71" s="6">
        <v>4</v>
      </c>
      <c r="M71" s="5">
        <v>0</v>
      </c>
      <c r="N71" s="6">
        <v>0</v>
      </c>
      <c r="O71" s="6">
        <v>14</v>
      </c>
      <c r="P71" s="6">
        <v>2.71</v>
      </c>
    </row>
    <row r="72" spans="1:16" s="9" customFormat="1" x14ac:dyDescent="0.2">
      <c r="A72" s="4" t="s">
        <v>99</v>
      </c>
      <c r="B72" s="4"/>
      <c r="C72" s="4"/>
      <c r="D72" s="4"/>
      <c r="E72" s="5">
        <v>7.1399999999999991E-2</v>
      </c>
      <c r="F72" s="6">
        <v>1</v>
      </c>
      <c r="G72" s="5">
        <v>0.57140000000000002</v>
      </c>
      <c r="H72" s="6">
        <v>8</v>
      </c>
      <c r="I72" s="5">
        <v>0.28570000000000001</v>
      </c>
      <c r="J72" s="6">
        <v>4</v>
      </c>
      <c r="K72" s="5">
        <v>7.1399999999999991E-2</v>
      </c>
      <c r="L72" s="6">
        <v>1</v>
      </c>
      <c r="M72" s="5">
        <v>0</v>
      </c>
      <c r="N72" s="6">
        <v>0</v>
      </c>
      <c r="O72" s="6">
        <v>14</v>
      </c>
      <c r="P72" s="6">
        <v>2.36</v>
      </c>
    </row>
    <row r="73" spans="1:16" s="9" customFormat="1" x14ac:dyDescent="0.2">
      <c r="A73" s="4" t="s">
        <v>100</v>
      </c>
      <c r="B73" s="4"/>
      <c r="C73" s="4"/>
      <c r="D73" s="4"/>
      <c r="E73" s="5">
        <v>7.1399999999999991E-2</v>
      </c>
      <c r="F73" s="6">
        <v>1</v>
      </c>
      <c r="G73" s="5">
        <v>0</v>
      </c>
      <c r="H73" s="6">
        <v>0</v>
      </c>
      <c r="I73" s="5">
        <v>0.28570000000000001</v>
      </c>
      <c r="J73" s="6">
        <v>4</v>
      </c>
      <c r="K73" s="5">
        <v>0.57140000000000002</v>
      </c>
      <c r="L73" s="6">
        <v>8</v>
      </c>
      <c r="M73" s="5">
        <v>7.1399999999999991E-2</v>
      </c>
      <c r="N73" s="6">
        <v>1</v>
      </c>
      <c r="O73" s="6">
        <v>14</v>
      </c>
      <c r="P73" s="6">
        <v>3.57</v>
      </c>
    </row>
    <row r="74" spans="1:16" s="9" customFormat="1" x14ac:dyDescent="0.2">
      <c r="A74" s="4" t="s">
        <v>101</v>
      </c>
      <c r="B74" s="4"/>
      <c r="C74" s="4"/>
      <c r="D74" s="4"/>
      <c r="E74" s="5">
        <v>7.1399999999999991E-2</v>
      </c>
      <c r="F74" s="6">
        <v>1</v>
      </c>
      <c r="G74" s="5">
        <v>0.64290000000000003</v>
      </c>
      <c r="H74" s="6">
        <v>9</v>
      </c>
      <c r="I74" s="5">
        <v>0.28570000000000001</v>
      </c>
      <c r="J74" s="6">
        <v>4</v>
      </c>
      <c r="K74" s="5">
        <v>0</v>
      </c>
      <c r="L74" s="6">
        <v>0</v>
      </c>
      <c r="M74" s="5">
        <v>0</v>
      </c>
      <c r="N74" s="6">
        <v>0</v>
      </c>
      <c r="O74" s="6">
        <v>14</v>
      </c>
      <c r="P74" s="6">
        <v>2.21</v>
      </c>
    </row>
    <row r="75" spans="1:16" s="9" customFormat="1" x14ac:dyDescent="0.2">
      <c r="A75" s="4" t="s">
        <v>102</v>
      </c>
      <c r="B75" s="4"/>
      <c r="C75" s="4"/>
      <c r="D75" s="4"/>
      <c r="E75" s="5">
        <v>7.1399999999999991E-2</v>
      </c>
      <c r="F75" s="6">
        <v>1</v>
      </c>
      <c r="G75" s="5">
        <v>0</v>
      </c>
      <c r="H75" s="6">
        <v>0</v>
      </c>
      <c r="I75" s="5">
        <v>0.28570000000000001</v>
      </c>
      <c r="J75" s="6">
        <v>4</v>
      </c>
      <c r="K75" s="5">
        <v>0.5</v>
      </c>
      <c r="L75" s="6">
        <v>7</v>
      </c>
      <c r="M75" s="5">
        <v>0.1429</v>
      </c>
      <c r="N75" s="6">
        <v>2</v>
      </c>
      <c r="O75" s="6">
        <v>14</v>
      </c>
      <c r="P75" s="6">
        <v>3.64</v>
      </c>
    </row>
    <row r="76" spans="1:16" s="9" customFormat="1" x14ac:dyDescent="0.2">
      <c r="A76" s="4" t="s">
        <v>103</v>
      </c>
      <c r="B76" s="4"/>
      <c r="C76" s="4"/>
      <c r="D76" s="4"/>
      <c r="E76" s="5">
        <v>7.1399999999999991E-2</v>
      </c>
      <c r="F76" s="6">
        <v>1</v>
      </c>
      <c r="G76" s="5">
        <v>0.71430000000000005</v>
      </c>
      <c r="H76" s="6">
        <v>10</v>
      </c>
      <c r="I76" s="5">
        <v>0.21429999999999999</v>
      </c>
      <c r="J76" s="6">
        <v>3</v>
      </c>
      <c r="K76" s="5">
        <v>0</v>
      </c>
      <c r="L76" s="6">
        <v>0</v>
      </c>
      <c r="M76" s="5">
        <v>0</v>
      </c>
      <c r="N76" s="6">
        <v>0</v>
      </c>
      <c r="O76" s="6">
        <v>14</v>
      </c>
      <c r="P76" s="6">
        <v>2.14</v>
      </c>
    </row>
    <row r="77" spans="1:16" s="9" customFormat="1" x14ac:dyDescent="0.2">
      <c r="A77" s="4" t="s">
        <v>104</v>
      </c>
      <c r="B77" s="4"/>
      <c r="C77" s="4"/>
      <c r="D77" s="4"/>
      <c r="E77" s="5">
        <v>0</v>
      </c>
      <c r="F77" s="6">
        <v>0</v>
      </c>
      <c r="G77" s="5">
        <v>0</v>
      </c>
      <c r="H77" s="6">
        <v>0</v>
      </c>
      <c r="I77" s="5">
        <v>0.1429</v>
      </c>
      <c r="J77" s="6">
        <v>2</v>
      </c>
      <c r="K77" s="5">
        <v>0.64290000000000003</v>
      </c>
      <c r="L77" s="6">
        <v>9</v>
      </c>
      <c r="M77" s="5">
        <v>0.21429999999999999</v>
      </c>
      <c r="N77" s="6">
        <v>3</v>
      </c>
      <c r="O77" s="6">
        <v>14</v>
      </c>
      <c r="P77" s="6">
        <v>4.07</v>
      </c>
    </row>
    <row r="78" spans="1:16" s="9" customFormat="1" x14ac:dyDescent="0.2">
      <c r="A78" s="4" t="s">
        <v>105</v>
      </c>
      <c r="B78" s="4"/>
      <c r="C78" s="4"/>
      <c r="D78" s="4"/>
      <c r="E78" s="5">
        <v>7.1399999999999991E-2</v>
      </c>
      <c r="F78" s="6">
        <v>1</v>
      </c>
      <c r="G78" s="5">
        <v>0.5</v>
      </c>
      <c r="H78" s="6">
        <v>7</v>
      </c>
      <c r="I78" s="5">
        <v>0.42859999999999998</v>
      </c>
      <c r="J78" s="6">
        <v>6</v>
      </c>
      <c r="K78" s="5">
        <v>0</v>
      </c>
      <c r="L78" s="6">
        <v>0</v>
      </c>
      <c r="M78" s="5">
        <v>0</v>
      </c>
      <c r="N78" s="6">
        <v>0</v>
      </c>
      <c r="O78" s="6">
        <v>14</v>
      </c>
      <c r="P78" s="6">
        <v>2.36</v>
      </c>
    </row>
    <row r="79" spans="1:16" s="9" customFormat="1" x14ac:dyDescent="0.2">
      <c r="A79" s="4" t="s">
        <v>106</v>
      </c>
      <c r="B79" s="4"/>
      <c r="C79" s="4"/>
      <c r="D79" s="4"/>
      <c r="E79" s="5">
        <v>0</v>
      </c>
      <c r="F79" s="6">
        <v>0</v>
      </c>
      <c r="G79" s="5">
        <v>0</v>
      </c>
      <c r="H79" s="6">
        <v>0</v>
      </c>
      <c r="I79" s="5">
        <v>0.35709999999999997</v>
      </c>
      <c r="J79" s="6">
        <v>5</v>
      </c>
      <c r="K79" s="5">
        <v>0.42859999999999998</v>
      </c>
      <c r="L79" s="6">
        <v>6</v>
      </c>
      <c r="M79" s="5">
        <v>0.21429999999999999</v>
      </c>
      <c r="N79" s="6">
        <v>3</v>
      </c>
      <c r="O79" s="6">
        <v>14</v>
      </c>
      <c r="P79" s="6">
        <v>3.86</v>
      </c>
    </row>
    <row r="80" spans="1:16" s="9" customFormat="1" x14ac:dyDescent="0.2">
      <c r="A80" s="4" t="s">
        <v>107</v>
      </c>
      <c r="B80" s="4"/>
      <c r="C80" s="4"/>
      <c r="D80" s="4"/>
      <c r="E80" s="5">
        <v>0.1429</v>
      </c>
      <c r="F80" s="6">
        <v>2</v>
      </c>
      <c r="G80" s="5">
        <v>0.5</v>
      </c>
      <c r="H80" s="6">
        <v>7</v>
      </c>
      <c r="I80" s="5">
        <v>0.35709999999999997</v>
      </c>
      <c r="J80" s="6">
        <v>5</v>
      </c>
      <c r="K80" s="5">
        <v>0</v>
      </c>
      <c r="L80" s="6">
        <v>0</v>
      </c>
      <c r="M80" s="5">
        <v>0</v>
      </c>
      <c r="N80" s="6">
        <v>0</v>
      </c>
      <c r="O80" s="6">
        <v>14</v>
      </c>
      <c r="P80" s="6">
        <v>2.21</v>
      </c>
    </row>
    <row r="81" spans="1:16" s="9" customFormat="1" x14ac:dyDescent="0.2">
      <c r="A81" s="4" t="s">
        <v>108</v>
      </c>
      <c r="B81" s="4"/>
      <c r="C81" s="4"/>
      <c r="D81" s="4"/>
      <c r="E81" s="5">
        <v>0</v>
      </c>
      <c r="F81" s="6">
        <v>0</v>
      </c>
      <c r="G81" s="5">
        <v>0</v>
      </c>
      <c r="H81" s="6">
        <v>0</v>
      </c>
      <c r="I81" s="5">
        <v>0.28570000000000001</v>
      </c>
      <c r="J81" s="6">
        <v>4</v>
      </c>
      <c r="K81" s="5">
        <v>0.57140000000000002</v>
      </c>
      <c r="L81" s="6">
        <v>8</v>
      </c>
      <c r="M81" s="5">
        <v>0.1429</v>
      </c>
      <c r="N81" s="6">
        <v>2</v>
      </c>
      <c r="O81" s="6">
        <v>14</v>
      </c>
      <c r="P81" s="6">
        <v>3.86</v>
      </c>
    </row>
    <row r="82" spans="1:16" s="9" customFormat="1" x14ac:dyDescent="0.2">
      <c r="A82" s="4" t="s">
        <v>109</v>
      </c>
      <c r="B82" s="4"/>
      <c r="C82" s="4"/>
      <c r="D82" s="4"/>
      <c r="E82" s="5">
        <v>0.21429999999999999</v>
      </c>
      <c r="F82" s="6">
        <v>3</v>
      </c>
      <c r="G82" s="5">
        <v>0.35709999999999997</v>
      </c>
      <c r="H82" s="6">
        <v>5</v>
      </c>
      <c r="I82" s="5">
        <v>0.28570000000000001</v>
      </c>
      <c r="J82" s="6">
        <v>4</v>
      </c>
      <c r="K82" s="5">
        <v>0.1429</v>
      </c>
      <c r="L82" s="6">
        <v>2</v>
      </c>
      <c r="M82" s="5">
        <v>0</v>
      </c>
      <c r="N82" s="6">
        <v>0</v>
      </c>
      <c r="O82" s="6">
        <v>14</v>
      </c>
      <c r="P82" s="6">
        <v>2.36</v>
      </c>
    </row>
    <row r="83" spans="1:16" s="9" customFormat="1" x14ac:dyDescent="0.2">
      <c r="A83" s="4" t="s">
        <v>110</v>
      </c>
      <c r="B83" s="4"/>
      <c r="C83" s="4"/>
      <c r="D83" s="4"/>
      <c r="E83" s="5">
        <v>0</v>
      </c>
      <c r="F83" s="6">
        <v>0</v>
      </c>
      <c r="G83" s="5">
        <v>0.1429</v>
      </c>
      <c r="H83" s="6">
        <v>2</v>
      </c>
      <c r="I83" s="5">
        <v>0.28570000000000001</v>
      </c>
      <c r="J83" s="6">
        <v>4</v>
      </c>
      <c r="K83" s="5">
        <v>0.35709999999999997</v>
      </c>
      <c r="L83" s="6">
        <v>5</v>
      </c>
      <c r="M83" s="5">
        <v>0.21429999999999999</v>
      </c>
      <c r="N83" s="6">
        <v>3</v>
      </c>
      <c r="O83" s="6">
        <v>14</v>
      </c>
      <c r="P83" s="6">
        <v>3.64</v>
      </c>
    </row>
    <row r="84" spans="1:16" s="9" customFormat="1" x14ac:dyDescent="0.2">
      <c r="A84" s="4" t="s">
        <v>111</v>
      </c>
      <c r="B84" s="4"/>
      <c r="C84" s="4"/>
      <c r="D84" s="4"/>
      <c r="E84" s="5">
        <v>7.1399999999999991E-2</v>
      </c>
      <c r="F84" s="6">
        <v>1</v>
      </c>
      <c r="G84" s="5">
        <v>7.1399999999999991E-2</v>
      </c>
      <c r="H84" s="6">
        <v>1</v>
      </c>
      <c r="I84" s="5">
        <v>7.1399999999999991E-2</v>
      </c>
      <c r="J84" s="6">
        <v>1</v>
      </c>
      <c r="K84" s="5">
        <v>0.57140000000000002</v>
      </c>
      <c r="L84" s="6">
        <v>8</v>
      </c>
      <c r="M84" s="5">
        <v>0.21429999999999999</v>
      </c>
      <c r="N84" s="6">
        <v>3</v>
      </c>
      <c r="O84" s="6">
        <v>14</v>
      </c>
      <c r="P84" s="6">
        <v>3.79</v>
      </c>
    </row>
    <row r="85" spans="1:16" s="9" customFormat="1" x14ac:dyDescent="0.2">
      <c r="A85" s="4" t="s">
        <v>112</v>
      </c>
      <c r="B85" s="4"/>
      <c r="C85" s="4"/>
      <c r="D85" s="4"/>
      <c r="E85" s="5">
        <v>7.1399999999999991E-2</v>
      </c>
      <c r="F85" s="6">
        <v>1</v>
      </c>
      <c r="G85" s="5">
        <v>0.1429</v>
      </c>
      <c r="H85" s="6">
        <v>2</v>
      </c>
      <c r="I85" s="5">
        <v>0.21429999999999999</v>
      </c>
      <c r="J85" s="6">
        <v>3</v>
      </c>
      <c r="K85" s="5">
        <v>0.35709999999999997</v>
      </c>
      <c r="L85" s="6">
        <v>5</v>
      </c>
      <c r="M85" s="5">
        <v>0.21429999999999999</v>
      </c>
      <c r="N85" s="6">
        <v>3</v>
      </c>
      <c r="O85" s="6">
        <v>14</v>
      </c>
      <c r="P85" s="6">
        <v>3.5</v>
      </c>
    </row>
    <row r="86" spans="1:16" s="9" customFormat="1" x14ac:dyDescent="0.2">
      <c r="A86" s="4" t="s">
        <v>113</v>
      </c>
      <c r="B86" s="4"/>
      <c r="C86" s="4"/>
      <c r="D86" s="4"/>
      <c r="E86" s="5">
        <v>0</v>
      </c>
      <c r="F86" s="6">
        <v>0</v>
      </c>
      <c r="G86" s="5">
        <v>0.1429</v>
      </c>
      <c r="H86" s="6">
        <v>2</v>
      </c>
      <c r="I86" s="5">
        <v>0.1429</v>
      </c>
      <c r="J86" s="6">
        <v>2</v>
      </c>
      <c r="K86" s="5">
        <v>0.42859999999999998</v>
      </c>
      <c r="L86" s="6">
        <v>6</v>
      </c>
      <c r="M86" s="5">
        <v>0.28570000000000001</v>
      </c>
      <c r="N86" s="6">
        <v>4</v>
      </c>
      <c r="O86" s="6">
        <v>14</v>
      </c>
      <c r="P86" s="6">
        <v>3.86</v>
      </c>
    </row>
    <row r="87" spans="1:16" s="9" customFormat="1" x14ac:dyDescent="0.2">
      <c r="A87" s="4" t="s">
        <v>114</v>
      </c>
      <c r="B87" s="4"/>
      <c r="C87" s="4"/>
      <c r="D87" s="4"/>
      <c r="E87" s="5">
        <v>7.1399999999999991E-2</v>
      </c>
      <c r="F87" s="6">
        <v>1</v>
      </c>
      <c r="G87" s="5">
        <v>0.35709999999999997</v>
      </c>
      <c r="H87" s="6">
        <v>5</v>
      </c>
      <c r="I87" s="5">
        <v>0.21429999999999999</v>
      </c>
      <c r="J87" s="6">
        <v>3</v>
      </c>
      <c r="K87" s="5">
        <v>0.21429999999999999</v>
      </c>
      <c r="L87" s="6">
        <v>3</v>
      </c>
      <c r="M87" s="5">
        <v>0.1429</v>
      </c>
      <c r="N87" s="6">
        <v>2</v>
      </c>
      <c r="O87" s="6">
        <v>14</v>
      </c>
      <c r="P87" s="6">
        <v>3</v>
      </c>
    </row>
    <row r="88" spans="1:16" s="9" customFormat="1" x14ac:dyDescent="0.2">
      <c r="A88" s="4" t="s">
        <v>115</v>
      </c>
      <c r="B88" s="4"/>
      <c r="C88" s="4"/>
      <c r="D88" s="4"/>
      <c r="E88" s="5">
        <v>0</v>
      </c>
      <c r="F88" s="6">
        <v>0</v>
      </c>
      <c r="G88" s="5">
        <v>0.21429999999999999</v>
      </c>
      <c r="H88" s="6">
        <v>3</v>
      </c>
      <c r="I88" s="5">
        <v>0.21429999999999999</v>
      </c>
      <c r="J88" s="6">
        <v>3</v>
      </c>
      <c r="K88" s="5">
        <v>0.28570000000000001</v>
      </c>
      <c r="L88" s="6">
        <v>4</v>
      </c>
      <c r="M88" s="5">
        <v>0.28570000000000001</v>
      </c>
      <c r="N88" s="6">
        <v>4</v>
      </c>
      <c r="O88" s="6">
        <v>14</v>
      </c>
      <c r="P88" s="6">
        <v>3.64</v>
      </c>
    </row>
    <row r="89" spans="1:16" s="9" customFormat="1" x14ac:dyDescent="0.2">
      <c r="A89" s="4" t="s">
        <v>116</v>
      </c>
      <c r="B89" s="4"/>
      <c r="C89" s="4"/>
      <c r="D89" s="4"/>
      <c r="E89" s="5">
        <v>7.1399999999999991E-2</v>
      </c>
      <c r="F89" s="6">
        <v>1</v>
      </c>
      <c r="G89" s="5">
        <v>0.42859999999999998</v>
      </c>
      <c r="H89" s="6">
        <v>6</v>
      </c>
      <c r="I89" s="5">
        <v>0.1429</v>
      </c>
      <c r="J89" s="6">
        <v>2</v>
      </c>
      <c r="K89" s="5">
        <v>0.35709999999999997</v>
      </c>
      <c r="L89" s="6">
        <v>5</v>
      </c>
      <c r="M89" s="5">
        <v>0</v>
      </c>
      <c r="N89" s="6">
        <v>0</v>
      </c>
      <c r="O89" s="6">
        <v>14</v>
      </c>
      <c r="P89" s="6">
        <v>2.79</v>
      </c>
    </row>
    <row r="90" spans="1:16" s="9" customFormat="1" x14ac:dyDescent="0.2">
      <c r="A90" s="4" t="s">
        <v>117</v>
      </c>
      <c r="B90" s="4"/>
      <c r="C90" s="4"/>
      <c r="D90" s="4"/>
      <c r="E90" s="5">
        <v>0.28570000000000001</v>
      </c>
      <c r="F90" s="6">
        <v>4</v>
      </c>
      <c r="G90" s="5">
        <v>0.35709999999999997</v>
      </c>
      <c r="H90" s="6">
        <v>5</v>
      </c>
      <c r="I90" s="5">
        <v>0.1429</v>
      </c>
      <c r="J90" s="6">
        <v>2</v>
      </c>
      <c r="K90" s="5">
        <v>0.21429999999999999</v>
      </c>
      <c r="L90" s="6">
        <v>3</v>
      </c>
      <c r="M90" s="5">
        <v>0</v>
      </c>
      <c r="N90" s="6">
        <v>0</v>
      </c>
      <c r="O90" s="6">
        <v>14</v>
      </c>
      <c r="P90" s="6">
        <v>2.29</v>
      </c>
    </row>
    <row r="91" spans="1:16" s="9" customFormat="1" x14ac:dyDescent="0.2">
      <c r="A91" s="4" t="s">
        <v>118</v>
      </c>
      <c r="B91" s="4"/>
      <c r="C91" s="4"/>
      <c r="D91" s="4"/>
      <c r="E91" s="5">
        <v>7.1399999999999991E-2</v>
      </c>
      <c r="F91" s="6">
        <v>1</v>
      </c>
      <c r="G91" s="5">
        <v>0.21429999999999999</v>
      </c>
      <c r="H91" s="6">
        <v>3</v>
      </c>
      <c r="I91" s="5">
        <v>0.35709999999999997</v>
      </c>
      <c r="J91" s="6">
        <v>5</v>
      </c>
      <c r="K91" s="5">
        <v>0.35709999999999997</v>
      </c>
      <c r="L91" s="6">
        <v>5</v>
      </c>
      <c r="M91" s="5">
        <v>0</v>
      </c>
      <c r="N91" s="6">
        <v>0</v>
      </c>
      <c r="O91" s="6">
        <v>14</v>
      </c>
      <c r="P91" s="6">
        <v>3</v>
      </c>
    </row>
    <row r="92" spans="1:16" s="9" customFormat="1" x14ac:dyDescent="0.2">
      <c r="A92" s="4" t="s">
        <v>119</v>
      </c>
      <c r="B92" s="4"/>
      <c r="C92" s="4"/>
      <c r="D92" s="4"/>
      <c r="E92" s="5">
        <v>7.1399999999999991E-2</v>
      </c>
      <c r="F92" s="6">
        <v>1</v>
      </c>
      <c r="G92" s="5">
        <v>0.35709999999999997</v>
      </c>
      <c r="H92" s="6">
        <v>5</v>
      </c>
      <c r="I92" s="5">
        <v>0.5</v>
      </c>
      <c r="J92" s="6">
        <v>7</v>
      </c>
      <c r="K92" s="5">
        <v>7.1399999999999991E-2</v>
      </c>
      <c r="L92" s="6">
        <v>1</v>
      </c>
      <c r="M92" s="5">
        <v>0</v>
      </c>
      <c r="N92" s="6">
        <v>0</v>
      </c>
      <c r="O92" s="6">
        <v>14</v>
      </c>
      <c r="P92" s="6">
        <v>2.57</v>
      </c>
    </row>
  </sheetData>
  <mergeCells count="40">
    <mergeCell ref="E59:F59"/>
    <mergeCell ref="G59:H59"/>
    <mergeCell ref="I59:J59"/>
    <mergeCell ref="K59:L59"/>
    <mergeCell ref="M59:N59"/>
    <mergeCell ref="E65:F65"/>
    <mergeCell ref="G65:H65"/>
    <mergeCell ref="I65:J65"/>
    <mergeCell ref="K65:L65"/>
    <mergeCell ref="M65:N65"/>
    <mergeCell ref="E40:F40"/>
    <mergeCell ref="G40:H40"/>
    <mergeCell ref="I40:J40"/>
    <mergeCell ref="K40:L40"/>
    <mergeCell ref="M40:N40"/>
    <mergeCell ref="E47:F47"/>
    <mergeCell ref="G47:H47"/>
    <mergeCell ref="I47:J47"/>
    <mergeCell ref="K47:L47"/>
    <mergeCell ref="M47:N47"/>
    <mergeCell ref="E19:F19"/>
    <mergeCell ref="G19:H19"/>
    <mergeCell ref="I19:J19"/>
    <mergeCell ref="K19:L19"/>
    <mergeCell ref="M19:N19"/>
    <mergeCell ref="E33:F33"/>
    <mergeCell ref="G33:H33"/>
    <mergeCell ref="I33:J33"/>
    <mergeCell ref="K33:L33"/>
    <mergeCell ref="M33:N33"/>
    <mergeCell ref="E1:F1"/>
    <mergeCell ref="G1:H1"/>
    <mergeCell ref="I1:J1"/>
    <mergeCell ref="K1:L1"/>
    <mergeCell ref="M1:N1"/>
    <mergeCell ref="E6:F6"/>
    <mergeCell ref="G6:H6"/>
    <mergeCell ref="I6:J6"/>
    <mergeCell ref="K6:L6"/>
    <mergeCell ref="M6:N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5"/>
  <sheetViews>
    <sheetView topLeftCell="A8" workbookViewId="0">
      <selection activeCell="A5" sqref="A5"/>
    </sheetView>
  </sheetViews>
  <sheetFormatPr baseColWidth="10" defaultColWidth="8.83203125" defaultRowHeight="15" x14ac:dyDescent="0.2"/>
  <cols>
    <col min="1" max="1" width="60" customWidth="1"/>
    <col min="2" max="2" width="13" customWidth="1"/>
    <col min="3" max="3" width="60" customWidth="1"/>
    <col min="4" max="5" width="12" customWidth="1"/>
    <col min="6" max="7" width="12.5" customWidth="1"/>
    <col min="8" max="12" width="12" customWidth="1"/>
    <col min="13" max="13" width="16" customWidth="1"/>
  </cols>
  <sheetData>
    <row r="1" spans="1:13" ht="18" x14ac:dyDescent="0.2">
      <c r="A1" s="1" t="s">
        <v>0</v>
      </c>
    </row>
    <row r="2" spans="1:13" ht="16" x14ac:dyDescent="0.2">
      <c r="A2" s="2" t="s">
        <v>1</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9</v>
      </c>
      <c r="B4" s="5">
        <v>0</v>
      </c>
      <c r="C4" s="6">
        <v>0</v>
      </c>
      <c r="D4" s="5">
        <v>0</v>
      </c>
      <c r="E4" s="6">
        <v>0</v>
      </c>
      <c r="F4" s="5">
        <v>0</v>
      </c>
      <c r="G4" s="6">
        <v>0</v>
      </c>
      <c r="H4" s="5">
        <v>0.28570000000000001</v>
      </c>
      <c r="I4" s="6">
        <v>4</v>
      </c>
      <c r="J4" s="5">
        <v>0.71430000000000005</v>
      </c>
      <c r="K4" s="6">
        <v>10</v>
      </c>
      <c r="L4" s="6">
        <v>14</v>
      </c>
      <c r="M4" s="6">
        <v>4.71</v>
      </c>
    </row>
    <row r="5" spans="1:13" x14ac:dyDescent="0.2">
      <c r="A5" s="4" t="s">
        <v>10</v>
      </c>
      <c r="B5" s="5">
        <v>0</v>
      </c>
      <c r="C5" s="6">
        <v>0</v>
      </c>
      <c r="D5" s="5">
        <v>7.1399999999999991E-2</v>
      </c>
      <c r="E5" s="6">
        <v>1</v>
      </c>
      <c r="F5" s="5">
        <v>0.1429</v>
      </c>
      <c r="G5" s="6">
        <v>2</v>
      </c>
      <c r="H5" s="5">
        <v>0.21429999999999999</v>
      </c>
      <c r="I5" s="6">
        <v>3</v>
      </c>
      <c r="J5" s="5">
        <v>0.57140000000000002</v>
      </c>
      <c r="K5" s="6">
        <v>8</v>
      </c>
      <c r="L5" s="6">
        <v>14</v>
      </c>
      <c r="M5" s="6">
        <v>4.29</v>
      </c>
    </row>
    <row r="6" spans="1:13" x14ac:dyDescent="0.2">
      <c r="A6" s="4" t="s">
        <v>11</v>
      </c>
      <c r="B6" s="5">
        <v>7.1399999999999991E-2</v>
      </c>
      <c r="C6" s="6">
        <v>1</v>
      </c>
      <c r="D6" s="5">
        <v>7.1399999999999991E-2</v>
      </c>
      <c r="E6" s="6">
        <v>1</v>
      </c>
      <c r="F6" s="5">
        <v>7.1399999999999991E-2</v>
      </c>
      <c r="G6" s="6">
        <v>1</v>
      </c>
      <c r="H6" s="5">
        <v>0.35709999999999997</v>
      </c>
      <c r="I6" s="6">
        <v>5</v>
      </c>
      <c r="J6" s="5">
        <v>0.42859999999999998</v>
      </c>
      <c r="K6" s="6">
        <v>6</v>
      </c>
      <c r="L6" s="6">
        <v>14</v>
      </c>
      <c r="M6" s="6">
        <v>4</v>
      </c>
    </row>
    <row r="7" spans="1:13" x14ac:dyDescent="0.2">
      <c r="A7" s="4" t="s">
        <v>12</v>
      </c>
      <c r="B7" s="5">
        <v>0</v>
      </c>
      <c r="C7" s="6">
        <v>0</v>
      </c>
      <c r="D7" s="5">
        <v>0</v>
      </c>
      <c r="E7" s="6">
        <v>0</v>
      </c>
      <c r="F7" s="5">
        <v>0.21429999999999999</v>
      </c>
      <c r="G7" s="6">
        <v>3</v>
      </c>
      <c r="H7" s="5">
        <v>0.5</v>
      </c>
      <c r="I7" s="6">
        <v>7</v>
      </c>
      <c r="J7" s="5">
        <v>0.28570000000000001</v>
      </c>
      <c r="K7" s="6">
        <v>4</v>
      </c>
      <c r="L7" s="6">
        <v>14</v>
      </c>
      <c r="M7" s="6">
        <v>4.07</v>
      </c>
    </row>
    <row r="8" spans="1:13" x14ac:dyDescent="0.2">
      <c r="A8" s="4" t="s">
        <v>13</v>
      </c>
      <c r="B8" s="5">
        <v>7.1399999999999991E-2</v>
      </c>
      <c r="C8" s="6">
        <v>1</v>
      </c>
      <c r="D8" s="5">
        <v>7.1399999999999991E-2</v>
      </c>
      <c r="E8" s="6">
        <v>1</v>
      </c>
      <c r="F8" s="5">
        <v>0.21429999999999999</v>
      </c>
      <c r="G8" s="6">
        <v>3</v>
      </c>
      <c r="H8" s="5">
        <v>0.42859999999999998</v>
      </c>
      <c r="I8" s="6">
        <v>6</v>
      </c>
      <c r="J8" s="5">
        <v>0.21429999999999999</v>
      </c>
      <c r="K8" s="6">
        <v>3</v>
      </c>
      <c r="L8" s="6">
        <v>14</v>
      </c>
      <c r="M8" s="6">
        <v>3.64</v>
      </c>
    </row>
    <row r="9" spans="1:13" x14ac:dyDescent="0.2">
      <c r="A9" s="4" t="s">
        <v>14</v>
      </c>
      <c r="B9" s="5">
        <v>0</v>
      </c>
      <c r="C9" s="6">
        <v>0</v>
      </c>
      <c r="D9" s="5">
        <v>0</v>
      </c>
      <c r="E9" s="6">
        <v>0</v>
      </c>
      <c r="F9" s="5">
        <v>7.1399999999999991E-2</v>
      </c>
      <c r="G9" s="6">
        <v>1</v>
      </c>
      <c r="H9" s="5">
        <v>0.5</v>
      </c>
      <c r="I9" s="6">
        <v>7</v>
      </c>
      <c r="J9" s="5">
        <v>0.42859999999999998</v>
      </c>
      <c r="K9" s="6">
        <v>6</v>
      </c>
      <c r="L9" s="6">
        <v>14</v>
      </c>
      <c r="M9" s="6">
        <v>4.3600000000000003</v>
      </c>
    </row>
    <row r="10" spans="1:13" x14ac:dyDescent="0.2">
      <c r="A10" s="4" t="s">
        <v>15</v>
      </c>
      <c r="B10" s="5"/>
      <c r="C10" s="6"/>
      <c r="D10" s="5"/>
      <c r="E10" s="6"/>
      <c r="F10" s="5"/>
      <c r="G10" s="6"/>
      <c r="H10" s="5"/>
      <c r="I10" s="6"/>
      <c r="J10" s="5"/>
      <c r="K10" s="6"/>
      <c r="L10" s="6">
        <v>4</v>
      </c>
      <c r="M10" s="6"/>
    </row>
    <row r="11" spans="1:13" x14ac:dyDescent="0.2">
      <c r="A11" s="7"/>
      <c r="B11" s="7"/>
      <c r="C11" s="7"/>
      <c r="D11" s="7"/>
      <c r="E11" s="7"/>
      <c r="F11" s="7"/>
      <c r="G11" s="7"/>
      <c r="H11" s="7"/>
      <c r="I11" s="7"/>
      <c r="J11" s="7"/>
      <c r="K11" s="7"/>
      <c r="L11" s="7" t="s">
        <v>16</v>
      </c>
      <c r="M11" s="7">
        <v>14</v>
      </c>
    </row>
    <row r="12" spans="1:13" x14ac:dyDescent="0.2">
      <c r="A12" s="7"/>
      <c r="B12" s="7"/>
      <c r="C12" s="7"/>
      <c r="D12" s="7"/>
      <c r="E12" s="7"/>
      <c r="F12" s="7"/>
      <c r="G12" s="7"/>
      <c r="H12" s="7"/>
      <c r="I12" s="7"/>
      <c r="J12" s="7"/>
      <c r="K12" s="7"/>
      <c r="L12" s="7" t="s">
        <v>17</v>
      </c>
      <c r="M12" s="7">
        <v>0</v>
      </c>
    </row>
    <row r="31" spans="1:4" x14ac:dyDescent="0.2">
      <c r="A31" s="3" t="s">
        <v>18</v>
      </c>
      <c r="B31" s="3" t="s">
        <v>19</v>
      </c>
      <c r="C31" s="3" t="s">
        <v>15</v>
      </c>
      <c r="D31" s="3" t="s">
        <v>20</v>
      </c>
    </row>
    <row r="32" spans="1:4" x14ac:dyDescent="0.2">
      <c r="A32" s="4">
        <v>1</v>
      </c>
      <c r="B32" s="6" t="s">
        <v>21</v>
      </c>
      <c r="C32" s="6" t="s">
        <v>22</v>
      </c>
      <c r="D32" s="6"/>
    </row>
    <row r="33" spans="1:4" x14ac:dyDescent="0.2">
      <c r="A33" s="4">
        <v>2</v>
      </c>
      <c r="B33" s="6" t="s">
        <v>23</v>
      </c>
      <c r="C33" s="6" t="s">
        <v>24</v>
      </c>
      <c r="D33" s="6"/>
    </row>
    <row r="34" spans="1:4" x14ac:dyDescent="0.2">
      <c r="A34" s="4">
        <v>3</v>
      </c>
      <c r="B34" s="6" t="s">
        <v>25</v>
      </c>
      <c r="C34" s="6" t="s">
        <v>26</v>
      </c>
      <c r="D34" s="6"/>
    </row>
    <row r="35" spans="1:4" x14ac:dyDescent="0.2">
      <c r="A35" s="4">
        <v>4</v>
      </c>
      <c r="B35" s="6" t="s">
        <v>27</v>
      </c>
      <c r="C35" s="6" t="s">
        <v>28</v>
      </c>
      <c r="D35" s="6"/>
    </row>
  </sheetData>
  <mergeCells count="5">
    <mergeCell ref="B3:C3"/>
    <mergeCell ref="D3:E3"/>
    <mergeCell ref="F3:G3"/>
    <mergeCell ref="H3:I3"/>
    <mergeCell ref="J3:K3"/>
  </mergeCells>
  <pageMargins left="0.75" right="0.75" top="1" bottom="1" header="0.5" footer="0.5"/>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2"/>
  <sheetViews>
    <sheetView topLeftCell="A12" workbookViewId="0">
      <selection activeCell="A2" sqref="A2"/>
    </sheetView>
  </sheetViews>
  <sheetFormatPr baseColWidth="10" defaultColWidth="8.83203125" defaultRowHeight="15" x14ac:dyDescent="0.2"/>
  <cols>
    <col min="1" max="1" width="60" customWidth="1"/>
    <col min="2" max="2" width="13" customWidth="1"/>
    <col min="3" max="3" width="60" customWidth="1"/>
    <col min="4" max="5" width="12" customWidth="1"/>
    <col min="6" max="7" width="12.5" customWidth="1"/>
    <col min="8" max="12" width="12" customWidth="1"/>
    <col min="13" max="13" width="16" customWidth="1"/>
  </cols>
  <sheetData>
    <row r="1" spans="1:13" ht="18" x14ac:dyDescent="0.2">
      <c r="A1" s="1" t="s">
        <v>0</v>
      </c>
    </row>
    <row r="2" spans="1:13" ht="16" x14ac:dyDescent="0.2">
      <c r="A2" s="2" t="s">
        <v>29</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30</v>
      </c>
      <c r="B4" s="5">
        <v>0</v>
      </c>
      <c r="C4" s="6">
        <v>0</v>
      </c>
      <c r="D4" s="5">
        <v>0</v>
      </c>
      <c r="E4" s="6">
        <v>0</v>
      </c>
      <c r="F4" s="5">
        <v>0</v>
      </c>
      <c r="G4" s="6">
        <v>0</v>
      </c>
      <c r="H4" s="5">
        <v>0.21429999999999999</v>
      </c>
      <c r="I4" s="6">
        <v>3</v>
      </c>
      <c r="J4" s="5">
        <v>0.78569999999999995</v>
      </c>
      <c r="K4" s="6">
        <v>11</v>
      </c>
      <c r="L4" s="6">
        <v>14</v>
      </c>
      <c r="M4" s="6">
        <v>4.79</v>
      </c>
    </row>
    <row r="5" spans="1:13" x14ac:dyDescent="0.2">
      <c r="A5" s="4" t="s">
        <v>31</v>
      </c>
      <c r="B5" s="5">
        <v>7.1399999999999991E-2</v>
      </c>
      <c r="C5" s="6">
        <v>1</v>
      </c>
      <c r="D5" s="5">
        <v>0</v>
      </c>
      <c r="E5" s="6">
        <v>0</v>
      </c>
      <c r="F5" s="5">
        <v>7.1399999999999991E-2</v>
      </c>
      <c r="G5" s="6">
        <v>1</v>
      </c>
      <c r="H5" s="5">
        <v>0.28570000000000001</v>
      </c>
      <c r="I5" s="6">
        <v>4</v>
      </c>
      <c r="J5" s="5">
        <v>0.57140000000000002</v>
      </c>
      <c r="K5" s="6">
        <v>8</v>
      </c>
      <c r="L5" s="6">
        <v>14</v>
      </c>
      <c r="M5" s="6">
        <v>4.29</v>
      </c>
    </row>
    <row r="6" spans="1:13" x14ac:dyDescent="0.2">
      <c r="A6" s="4" t="s">
        <v>32</v>
      </c>
      <c r="B6" s="5"/>
      <c r="C6" s="6"/>
      <c r="D6" s="5"/>
      <c r="E6" s="6"/>
      <c r="F6" s="5"/>
      <c r="G6" s="6"/>
      <c r="H6" s="5"/>
      <c r="I6" s="6"/>
      <c r="J6" s="5"/>
      <c r="K6" s="6"/>
      <c r="L6" s="6">
        <v>5</v>
      </c>
      <c r="M6" s="6"/>
    </row>
    <row r="7" spans="1:13" x14ac:dyDescent="0.2">
      <c r="A7" s="7"/>
      <c r="B7" s="7"/>
      <c r="C7" s="7"/>
      <c r="D7" s="7"/>
      <c r="E7" s="7"/>
      <c r="F7" s="7"/>
      <c r="G7" s="7"/>
      <c r="H7" s="7"/>
      <c r="I7" s="7"/>
      <c r="J7" s="7"/>
      <c r="K7" s="7"/>
      <c r="L7" s="7" t="s">
        <v>16</v>
      </c>
      <c r="M7" s="7">
        <v>14</v>
      </c>
    </row>
    <row r="8" spans="1:13" x14ac:dyDescent="0.2">
      <c r="A8" s="7"/>
      <c r="B8" s="7"/>
      <c r="C8" s="7"/>
      <c r="D8" s="7"/>
      <c r="E8" s="7"/>
      <c r="F8" s="7"/>
      <c r="G8" s="7"/>
      <c r="H8" s="7"/>
      <c r="I8" s="7"/>
      <c r="J8" s="7"/>
      <c r="K8" s="7"/>
      <c r="L8" s="7" t="s">
        <v>17</v>
      </c>
      <c r="M8" s="7">
        <v>0</v>
      </c>
    </row>
    <row r="27" spans="1:4" x14ac:dyDescent="0.2">
      <c r="A27" s="3" t="s">
        <v>18</v>
      </c>
      <c r="B27" s="3" t="s">
        <v>19</v>
      </c>
      <c r="C27" s="3" t="s">
        <v>32</v>
      </c>
      <c r="D27" s="3" t="s">
        <v>20</v>
      </c>
    </row>
    <row r="28" spans="1:4" x14ac:dyDescent="0.2">
      <c r="A28" s="4">
        <v>1</v>
      </c>
      <c r="B28" s="6" t="s">
        <v>21</v>
      </c>
      <c r="C28" s="6" t="s">
        <v>33</v>
      </c>
      <c r="D28" s="6"/>
    </row>
    <row r="29" spans="1:4" x14ac:dyDescent="0.2">
      <c r="A29" s="4">
        <v>2</v>
      </c>
      <c r="B29" s="6" t="s">
        <v>34</v>
      </c>
      <c r="C29" s="6" t="s">
        <v>35</v>
      </c>
      <c r="D29" s="6"/>
    </row>
    <row r="30" spans="1:4" x14ac:dyDescent="0.2">
      <c r="A30" s="4">
        <v>3</v>
      </c>
      <c r="B30" s="6" t="s">
        <v>23</v>
      </c>
      <c r="C30" s="6" t="s">
        <v>24</v>
      </c>
      <c r="D30" s="6"/>
    </row>
    <row r="31" spans="1:4" x14ac:dyDescent="0.2">
      <c r="A31" s="4">
        <v>4</v>
      </c>
      <c r="B31" s="6" t="s">
        <v>25</v>
      </c>
      <c r="C31" s="6" t="s">
        <v>36</v>
      </c>
      <c r="D31" s="6"/>
    </row>
    <row r="32" spans="1:4" x14ac:dyDescent="0.2">
      <c r="A32" s="4">
        <v>5</v>
      </c>
      <c r="B32" s="6" t="s">
        <v>27</v>
      </c>
      <c r="C32" s="6" t="s">
        <v>37</v>
      </c>
      <c r="D32" s="6"/>
    </row>
  </sheetData>
  <mergeCells count="5">
    <mergeCell ref="B3:C3"/>
    <mergeCell ref="D3:E3"/>
    <mergeCell ref="F3:G3"/>
    <mergeCell ref="H3:I3"/>
    <mergeCell ref="J3:K3"/>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0"/>
  <sheetViews>
    <sheetView topLeftCell="A14" workbookViewId="0">
      <selection activeCell="B40" sqref="B40"/>
    </sheetView>
  </sheetViews>
  <sheetFormatPr baseColWidth="10" defaultColWidth="8.83203125" defaultRowHeight="15" x14ac:dyDescent="0.2"/>
  <cols>
    <col min="1" max="1" width="60" customWidth="1"/>
    <col min="2" max="2" width="13" customWidth="1"/>
    <col min="3" max="3" width="60" customWidth="1"/>
    <col min="4" max="5" width="12" customWidth="1"/>
    <col min="6" max="7" width="12.5" customWidth="1"/>
    <col min="8" max="12" width="12" customWidth="1"/>
    <col min="13" max="13" width="16" customWidth="1"/>
  </cols>
  <sheetData>
    <row r="1" spans="1:13" ht="18" x14ac:dyDescent="0.2">
      <c r="A1" s="1" t="s">
        <v>0</v>
      </c>
    </row>
    <row r="2" spans="1:13" ht="16" x14ac:dyDescent="0.2">
      <c r="A2" s="2" t="s">
        <v>38</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39</v>
      </c>
      <c r="B4" s="5">
        <v>0.35709999999999997</v>
      </c>
      <c r="C4" s="6">
        <v>5</v>
      </c>
      <c r="D4" s="5">
        <v>0.1429</v>
      </c>
      <c r="E4" s="6">
        <v>2</v>
      </c>
      <c r="F4" s="5">
        <v>7.1399999999999991E-2</v>
      </c>
      <c r="G4" s="6">
        <v>1</v>
      </c>
      <c r="H4" s="5">
        <v>0.35709999999999997</v>
      </c>
      <c r="I4" s="6">
        <v>5</v>
      </c>
      <c r="J4" s="5">
        <v>7.1399999999999991E-2</v>
      </c>
      <c r="K4" s="6">
        <v>1</v>
      </c>
      <c r="L4" s="6">
        <v>14</v>
      </c>
      <c r="M4" s="6">
        <v>2.64</v>
      </c>
    </row>
    <row r="5" spans="1:13" x14ac:dyDescent="0.2">
      <c r="A5" s="4" t="s">
        <v>40</v>
      </c>
      <c r="B5" s="5">
        <v>7.1399999999999991E-2</v>
      </c>
      <c r="C5" s="6">
        <v>1</v>
      </c>
      <c r="D5" s="5">
        <v>7.1399999999999991E-2</v>
      </c>
      <c r="E5" s="6">
        <v>1</v>
      </c>
      <c r="F5" s="5">
        <v>7.1399999999999991E-2</v>
      </c>
      <c r="G5" s="6">
        <v>1</v>
      </c>
      <c r="H5" s="5">
        <v>0.5</v>
      </c>
      <c r="I5" s="6">
        <v>7</v>
      </c>
      <c r="J5" s="5">
        <v>0.28570000000000001</v>
      </c>
      <c r="K5" s="6">
        <v>4</v>
      </c>
      <c r="L5" s="6">
        <v>14</v>
      </c>
      <c r="M5" s="6">
        <v>3.86</v>
      </c>
    </row>
    <row r="6" spans="1:13" x14ac:dyDescent="0.2">
      <c r="A6" s="4" t="s">
        <v>41</v>
      </c>
      <c r="B6" s="5">
        <v>7.1399999999999991E-2</v>
      </c>
      <c r="C6" s="6">
        <v>1</v>
      </c>
      <c r="D6" s="5">
        <v>0.21429999999999999</v>
      </c>
      <c r="E6" s="6">
        <v>3</v>
      </c>
      <c r="F6" s="5">
        <v>0.1429</v>
      </c>
      <c r="G6" s="6">
        <v>2</v>
      </c>
      <c r="H6" s="5">
        <v>0.28570000000000001</v>
      </c>
      <c r="I6" s="6">
        <v>4</v>
      </c>
      <c r="J6" s="5">
        <v>0.28570000000000001</v>
      </c>
      <c r="K6" s="6">
        <v>4</v>
      </c>
      <c r="L6" s="6">
        <v>14</v>
      </c>
      <c r="M6" s="6">
        <v>3.5</v>
      </c>
    </row>
    <row r="7" spans="1:13" x14ac:dyDescent="0.2">
      <c r="A7" s="4" t="s">
        <v>42</v>
      </c>
      <c r="B7" s="5">
        <v>0.1429</v>
      </c>
      <c r="C7" s="6">
        <v>2</v>
      </c>
      <c r="D7" s="5">
        <v>0.21429999999999999</v>
      </c>
      <c r="E7" s="6">
        <v>3</v>
      </c>
      <c r="F7" s="5">
        <v>0.21429999999999999</v>
      </c>
      <c r="G7" s="6">
        <v>3</v>
      </c>
      <c r="H7" s="5">
        <v>0.42859999999999998</v>
      </c>
      <c r="I7" s="6">
        <v>6</v>
      </c>
      <c r="J7" s="5">
        <v>0</v>
      </c>
      <c r="K7" s="6">
        <v>0</v>
      </c>
      <c r="L7" s="6">
        <v>14</v>
      </c>
      <c r="M7" s="6">
        <v>2.93</v>
      </c>
    </row>
    <row r="8" spans="1:13" x14ac:dyDescent="0.2">
      <c r="A8" s="4" t="s">
        <v>43</v>
      </c>
      <c r="B8" s="5">
        <v>7.1399999999999991E-2</v>
      </c>
      <c r="C8" s="6">
        <v>1</v>
      </c>
      <c r="D8" s="5">
        <v>0</v>
      </c>
      <c r="E8" s="6">
        <v>0</v>
      </c>
      <c r="F8" s="5">
        <v>7.1399999999999991E-2</v>
      </c>
      <c r="G8" s="6">
        <v>1</v>
      </c>
      <c r="H8" s="5">
        <v>0.64290000000000003</v>
      </c>
      <c r="I8" s="6">
        <v>9</v>
      </c>
      <c r="J8" s="5">
        <v>0.21429999999999999</v>
      </c>
      <c r="K8" s="6">
        <v>3</v>
      </c>
      <c r="L8" s="6">
        <v>14</v>
      </c>
      <c r="M8" s="6">
        <v>3.93</v>
      </c>
    </row>
    <row r="9" spans="1:13" x14ac:dyDescent="0.2">
      <c r="A9" s="4" t="s">
        <v>44</v>
      </c>
      <c r="B9" s="5">
        <v>7.1399999999999991E-2</v>
      </c>
      <c r="C9" s="6">
        <v>1</v>
      </c>
      <c r="D9" s="5">
        <v>0.1429</v>
      </c>
      <c r="E9" s="6">
        <v>2</v>
      </c>
      <c r="F9" s="5">
        <v>7.1399999999999991E-2</v>
      </c>
      <c r="G9" s="6">
        <v>1</v>
      </c>
      <c r="H9" s="5">
        <v>0.42859999999999998</v>
      </c>
      <c r="I9" s="6">
        <v>6</v>
      </c>
      <c r="J9" s="5">
        <v>0.28570000000000001</v>
      </c>
      <c r="K9" s="6">
        <v>4</v>
      </c>
      <c r="L9" s="6">
        <v>14</v>
      </c>
      <c r="M9" s="6">
        <v>3.71</v>
      </c>
    </row>
    <row r="10" spans="1:13" x14ac:dyDescent="0.2">
      <c r="A10" s="4" t="s">
        <v>45</v>
      </c>
      <c r="B10" s="5">
        <v>0.1429</v>
      </c>
      <c r="C10" s="6">
        <v>2</v>
      </c>
      <c r="D10" s="5">
        <v>0</v>
      </c>
      <c r="E10" s="6">
        <v>0</v>
      </c>
      <c r="F10" s="5">
        <v>0</v>
      </c>
      <c r="G10" s="6">
        <v>0</v>
      </c>
      <c r="H10" s="5">
        <v>0.57140000000000002</v>
      </c>
      <c r="I10" s="6">
        <v>8</v>
      </c>
      <c r="J10" s="5">
        <v>0.28570000000000001</v>
      </c>
      <c r="K10" s="6">
        <v>4</v>
      </c>
      <c r="L10" s="6">
        <v>14</v>
      </c>
      <c r="M10" s="6">
        <v>3.86</v>
      </c>
    </row>
    <row r="11" spans="1:13" x14ac:dyDescent="0.2">
      <c r="A11" s="4" t="s">
        <v>46</v>
      </c>
      <c r="B11" s="5">
        <v>7.1399999999999991E-2</v>
      </c>
      <c r="C11" s="6">
        <v>1</v>
      </c>
      <c r="D11" s="5">
        <v>0.35709999999999997</v>
      </c>
      <c r="E11" s="6">
        <v>5</v>
      </c>
      <c r="F11" s="5">
        <v>0.35709999999999997</v>
      </c>
      <c r="G11" s="6">
        <v>5</v>
      </c>
      <c r="H11" s="5">
        <v>0.1429</v>
      </c>
      <c r="I11" s="6">
        <v>2</v>
      </c>
      <c r="J11" s="5">
        <v>7.1399999999999991E-2</v>
      </c>
      <c r="K11" s="6">
        <v>1</v>
      </c>
      <c r="L11" s="6">
        <v>14</v>
      </c>
      <c r="M11" s="6">
        <v>2.79</v>
      </c>
    </row>
    <row r="12" spans="1:13" x14ac:dyDescent="0.2">
      <c r="A12" s="4" t="s">
        <v>47</v>
      </c>
      <c r="B12" s="5">
        <v>0.21429999999999999</v>
      </c>
      <c r="C12" s="6">
        <v>3</v>
      </c>
      <c r="D12" s="5">
        <v>0.42859999999999998</v>
      </c>
      <c r="E12" s="6">
        <v>6</v>
      </c>
      <c r="F12" s="5">
        <v>0.1429</v>
      </c>
      <c r="G12" s="6">
        <v>2</v>
      </c>
      <c r="H12" s="5">
        <v>0.1429</v>
      </c>
      <c r="I12" s="6">
        <v>2</v>
      </c>
      <c r="J12" s="5">
        <v>7.1399999999999991E-2</v>
      </c>
      <c r="K12" s="6">
        <v>1</v>
      </c>
      <c r="L12" s="6">
        <v>14</v>
      </c>
      <c r="M12" s="6">
        <v>2.4300000000000002</v>
      </c>
    </row>
    <row r="13" spans="1:13" x14ac:dyDescent="0.2">
      <c r="A13" s="4" t="s">
        <v>48</v>
      </c>
      <c r="B13" s="5">
        <v>0.1429</v>
      </c>
      <c r="C13" s="6">
        <v>2</v>
      </c>
      <c r="D13" s="5">
        <v>0.42859999999999998</v>
      </c>
      <c r="E13" s="6">
        <v>6</v>
      </c>
      <c r="F13" s="5">
        <v>0.21429999999999999</v>
      </c>
      <c r="G13" s="6">
        <v>3</v>
      </c>
      <c r="H13" s="5">
        <v>0.1429</v>
      </c>
      <c r="I13" s="6">
        <v>2</v>
      </c>
      <c r="J13" s="5">
        <v>7.1399999999999991E-2</v>
      </c>
      <c r="K13" s="6">
        <v>1</v>
      </c>
      <c r="L13" s="6">
        <v>14</v>
      </c>
      <c r="M13" s="6">
        <v>2.57</v>
      </c>
    </row>
    <row r="14" spans="1:13" x14ac:dyDescent="0.2">
      <c r="A14" s="4" t="s">
        <v>49</v>
      </c>
      <c r="B14" s="5">
        <v>0.28570000000000001</v>
      </c>
      <c r="C14" s="6">
        <v>4</v>
      </c>
      <c r="D14" s="5">
        <v>0</v>
      </c>
      <c r="E14" s="6">
        <v>0</v>
      </c>
      <c r="F14" s="5">
        <v>7.1399999999999991E-2</v>
      </c>
      <c r="G14" s="6">
        <v>1</v>
      </c>
      <c r="H14" s="5">
        <v>0.42859999999999998</v>
      </c>
      <c r="I14" s="6">
        <v>6</v>
      </c>
      <c r="J14" s="5">
        <v>0.21429999999999999</v>
      </c>
      <c r="K14" s="6">
        <v>3</v>
      </c>
      <c r="L14" s="6">
        <v>14</v>
      </c>
      <c r="M14" s="6">
        <v>3.29</v>
      </c>
    </row>
    <row r="15" spans="1:13" x14ac:dyDescent="0.2">
      <c r="A15" s="4" t="s">
        <v>50</v>
      </c>
      <c r="B15" s="5"/>
      <c r="C15" s="6"/>
      <c r="D15" s="5"/>
      <c r="E15" s="6"/>
      <c r="F15" s="5"/>
      <c r="G15" s="6"/>
      <c r="H15" s="5"/>
      <c r="I15" s="6"/>
      <c r="J15" s="5"/>
      <c r="K15" s="6"/>
      <c r="L15" s="6">
        <v>4</v>
      </c>
      <c r="M15" s="6"/>
    </row>
    <row r="16" spans="1:13" x14ac:dyDescent="0.2">
      <c r="A16" s="7"/>
      <c r="B16" s="7"/>
      <c r="C16" s="7"/>
      <c r="D16" s="7"/>
      <c r="E16" s="7"/>
      <c r="F16" s="7"/>
      <c r="G16" s="7"/>
      <c r="H16" s="7"/>
      <c r="I16" s="7"/>
      <c r="J16" s="7"/>
      <c r="K16" s="7"/>
      <c r="L16" s="7" t="s">
        <v>16</v>
      </c>
      <c r="M16" s="7">
        <v>14</v>
      </c>
    </row>
    <row r="17" spans="1:13" x14ac:dyDescent="0.2">
      <c r="A17" s="7"/>
      <c r="B17" s="7"/>
      <c r="C17" s="7"/>
      <c r="D17" s="7"/>
      <c r="E17" s="7"/>
      <c r="F17" s="7"/>
      <c r="G17" s="7"/>
      <c r="H17" s="7"/>
      <c r="I17" s="7"/>
      <c r="J17" s="7"/>
      <c r="K17" s="7"/>
      <c r="L17" s="7" t="s">
        <v>17</v>
      </c>
      <c r="M17" s="7">
        <v>0</v>
      </c>
    </row>
    <row r="36" spans="1:4" x14ac:dyDescent="0.2">
      <c r="A36" s="3" t="s">
        <v>18</v>
      </c>
      <c r="B36" s="3" t="s">
        <v>19</v>
      </c>
      <c r="C36" s="3" t="s">
        <v>50</v>
      </c>
      <c r="D36" s="3" t="s">
        <v>20</v>
      </c>
    </row>
    <row r="37" spans="1:4" x14ac:dyDescent="0.2">
      <c r="A37" s="4">
        <v>1</v>
      </c>
      <c r="B37" s="6" t="s">
        <v>21</v>
      </c>
      <c r="C37" s="6" t="s">
        <v>51</v>
      </c>
      <c r="D37" s="6"/>
    </row>
    <row r="38" spans="1:4" x14ac:dyDescent="0.2">
      <c r="A38" s="4">
        <v>2</v>
      </c>
      <c r="B38" s="6" t="s">
        <v>23</v>
      </c>
      <c r="C38" s="6" t="s">
        <v>52</v>
      </c>
      <c r="D38" s="6"/>
    </row>
    <row r="39" spans="1:4" x14ac:dyDescent="0.2">
      <c r="A39" s="4">
        <v>3</v>
      </c>
      <c r="B39" s="6" t="s">
        <v>27</v>
      </c>
      <c r="C39" s="6" t="s">
        <v>53</v>
      </c>
      <c r="D39" s="6"/>
    </row>
    <row r="40" spans="1:4" x14ac:dyDescent="0.2">
      <c r="A40" s="4">
        <v>4</v>
      </c>
      <c r="B40" s="6" t="s">
        <v>54</v>
      </c>
      <c r="C40" s="6" t="s">
        <v>55</v>
      </c>
      <c r="D40" s="6"/>
    </row>
  </sheetData>
  <mergeCells count="5">
    <mergeCell ref="B3:C3"/>
    <mergeCell ref="D3:E3"/>
    <mergeCell ref="F3:G3"/>
    <mergeCell ref="H3:I3"/>
    <mergeCell ref="J3:K3"/>
  </mergeCells>
  <pageMargins left="0.75" right="0.75" top="1" bottom="1" header="0.5" footer="0.5"/>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0"/>
  <sheetViews>
    <sheetView topLeftCell="A11" workbookViewId="0">
      <selection activeCell="C40" sqref="C40"/>
    </sheetView>
  </sheetViews>
  <sheetFormatPr baseColWidth="10" defaultColWidth="8.83203125" defaultRowHeight="15" x14ac:dyDescent="0.2"/>
  <cols>
    <col min="1" max="1" width="60" customWidth="1"/>
    <col min="2" max="2" width="13" customWidth="1"/>
    <col min="3" max="3" width="60" customWidth="1"/>
    <col min="4" max="5" width="12" customWidth="1"/>
    <col min="6" max="7" width="12.5" customWidth="1"/>
    <col min="8" max="12" width="12" customWidth="1"/>
    <col min="13" max="13" width="16" customWidth="1"/>
  </cols>
  <sheetData>
    <row r="1" spans="1:13" ht="18" x14ac:dyDescent="0.2">
      <c r="A1" s="1" t="s">
        <v>0</v>
      </c>
    </row>
    <row r="2" spans="1:13" ht="16" x14ac:dyDescent="0.2">
      <c r="A2" s="2" t="s">
        <v>56</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39</v>
      </c>
      <c r="B4" s="5">
        <v>0.35709999999999997</v>
      </c>
      <c r="C4" s="6">
        <v>5</v>
      </c>
      <c r="D4" s="5">
        <v>0.1429</v>
      </c>
      <c r="E4" s="6">
        <v>2</v>
      </c>
      <c r="F4" s="5">
        <v>0.21429999999999999</v>
      </c>
      <c r="G4" s="6">
        <v>3</v>
      </c>
      <c r="H4" s="5">
        <v>0.28570000000000001</v>
      </c>
      <c r="I4" s="6">
        <v>4</v>
      </c>
      <c r="J4" s="5">
        <v>0</v>
      </c>
      <c r="K4" s="6">
        <v>0</v>
      </c>
      <c r="L4" s="6">
        <v>14</v>
      </c>
      <c r="M4" s="6">
        <v>2.4300000000000002</v>
      </c>
    </row>
    <row r="5" spans="1:13" x14ac:dyDescent="0.2">
      <c r="A5" s="4" t="s">
        <v>57</v>
      </c>
      <c r="B5" s="5">
        <v>0</v>
      </c>
      <c r="C5" s="6">
        <v>0</v>
      </c>
      <c r="D5" s="5">
        <v>0</v>
      </c>
      <c r="E5" s="6">
        <v>0</v>
      </c>
      <c r="F5" s="5">
        <v>7.1399999999999991E-2</v>
      </c>
      <c r="G5" s="6">
        <v>1</v>
      </c>
      <c r="H5" s="5">
        <v>0.57140000000000002</v>
      </c>
      <c r="I5" s="6">
        <v>8</v>
      </c>
      <c r="J5" s="5">
        <v>0.35709999999999997</v>
      </c>
      <c r="K5" s="6">
        <v>5</v>
      </c>
      <c r="L5" s="6">
        <v>14</v>
      </c>
      <c r="M5" s="6">
        <v>4.29</v>
      </c>
    </row>
    <row r="6" spans="1:13" x14ac:dyDescent="0.2">
      <c r="A6" s="4" t="s">
        <v>41</v>
      </c>
      <c r="B6" s="5">
        <v>0</v>
      </c>
      <c r="C6" s="6">
        <v>0</v>
      </c>
      <c r="D6" s="5">
        <v>0.21429999999999999</v>
      </c>
      <c r="E6" s="6">
        <v>3</v>
      </c>
      <c r="F6" s="5">
        <v>7.1399999999999991E-2</v>
      </c>
      <c r="G6" s="6">
        <v>1</v>
      </c>
      <c r="H6" s="5">
        <v>0.57140000000000002</v>
      </c>
      <c r="I6" s="6">
        <v>8</v>
      </c>
      <c r="J6" s="5">
        <v>0.1429</v>
      </c>
      <c r="K6" s="6">
        <v>2</v>
      </c>
      <c r="L6" s="6">
        <v>14</v>
      </c>
      <c r="M6" s="6">
        <v>3.64</v>
      </c>
    </row>
    <row r="7" spans="1:13" x14ac:dyDescent="0.2">
      <c r="A7" s="4" t="s">
        <v>42</v>
      </c>
      <c r="B7" s="5">
        <v>0.1429</v>
      </c>
      <c r="C7" s="6">
        <v>2</v>
      </c>
      <c r="D7" s="5">
        <v>0.21429999999999999</v>
      </c>
      <c r="E7" s="6">
        <v>3</v>
      </c>
      <c r="F7" s="5">
        <v>0.21429999999999999</v>
      </c>
      <c r="G7" s="6">
        <v>3</v>
      </c>
      <c r="H7" s="5">
        <v>0.42859999999999998</v>
      </c>
      <c r="I7" s="6">
        <v>6</v>
      </c>
      <c r="J7" s="5">
        <v>0</v>
      </c>
      <c r="K7" s="6">
        <v>0</v>
      </c>
      <c r="L7" s="6">
        <v>14</v>
      </c>
      <c r="M7" s="6">
        <v>2.93</v>
      </c>
    </row>
    <row r="8" spans="1:13" x14ac:dyDescent="0.2">
      <c r="A8" s="4" t="s">
        <v>58</v>
      </c>
      <c r="B8" s="5">
        <v>0</v>
      </c>
      <c r="C8" s="6">
        <v>0</v>
      </c>
      <c r="D8" s="5">
        <v>0</v>
      </c>
      <c r="E8" s="6">
        <v>0</v>
      </c>
      <c r="F8" s="5">
        <v>0</v>
      </c>
      <c r="G8" s="6">
        <v>0</v>
      </c>
      <c r="H8" s="5">
        <v>0.64290000000000003</v>
      </c>
      <c r="I8" s="6">
        <v>9</v>
      </c>
      <c r="J8" s="5">
        <v>0.35709999999999997</v>
      </c>
      <c r="K8" s="6">
        <v>5</v>
      </c>
      <c r="L8" s="6">
        <v>14</v>
      </c>
      <c r="M8" s="6">
        <v>4.3600000000000003</v>
      </c>
    </row>
    <row r="9" spans="1:13" x14ac:dyDescent="0.2">
      <c r="A9" s="4" t="s">
        <v>44</v>
      </c>
      <c r="B9" s="5">
        <v>0</v>
      </c>
      <c r="C9" s="6">
        <v>0</v>
      </c>
      <c r="D9" s="5">
        <v>0.1429</v>
      </c>
      <c r="E9" s="6">
        <v>2</v>
      </c>
      <c r="F9" s="5">
        <v>0</v>
      </c>
      <c r="G9" s="6">
        <v>0</v>
      </c>
      <c r="H9" s="5">
        <v>0.5</v>
      </c>
      <c r="I9" s="6">
        <v>7</v>
      </c>
      <c r="J9" s="5">
        <v>0.35709999999999997</v>
      </c>
      <c r="K9" s="6">
        <v>5</v>
      </c>
      <c r="L9" s="6">
        <v>14</v>
      </c>
      <c r="M9" s="6">
        <v>4.07</v>
      </c>
    </row>
    <row r="10" spans="1:13" x14ac:dyDescent="0.2">
      <c r="A10" s="4" t="s">
        <v>45</v>
      </c>
      <c r="B10" s="5">
        <v>0</v>
      </c>
      <c r="C10" s="6">
        <v>0</v>
      </c>
      <c r="D10" s="5">
        <v>0</v>
      </c>
      <c r="E10" s="6">
        <v>0</v>
      </c>
      <c r="F10" s="5">
        <v>0</v>
      </c>
      <c r="G10" s="6">
        <v>0</v>
      </c>
      <c r="H10" s="5">
        <v>0.64290000000000003</v>
      </c>
      <c r="I10" s="6">
        <v>9</v>
      </c>
      <c r="J10" s="5">
        <v>0.35709999999999997</v>
      </c>
      <c r="K10" s="6">
        <v>5</v>
      </c>
      <c r="L10" s="6">
        <v>14</v>
      </c>
      <c r="M10" s="6">
        <v>4.3600000000000003</v>
      </c>
    </row>
    <row r="11" spans="1:13" x14ac:dyDescent="0.2">
      <c r="A11" s="4" t="s">
        <v>46</v>
      </c>
      <c r="B11" s="5">
        <v>7.1399999999999991E-2</v>
      </c>
      <c r="C11" s="6">
        <v>1</v>
      </c>
      <c r="D11" s="5">
        <v>0.5</v>
      </c>
      <c r="E11" s="6">
        <v>7</v>
      </c>
      <c r="F11" s="5">
        <v>0.28570000000000001</v>
      </c>
      <c r="G11" s="6">
        <v>4</v>
      </c>
      <c r="H11" s="5">
        <v>0.1429</v>
      </c>
      <c r="I11" s="6">
        <v>2</v>
      </c>
      <c r="J11" s="5">
        <v>0</v>
      </c>
      <c r="K11" s="6">
        <v>0</v>
      </c>
      <c r="L11" s="6">
        <v>14</v>
      </c>
      <c r="M11" s="6">
        <v>2.5</v>
      </c>
    </row>
    <row r="12" spans="1:13" x14ac:dyDescent="0.2">
      <c r="A12" s="4" t="s">
        <v>47</v>
      </c>
      <c r="B12" s="5">
        <v>0.21429999999999999</v>
      </c>
      <c r="C12" s="6">
        <v>3</v>
      </c>
      <c r="D12" s="5">
        <v>0.42859999999999998</v>
      </c>
      <c r="E12" s="6">
        <v>6</v>
      </c>
      <c r="F12" s="5">
        <v>0.1429</v>
      </c>
      <c r="G12" s="6">
        <v>2</v>
      </c>
      <c r="H12" s="5">
        <v>0.1429</v>
      </c>
      <c r="I12" s="6">
        <v>2</v>
      </c>
      <c r="J12" s="5">
        <v>7.1399999999999991E-2</v>
      </c>
      <c r="K12" s="6">
        <v>1</v>
      </c>
      <c r="L12" s="6">
        <v>14</v>
      </c>
      <c r="M12" s="6">
        <v>2.4300000000000002</v>
      </c>
    </row>
    <row r="13" spans="1:13" x14ac:dyDescent="0.2">
      <c r="A13" s="4" t="s">
        <v>48</v>
      </c>
      <c r="B13" s="5">
        <v>0.21429999999999999</v>
      </c>
      <c r="C13" s="6">
        <v>3</v>
      </c>
      <c r="D13" s="5">
        <v>0.42859999999999998</v>
      </c>
      <c r="E13" s="6">
        <v>6</v>
      </c>
      <c r="F13" s="5">
        <v>7.1399999999999991E-2</v>
      </c>
      <c r="G13" s="6">
        <v>1</v>
      </c>
      <c r="H13" s="5">
        <v>0.28570000000000001</v>
      </c>
      <c r="I13" s="6">
        <v>4</v>
      </c>
      <c r="J13" s="5">
        <v>0</v>
      </c>
      <c r="K13" s="6">
        <v>0</v>
      </c>
      <c r="L13" s="6">
        <v>14</v>
      </c>
      <c r="M13" s="6">
        <v>2.4300000000000002</v>
      </c>
    </row>
    <row r="14" spans="1:13" x14ac:dyDescent="0.2">
      <c r="A14" s="4" t="s">
        <v>49</v>
      </c>
      <c r="B14" s="5">
        <v>0.1429</v>
      </c>
      <c r="C14" s="6">
        <v>2</v>
      </c>
      <c r="D14" s="5">
        <v>0</v>
      </c>
      <c r="E14" s="6">
        <v>0</v>
      </c>
      <c r="F14" s="5">
        <v>0.1429</v>
      </c>
      <c r="G14" s="6">
        <v>2</v>
      </c>
      <c r="H14" s="5">
        <v>0.42859999999999998</v>
      </c>
      <c r="I14" s="6">
        <v>6</v>
      </c>
      <c r="J14" s="5">
        <v>0.28570000000000001</v>
      </c>
      <c r="K14" s="6">
        <v>4</v>
      </c>
      <c r="L14" s="6">
        <v>14</v>
      </c>
      <c r="M14" s="6">
        <v>3.71</v>
      </c>
    </row>
    <row r="15" spans="1:13" x14ac:dyDescent="0.2">
      <c r="A15" s="4" t="s">
        <v>59</v>
      </c>
      <c r="B15" s="5"/>
      <c r="C15" s="6"/>
      <c r="D15" s="5"/>
      <c r="E15" s="6"/>
      <c r="F15" s="5"/>
      <c r="G15" s="6"/>
      <c r="H15" s="5"/>
      <c r="I15" s="6"/>
      <c r="J15" s="5"/>
      <c r="K15" s="6"/>
      <c r="L15" s="6">
        <v>4</v>
      </c>
      <c r="M15" s="6"/>
    </row>
    <row r="16" spans="1:13" x14ac:dyDescent="0.2">
      <c r="A16" s="7"/>
      <c r="B16" s="7"/>
      <c r="C16" s="7"/>
      <c r="D16" s="7"/>
      <c r="E16" s="7"/>
      <c r="F16" s="7"/>
      <c r="G16" s="7"/>
      <c r="H16" s="7"/>
      <c r="I16" s="7"/>
      <c r="J16" s="7"/>
      <c r="K16" s="7"/>
      <c r="L16" s="7" t="s">
        <v>16</v>
      </c>
      <c r="M16" s="7">
        <v>14</v>
      </c>
    </row>
    <row r="17" spans="1:13" x14ac:dyDescent="0.2">
      <c r="A17" s="7"/>
      <c r="B17" s="7"/>
      <c r="C17" s="7"/>
      <c r="D17" s="7"/>
      <c r="E17" s="7"/>
      <c r="F17" s="7"/>
      <c r="G17" s="7"/>
      <c r="H17" s="7"/>
      <c r="I17" s="7"/>
      <c r="J17" s="7"/>
      <c r="K17" s="7"/>
      <c r="L17" s="7" t="s">
        <v>17</v>
      </c>
      <c r="M17" s="7">
        <v>0</v>
      </c>
    </row>
    <row r="36" spans="1:4" x14ac:dyDescent="0.2">
      <c r="A36" s="3" t="s">
        <v>18</v>
      </c>
      <c r="B36" s="3" t="s">
        <v>19</v>
      </c>
      <c r="C36" s="3" t="s">
        <v>59</v>
      </c>
      <c r="D36" s="3" t="s">
        <v>20</v>
      </c>
    </row>
    <row r="37" spans="1:4" x14ac:dyDescent="0.2">
      <c r="A37" s="4">
        <v>1</v>
      </c>
      <c r="B37" s="6" t="s">
        <v>21</v>
      </c>
      <c r="C37" s="6" t="s">
        <v>60</v>
      </c>
      <c r="D37" s="6"/>
    </row>
    <row r="38" spans="1:4" x14ac:dyDescent="0.2">
      <c r="A38" s="4">
        <v>2</v>
      </c>
      <c r="B38" s="6" t="s">
        <v>23</v>
      </c>
      <c r="C38" s="6" t="s">
        <v>24</v>
      </c>
      <c r="D38" s="6"/>
    </row>
    <row r="39" spans="1:4" x14ac:dyDescent="0.2">
      <c r="A39" s="4">
        <v>3</v>
      </c>
      <c r="B39" s="6" t="s">
        <v>25</v>
      </c>
      <c r="C39" s="6" t="s">
        <v>61</v>
      </c>
      <c r="D39" s="6"/>
    </row>
    <row r="40" spans="1:4" x14ac:dyDescent="0.2">
      <c r="A40" s="4">
        <v>4</v>
      </c>
      <c r="B40" s="6" t="s">
        <v>27</v>
      </c>
      <c r="C40" s="6" t="s">
        <v>62</v>
      </c>
      <c r="D40" s="6"/>
    </row>
  </sheetData>
  <mergeCells count="5">
    <mergeCell ref="B3:C3"/>
    <mergeCell ref="D3:E3"/>
    <mergeCell ref="F3:G3"/>
    <mergeCell ref="H3:I3"/>
    <mergeCell ref="J3:K3"/>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1"/>
  <sheetViews>
    <sheetView topLeftCell="A4" workbookViewId="0">
      <selection activeCell="A2" sqref="A2"/>
    </sheetView>
  </sheetViews>
  <sheetFormatPr baseColWidth="10" defaultColWidth="8.83203125" defaultRowHeight="15" x14ac:dyDescent="0.2"/>
  <cols>
    <col min="1" max="1" width="44" customWidth="1"/>
    <col min="2" max="2" width="13" customWidth="1"/>
    <col min="3" max="5" width="12" customWidth="1"/>
    <col min="6" max="7" width="12.5" customWidth="1"/>
    <col min="8" max="12" width="12" customWidth="1"/>
    <col min="13" max="13" width="16" customWidth="1"/>
  </cols>
  <sheetData>
    <row r="1" spans="1:13" ht="18" x14ac:dyDescent="0.2">
      <c r="A1" s="1" t="s">
        <v>0</v>
      </c>
    </row>
    <row r="2" spans="1:13" ht="16" x14ac:dyDescent="0.2">
      <c r="A2" s="2" t="s">
        <v>63</v>
      </c>
    </row>
    <row r="3" spans="1:13" x14ac:dyDescent="0.2">
      <c r="A3" s="3"/>
      <c r="B3" s="10" t="s">
        <v>2</v>
      </c>
      <c r="C3" s="11"/>
      <c r="D3" s="10" t="s">
        <v>3</v>
      </c>
      <c r="E3" s="11"/>
      <c r="F3" s="10" t="s">
        <v>4</v>
      </c>
      <c r="G3" s="11"/>
      <c r="H3" s="10" t="s">
        <v>5</v>
      </c>
      <c r="I3" s="11"/>
      <c r="J3" s="10" t="s">
        <v>6</v>
      </c>
      <c r="K3" s="11"/>
      <c r="L3" s="3" t="s">
        <v>7</v>
      </c>
      <c r="M3" s="3" t="s">
        <v>8</v>
      </c>
    </row>
    <row r="4" spans="1:13" x14ac:dyDescent="0.2">
      <c r="A4" s="4" t="s">
        <v>64</v>
      </c>
      <c r="B4" s="5">
        <v>0</v>
      </c>
      <c r="C4" s="6">
        <v>0</v>
      </c>
      <c r="D4" s="5">
        <v>0</v>
      </c>
      <c r="E4" s="6">
        <v>0</v>
      </c>
      <c r="F4" s="5">
        <v>0</v>
      </c>
      <c r="G4" s="6">
        <v>0</v>
      </c>
      <c r="H4" s="5">
        <v>0.35709999999999997</v>
      </c>
      <c r="I4" s="6">
        <v>5</v>
      </c>
      <c r="J4" s="5">
        <v>0.64290000000000003</v>
      </c>
      <c r="K4" s="6">
        <v>9</v>
      </c>
      <c r="L4" s="6">
        <v>14</v>
      </c>
      <c r="M4" s="6">
        <v>4.6399999999999997</v>
      </c>
    </row>
    <row r="5" spans="1:13" x14ac:dyDescent="0.2">
      <c r="A5" s="4" t="s">
        <v>65</v>
      </c>
      <c r="B5" s="5">
        <v>0</v>
      </c>
      <c r="C5" s="6">
        <v>0</v>
      </c>
      <c r="D5" s="5">
        <v>0</v>
      </c>
      <c r="E5" s="6">
        <v>0</v>
      </c>
      <c r="F5" s="5">
        <v>0.1429</v>
      </c>
      <c r="G5" s="6">
        <v>2</v>
      </c>
      <c r="H5" s="5">
        <v>0.42859999999999998</v>
      </c>
      <c r="I5" s="6">
        <v>6</v>
      </c>
      <c r="J5" s="5">
        <v>0.42859999999999998</v>
      </c>
      <c r="K5" s="6">
        <v>6</v>
      </c>
      <c r="L5" s="6">
        <v>14</v>
      </c>
      <c r="M5" s="6">
        <v>4.29</v>
      </c>
    </row>
    <row r="6" spans="1:13" x14ac:dyDescent="0.2">
      <c r="A6" s="4" t="s">
        <v>66</v>
      </c>
      <c r="B6" s="5">
        <v>7.1399999999999991E-2</v>
      </c>
      <c r="C6" s="6">
        <v>1</v>
      </c>
      <c r="D6" s="5">
        <v>7.1399999999999991E-2</v>
      </c>
      <c r="E6" s="6">
        <v>1</v>
      </c>
      <c r="F6" s="5">
        <v>0.1429</v>
      </c>
      <c r="G6" s="6">
        <v>2</v>
      </c>
      <c r="H6" s="5">
        <v>0.5</v>
      </c>
      <c r="I6" s="6">
        <v>7</v>
      </c>
      <c r="J6" s="5">
        <v>0.21429999999999999</v>
      </c>
      <c r="K6" s="6">
        <v>3</v>
      </c>
      <c r="L6" s="6">
        <v>14</v>
      </c>
      <c r="M6" s="6">
        <v>3.71</v>
      </c>
    </row>
    <row r="7" spans="1:13" x14ac:dyDescent="0.2">
      <c r="A7" s="4" t="s">
        <v>67</v>
      </c>
      <c r="B7" s="5">
        <v>0.1429</v>
      </c>
      <c r="C7" s="6">
        <v>2</v>
      </c>
      <c r="D7" s="5">
        <v>0</v>
      </c>
      <c r="E7" s="6">
        <v>0</v>
      </c>
      <c r="F7" s="5">
        <v>0.35709999999999997</v>
      </c>
      <c r="G7" s="6">
        <v>5</v>
      </c>
      <c r="H7" s="5">
        <v>0.35709999999999997</v>
      </c>
      <c r="I7" s="6">
        <v>5</v>
      </c>
      <c r="J7" s="5">
        <v>0.1429</v>
      </c>
      <c r="K7" s="6">
        <v>2</v>
      </c>
      <c r="L7" s="6">
        <v>14</v>
      </c>
      <c r="M7" s="6">
        <v>3.36</v>
      </c>
    </row>
    <row r="8" spans="1:13" x14ac:dyDescent="0.2">
      <c r="A8" s="4" t="s">
        <v>68</v>
      </c>
      <c r="B8" s="5">
        <v>0.28570000000000001</v>
      </c>
      <c r="C8" s="6">
        <v>4</v>
      </c>
      <c r="D8" s="5">
        <v>0.57140000000000002</v>
      </c>
      <c r="E8" s="6">
        <v>8</v>
      </c>
      <c r="F8" s="5">
        <v>0.1429</v>
      </c>
      <c r="G8" s="6">
        <v>2</v>
      </c>
      <c r="H8" s="5">
        <v>0</v>
      </c>
      <c r="I8" s="6">
        <v>0</v>
      </c>
      <c r="J8" s="5">
        <v>0</v>
      </c>
      <c r="K8" s="6">
        <v>0</v>
      </c>
      <c r="L8" s="6">
        <v>14</v>
      </c>
      <c r="M8" s="6">
        <v>1.86</v>
      </c>
    </row>
    <row r="9" spans="1:13" x14ac:dyDescent="0.2">
      <c r="A9" s="4" t="s">
        <v>69</v>
      </c>
      <c r="B9" s="5"/>
      <c r="C9" s="6"/>
      <c r="D9" s="5"/>
      <c r="E9" s="6"/>
      <c r="F9" s="5"/>
      <c r="G9" s="6"/>
      <c r="H9" s="5"/>
      <c r="I9" s="6"/>
      <c r="J9" s="5"/>
      <c r="K9" s="6"/>
      <c r="L9" s="6">
        <v>1</v>
      </c>
      <c r="M9" s="6"/>
    </row>
    <row r="10" spans="1:13" x14ac:dyDescent="0.2">
      <c r="A10" s="7"/>
      <c r="B10" s="7"/>
      <c r="C10" s="7"/>
      <c r="D10" s="7"/>
      <c r="E10" s="7"/>
      <c r="F10" s="7"/>
      <c r="G10" s="7"/>
      <c r="H10" s="7"/>
      <c r="I10" s="7"/>
      <c r="J10" s="7"/>
      <c r="K10" s="7"/>
      <c r="L10" s="7" t="s">
        <v>16</v>
      </c>
      <c r="M10" s="7">
        <v>14</v>
      </c>
    </row>
    <row r="11" spans="1:13" x14ac:dyDescent="0.2">
      <c r="A11" s="7"/>
      <c r="B11" s="7"/>
      <c r="C11" s="7"/>
      <c r="D11" s="7"/>
      <c r="E11" s="7"/>
      <c r="F11" s="7"/>
      <c r="G11" s="7"/>
      <c r="H11" s="7"/>
      <c r="I11" s="7"/>
      <c r="J11" s="7"/>
      <c r="K11" s="7"/>
      <c r="L11" s="7" t="s">
        <v>17</v>
      </c>
      <c r="M11" s="7">
        <v>0</v>
      </c>
    </row>
    <row r="30" spans="1:4" x14ac:dyDescent="0.2">
      <c r="A30" s="3" t="s">
        <v>18</v>
      </c>
      <c r="B30" s="3" t="s">
        <v>19</v>
      </c>
      <c r="C30" s="3" t="s">
        <v>69</v>
      </c>
      <c r="D30" s="3" t="s">
        <v>20</v>
      </c>
    </row>
    <row r="31" spans="1:4" x14ac:dyDescent="0.2">
      <c r="A31" s="4">
        <v>1</v>
      </c>
      <c r="B31" s="6" t="s">
        <v>25</v>
      </c>
      <c r="C31" s="6" t="s">
        <v>70</v>
      </c>
      <c r="D31" s="6"/>
    </row>
  </sheetData>
  <mergeCells count="5">
    <mergeCell ref="B3:C3"/>
    <mergeCell ref="D3:E3"/>
    <mergeCell ref="F3:G3"/>
    <mergeCell ref="H3:I3"/>
    <mergeCell ref="J3:K3"/>
  </mergeCell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15</vt:i4>
      </vt:variant>
    </vt:vector>
  </HeadingPairs>
  <TitlesOfParts>
    <vt:vector size="15" baseType="lpstr">
      <vt:lpstr>summary</vt:lpstr>
      <vt:lpstr>AGREEMENTS</vt:lpstr>
      <vt:lpstr>Second round needed</vt:lpstr>
      <vt:lpstr>Foglio2</vt:lpstr>
      <vt:lpstr>Question 1</vt:lpstr>
      <vt:lpstr>Question 2</vt:lpstr>
      <vt:lpstr>Question 3</vt:lpstr>
      <vt:lpstr>Question 4</vt:lpstr>
      <vt:lpstr>Question 5</vt:lpstr>
      <vt:lpstr>Question 6</vt:lpstr>
      <vt:lpstr>Question 7</vt:lpstr>
      <vt:lpstr>Question 8</vt:lpstr>
      <vt:lpstr>Question 9</vt:lpstr>
      <vt:lpstr>Question 10</vt:lpstr>
      <vt:lpstr>Question 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Pedro Berjano</cp:lastModifiedBy>
  <dcterms:created xsi:type="dcterms:W3CDTF">2021-06-28T17:46:57Z</dcterms:created>
  <dcterms:modified xsi:type="dcterms:W3CDTF">2021-07-09T11:25:37Z</dcterms:modified>
</cp:coreProperties>
</file>