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1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b6c\AC\Temp\"/>
    </mc:Choice>
  </mc:AlternateContent>
  <xr:revisionPtr revIDLastSave="244" documentId="8_{04556DEC-67AB-4E66-9993-7EDF2998283B}" xr6:coauthVersionLast="47" xr6:coauthVersionMax="47" xr10:uidLastSave="{1583AC3D-D99A-4FDA-8B59-7EAEF9094567}"/>
  <bookViews>
    <workbookView xWindow="-60" yWindow="-60" windowWidth="15480" windowHeight="11640" xr2:uid="{00000000-000D-0000-FFFF-FFFF00000000}"/>
  </bookViews>
  <sheets>
    <sheet name="in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2" i="1" l="1"/>
  <c r="J10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O2" i="1"/>
  <c r="O102" i="1" s="1"/>
  <c r="N2" i="1"/>
  <c r="N102" i="1" s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M2" i="1"/>
  <c r="M102" i="1" s="1"/>
  <c r="L2" i="1"/>
  <c r="L102" i="1" s="1"/>
  <c r="M107" i="1" l="1"/>
  <c r="M104" i="1"/>
  <c r="M105" i="1"/>
  <c r="M106" i="1" l="1"/>
</calcChain>
</file>

<file path=xl/sharedStrings.xml><?xml version="1.0" encoding="utf-8"?>
<sst xmlns="http://schemas.openxmlformats.org/spreadsheetml/2006/main" count="667" uniqueCount="409">
  <si>
    <t>issue ID</t>
  </si>
  <si>
    <t>title</t>
  </si>
  <si>
    <t>url</t>
  </si>
  <si>
    <t>labels</t>
  </si>
  <si>
    <t>locked</t>
  </si>
  <si>
    <t>created at</t>
  </si>
  <si>
    <t>closed at</t>
  </si>
  <si>
    <t>participants</t>
  </si>
  <si>
    <t>comments</t>
  </si>
  <si>
    <t>T&amp;S (manual)</t>
  </si>
  <si>
    <t>T&amp;S (filter)</t>
  </si>
  <si>
    <t>True Positive</t>
  </si>
  <si>
    <t>False Positive</t>
  </si>
  <si>
    <t>True Negative</t>
  </si>
  <si>
    <t>False Negative</t>
  </si>
  <si>
    <t>Make the image description accessible all the time</t>
  </si>
  <si>
    <t>https://github.com/mastodon/mastodon/issues/8249</t>
  </si>
  <si>
    <t>suggestion</t>
  </si>
  <si>
    <t>2018-08-17T14:42:12Z</t>
  </si>
  <si>
    <t>None</t>
  </si>
  <si>
    <t>n</t>
  </si>
  <si>
    <t>change default image to a flat mamouth</t>
  </si>
  <si>
    <t>https://github.com/mastodon/mastodon/issues/1370</t>
  </si>
  <si>
    <t>ui</t>
  </si>
  <si>
    <t>2017-04-09T21:05:38Z</t>
  </si>
  <si>
    <t>2017-06-29T21:29:37Z</t>
  </si>
  <si>
    <t>Link @user@twitter.com to There Respective Twitter Profiles.</t>
  </si>
  <si>
    <t>https://github.com/mastodon/mastodon/issues/8851</t>
  </si>
  <si>
    <t>duplicate</t>
  </si>
  <si>
    <t>2018-10-02T10:14:59Z</t>
  </si>
  <si>
    <t>2018-10-02T12:03:56Z</t>
  </si>
  <si>
    <t>recommand set sidekiq id:nil  some cloud providers can't suppot redis client command</t>
  </si>
  <si>
    <t>https://github.com/mastodon/mastodon/issues/7785</t>
  </si>
  <si>
    <t>2018-06-11T02:30:01Z</t>
  </si>
  <si>
    <t>Option to view the toot on the original instance</t>
  </si>
  <si>
    <t>https://github.com/mastodon/mastodon/issues/15868</t>
  </si>
  <si>
    <t>2021-03-10T10:10:16Z</t>
  </si>
  <si>
    <t>Can't access my account page including some polls</t>
  </si>
  <si>
    <t>https://github.com/mastodon/mastodon/issues/10202</t>
  </si>
  <si>
    <t>2019-03-07T00:10:29Z</t>
  </si>
  <si>
    <t>2019-03-07T00:49:57Z</t>
  </si>
  <si>
    <t>Better Lists</t>
  </si>
  <si>
    <t>https://github.com/mastodon/mastodon/issues/7341</t>
  </si>
  <si>
    <t>2018-05-03T17:33:35Z</t>
  </si>
  <si>
    <t>2018-06-28T14:33:41Z</t>
  </si>
  <si>
    <t>multiple bookmark lists</t>
  </si>
  <si>
    <t>https://github.com/mastodon/mastodon/issues/16595</t>
  </si>
  <si>
    <t>2021-08-10T09:53:11Z</t>
  </si>
  <si>
    <t>Add follow/unfollow buttons in lists of followers/following</t>
  </si>
  <si>
    <t>https://github.com/mastodon/mastodon/issues/195</t>
  </si>
  <si>
    <t>2016-11-22T16:10:54Z</t>
  </si>
  <si>
    <t>2016-11-22T16:23:39Z</t>
  </si>
  <si>
    <t>Partial Muting of Accounts</t>
  </si>
  <si>
    <t>https://github.com/mastodon/mastodon/issues/12912</t>
  </si>
  <si>
    <t>2020-01-20T23:04:20Z</t>
  </si>
  <si>
    <t>Security of Formatter's encoding of local vs. remote content</t>
  </si>
  <si>
    <t>https://github.com/mastodon/mastodon/issues/1392</t>
  </si>
  <si>
    <t>bug  security</t>
  </si>
  <si>
    <t>2017-04-10T02:56:07Z</t>
  </si>
  <si>
    <t>2017-05-11T01:24:13Z</t>
  </si>
  <si>
    <t>y</t>
  </si>
  <si>
    <t>OpenGraph with html + unicode entities showing incorrectly</t>
  </si>
  <si>
    <t>https://github.com/mastodon/mastodon/issues/14813</t>
  </si>
  <si>
    <t>2020-09-17T11:52:38Z</t>
  </si>
  <si>
    <t>Upgrade to 3.2.1</t>
  </si>
  <si>
    <t>https://github.com/mastodon/mastodon/issues/15143</t>
  </si>
  <si>
    <t>2020-11-11T13:47:18Z</t>
  </si>
  <si>
    <t>Add CAPTCHA to sign-up process (are you human?)</t>
  </si>
  <si>
    <t>https://github.com/mastodon/mastodon/issues/7601</t>
  </si>
  <si>
    <t>2018-05-23T09:47:33Z</t>
  </si>
  <si>
    <t>2018-05-23T21:06:30Z</t>
  </si>
  <si>
    <t>1.4.7 mastodon-streaming.service Failure</t>
  </si>
  <si>
    <t>https://github.com/mastodon/mastodon/issues/4076</t>
  </si>
  <si>
    <t>2017-07-05T11:53:03Z</t>
  </si>
  <si>
    <t>2017-07-06T14:02:31Z</t>
  </si>
  <si>
    <t>Mastodon throws HTTP 400 with Honey extension enabled</t>
  </si>
  <si>
    <t>https://github.com/mastodon/mastodon/issues/14201</t>
  </si>
  <si>
    <t>2020-07-02T18:30:42Z</t>
  </si>
  <si>
    <t>Boost button doesn't darken on hover on Firefox</t>
  </si>
  <si>
    <t>https://github.com/mastodon/mastodon/issues/6906</t>
  </si>
  <si>
    <t>bug  ui</t>
  </si>
  <si>
    <t>2018-03-25T19:56:19Z</t>
  </si>
  <si>
    <t>Toots hide themselves in QtWebEngine-based browsers since v1.5.0</t>
  </si>
  <si>
    <t>https://github.com/mastodon/mastodon/issues/4537</t>
  </si>
  <si>
    <t>2017-08-06T14:26:32Z</t>
  </si>
  <si>
    <t>2017-08-06T17:11:25Z</t>
  </si>
  <si>
    <t>Bug: a toot removed by the moderator re-appears in the public timeline</t>
  </si>
  <si>
    <t>https://github.com/mastodon/mastodon/issues/7653</t>
  </si>
  <si>
    <t>bug</t>
  </si>
  <si>
    <t>2018-05-28T12:17:45Z</t>
  </si>
  <si>
    <t>2019-08-08T18:03:12Z</t>
  </si>
  <si>
    <t>Add option to content warnings globally</t>
  </si>
  <si>
    <t>https://github.com/mastodon/mastodon/issues/8769</t>
  </si>
  <si>
    <t>2018-09-24T13:11:19Z</t>
  </si>
  <si>
    <t>Slow mode for timeline</t>
  </si>
  <si>
    <t>https://github.com/mastodon/mastodon/issues/9421</t>
  </si>
  <si>
    <t>2018-12-04T02:28:38Z</t>
  </si>
  <si>
    <t>2019-09-22T00:36:49Z</t>
  </si>
  <si>
    <t>Transparent GIF avatars are broken</t>
  </si>
  <si>
    <t>https://github.com/mastodon/mastodon/issues/3199</t>
  </si>
  <si>
    <t>2017-05-21T08:17:56Z</t>
  </si>
  <si>
    <t>2017-08-08T13:49:15Z</t>
  </si>
  <si>
    <t>language portuguese is not filtered out of timeline</t>
  </si>
  <si>
    <t>https://github.com/mastodon/mastodon/issues/7362</t>
  </si>
  <si>
    <t>2018-05-04T22:21:33Z</t>
  </si>
  <si>
    <t>2018-10-20T00:49:07Z</t>
  </si>
  <si>
    <t>Need to set "Access-Control-Allow-Origin" on manifest.json</t>
  </si>
  <si>
    <t>https://github.com/mastodon/mastodon/issues/12163</t>
  </si>
  <si>
    <t>2019-10-13T15:04:20Z</t>
  </si>
  <si>
    <t>2019-10-16T23:02:58Z</t>
  </si>
  <si>
    <t>Cannot update Icon  Header image on Firefox 55</t>
  </si>
  <si>
    <t>https://github.com/mastodon/mastodon/issues/4677</t>
  </si>
  <si>
    <t>2017-08-23T21:26:00Z</t>
  </si>
  <si>
    <t>2017-08-27T19:15:41Z</t>
  </si>
  <si>
    <t>Account / toot deletion should be broadcast to all known instances</t>
  </si>
  <si>
    <t>https://github.com/mastodon/mastodon/issues/7316</t>
  </si>
  <si>
    <t>2018-05-02T16:37:22Z</t>
  </si>
  <si>
    <t>2018-08-20T11:28:05Z</t>
  </si>
  <si>
    <t>Upgrade to v3.2.1 results in "The single-table inheritance mechanism failed to locate the subclass: 'follow'."</t>
  </si>
  <si>
    <t>https://github.com/mastodon/mastodon/issues/15030</t>
  </si>
  <si>
    <t>2020-10-24T15:31:14Z</t>
  </si>
  <si>
    <t>2020-10-24T16:37:24Z</t>
  </si>
  <si>
    <t>reproducible HTTP 502 error in OAuth /oauth/authorize</t>
  </si>
  <si>
    <t>https://github.com/mastodon/mastodon/issues/12915</t>
  </si>
  <si>
    <t>2020-01-21T07:05:39Z</t>
  </si>
  <si>
    <t>Dismiss individual follow recommendations</t>
  </si>
  <si>
    <t>https://github.com/mastodon/mastodon/issues/145</t>
  </si>
  <si>
    <t>2016-11-14T19:09:59Z</t>
  </si>
  <si>
    <t>2016-12-08T17:59:01Z</t>
  </si>
  <si>
    <t>Moderation E-mail: Custom warning text should be apart from non-custom strings</t>
  </si>
  <si>
    <t>https://github.com/mastodon/mastodon/issues/12218</t>
  </si>
  <si>
    <t>2019-10-26T11:18:52Z</t>
  </si>
  <si>
    <t>Add content warning on a boost</t>
  </si>
  <si>
    <t>https://github.com/mastodon/mastodon/issues/13291</t>
  </si>
  <si>
    <t>2020-03-21T11:48:13Z</t>
  </si>
  <si>
    <t xml:space="preserve">Add a robot.txt to prevent indexation </t>
  </si>
  <si>
    <t>https://github.com/mastodon/mastodon/issues/1533</t>
  </si>
  <si>
    <t>not actionable</t>
  </si>
  <si>
    <t>2017-04-11T12:51:29Z</t>
  </si>
  <si>
    <t>2017-04-11T15:57:36Z</t>
  </si>
  <si>
    <t>[Feature request] If there are replies-to-self in a thread  group them all at the top</t>
  </si>
  <si>
    <t>https://github.com/mastodon/mastodon/issues/6463</t>
  </si>
  <si>
    <t>2018-02-11T20:11:02Z</t>
  </si>
  <si>
    <t>2018-11-24T19:48:51Z</t>
  </si>
  <si>
    <t>Please add NSFW mark for accounts</t>
  </si>
  <si>
    <t>https://github.com/mastodon/mastodon/issues/9613</t>
  </si>
  <si>
    <t>2018-12-24T09:13:36Z</t>
  </si>
  <si>
    <t>2018-12-26T03:15:07Z</t>
  </si>
  <si>
    <t>Cannot scroll Keybase authorization page on mobile</t>
  </si>
  <si>
    <t>https://github.com/mastodon/mastodon/issues/11838</t>
  </si>
  <si>
    <t>2019-09-13T20:36:49Z</t>
  </si>
  <si>
    <t>2019-09-20T08:52:16Z</t>
  </si>
  <si>
    <t>Support RFC 4685 "replies" relation in Atom feed</t>
  </si>
  <si>
    <t>https://github.com/mastodon/mastodon/issues/3499</t>
  </si>
  <si>
    <t>2017-06-01T10:30:14Z</t>
  </si>
  <si>
    <t>Add badge for muted/blocked of user profile in last column</t>
  </si>
  <si>
    <t>https://github.com/mastodon/mastodon/issues/6544</t>
  </si>
  <si>
    <t>ui  fit for beginners</t>
  </si>
  <si>
    <t>2018-02-23T12:23:56Z</t>
  </si>
  <si>
    <t>2018-03-05T04:09:36Z</t>
  </si>
  <si>
    <t>Can't re-follow remote account that was deleted and re-created</t>
  </si>
  <si>
    <t>https://github.com/mastodon/mastodon/issues/1390</t>
  </si>
  <si>
    <t>bug  api</t>
  </si>
  <si>
    <t>2017-04-10T02:27:57Z</t>
  </si>
  <si>
    <t>2017-04-20T02:01:01Z</t>
  </si>
  <si>
    <t>Create an app stream API</t>
  </si>
  <si>
    <t>https://github.com/mastodon/mastodon/issues/3144</t>
  </si>
  <si>
    <t>2017-05-19T14:49:53Z</t>
  </si>
  <si>
    <t>2018-07-14T19:19:12Z</t>
  </si>
  <si>
    <t>Add search results pagination in web UI</t>
  </si>
  <si>
    <t>https://github.com/mastodon/mastodon/issues/10737</t>
  </si>
  <si>
    <t>TODO</t>
  </si>
  <si>
    <t>2019-05-09T23:55:02Z</t>
  </si>
  <si>
    <t>2019-07-27T03:49:51Z</t>
  </si>
  <si>
    <t>A Fractal  Hierarchical and Signal View of the Fediverse</t>
  </si>
  <si>
    <t>https://github.com/mastodon/mastodon/issues/2050</t>
  </si>
  <si>
    <t>work in progress</t>
  </si>
  <si>
    <t>2017-04-18T01:53:07Z</t>
  </si>
  <si>
    <t>Rake aborted on maintenance tasks</t>
  </si>
  <si>
    <t>https://github.com/mastodon/mastodon/issues/2542</t>
  </si>
  <si>
    <t>2017-04-27T20:55:15Z</t>
  </si>
  <si>
    <t>2017-04-27T22:50:24Z</t>
  </si>
  <si>
    <t>Opening image as toot is deleted crashes masto frontend</t>
  </si>
  <si>
    <t>https://github.com/mastodon/mastodon/issues/15860</t>
  </si>
  <si>
    <t>2021-03-08T19:59:23Z</t>
  </si>
  <si>
    <t>2021-03-08T21:22:20Z</t>
  </si>
  <si>
    <t>Nokogiri::XML::XPath::SyntaxError if remote instance returns empty/invalid atom feed</t>
  </si>
  <si>
    <t>https://github.com/mastodon/mastodon/issues/1529</t>
  </si>
  <si>
    <t>2017-04-11T11:39:26Z</t>
  </si>
  <si>
    <t>2018-05-17T16:32:24Z</t>
  </si>
  <si>
    <t>Mastodon Works On Cent OS? But Not With Cpanel/WHM</t>
  </si>
  <si>
    <t>https://github.com/mastodon/mastodon/issues/8028</t>
  </si>
  <si>
    <t>troubleshooting</t>
  </si>
  <si>
    <t>2018-07-15T22:23:27Z</t>
  </si>
  <si>
    <t>2018-10-20T05:21:41Z</t>
  </si>
  <si>
    <t>Import Job failed every Day</t>
  </si>
  <si>
    <t>https://github.com/mastodon/mastodon/issues/14672</t>
  </si>
  <si>
    <t>2020-08-27T16:15:15Z</t>
  </si>
  <si>
    <t>Simplify mobile stream(s)?</t>
  </si>
  <si>
    <t>https://github.com/mastodon/mastodon/issues/8027</t>
  </si>
  <si>
    <t>2018-07-15T20:18:55Z</t>
  </si>
  <si>
    <t>The / at the end of URLs in posts could be removed where it is not necessary</t>
  </si>
  <si>
    <t>https://github.com/mastodon/mastodon/issues/8970</t>
  </si>
  <si>
    <t>2018-10-12T17:43:25Z</t>
  </si>
  <si>
    <t>ctrl+v images aka paste images into the toot box to upload</t>
  </si>
  <si>
    <t>https://github.com/mastodon/mastodon/issues/353</t>
  </si>
  <si>
    <t>2016-12-12T03:45:51Z</t>
  </si>
  <si>
    <t>2016-12-12T12:54:17Z</t>
  </si>
  <si>
    <t>Mastodon doesn't handle gifs from other software correctly</t>
  </si>
  <si>
    <t>https://github.com/mastodon/mastodon/issues/7345</t>
  </si>
  <si>
    <t>2018-05-03T22:42:58Z</t>
  </si>
  <si>
    <t>Ability to deactivate 2FA with recovery code</t>
  </si>
  <si>
    <t>https://github.com/mastodon/mastodon/issues/4026</t>
  </si>
  <si>
    <t>2017-07-01T17:04:09Z</t>
  </si>
  <si>
    <t>2017-07-26T21:36:41Z</t>
  </si>
  <si>
    <t>Mastodon `replies` can't be fetched correctly</t>
  </si>
  <si>
    <t>https://github.com/mastodon/mastodon/issues/17442</t>
  </si>
  <si>
    <t>2022-02-04T17:08:43Z</t>
  </si>
  <si>
    <t>2022-02-07T16:36:33Z</t>
  </si>
  <si>
    <t>Some public posts from followed remote users missing</t>
  </si>
  <si>
    <t>https://github.com/mastodon/mastodon/issues/2613</t>
  </si>
  <si>
    <t>2017-04-29T06:21:20Z</t>
  </si>
  <si>
    <t>2018-04-08T18:38:27Z</t>
  </si>
  <si>
    <t>image descriptions get discarded for animated gifs</t>
  </si>
  <si>
    <t>https://github.com/mastodon/mastodon/issues/8676</t>
  </si>
  <si>
    <t>2018-09-11T02:42:26Z</t>
  </si>
  <si>
    <t>2018-09-11T10:42:41Z</t>
  </si>
  <si>
    <t>Error on uploading audio with embedded image</t>
  </si>
  <si>
    <t>https://github.com/mastodon/mastodon/issues/12693</t>
  </si>
  <si>
    <t>2019-12-26T17:46:28Z</t>
  </si>
  <si>
    <t>2020-04-28T09:04:51Z</t>
  </si>
  <si>
    <t>http://localhost:4000/ {"error":"Error: Missing access token"}</t>
  </si>
  <si>
    <t>https://github.com/mastodon/mastodon/issues/1016</t>
  </si>
  <si>
    <t>bug  deployment</t>
  </si>
  <si>
    <t>2017-04-06T00:55:49Z</t>
  </si>
  <si>
    <t>2017-06-05T10:18:42Z</t>
  </si>
  <si>
    <t>Link verification fails silently when page size exceeds 1MB</t>
  </si>
  <si>
    <t>https://github.com/mastodon/mastodon/issues/15316</t>
  </si>
  <si>
    <t>2020-12-10T20:57:08Z</t>
  </si>
  <si>
    <t>Context Pagination</t>
  </si>
  <si>
    <t>https://github.com/mastodon/mastodon/issues/11029</t>
  </si>
  <si>
    <t>wontfix  suggestion</t>
  </si>
  <si>
    <t>2019-06-10T10:05:52Z</t>
  </si>
  <si>
    <t>Daily Digest for Prolific Tooters</t>
  </si>
  <si>
    <t>https://github.com/mastodon/mastodon/issues/2089</t>
  </si>
  <si>
    <t>ui  suggestion</t>
  </si>
  <si>
    <t>2017-04-18T15:21:24Z</t>
  </si>
  <si>
    <t>Please review 2 errors below but there is only one error</t>
  </si>
  <si>
    <t>https://github.com/mastodon/mastodon/issues/8227</t>
  </si>
  <si>
    <t>2018-08-16T21:09:14Z</t>
  </si>
  <si>
    <t>URL links from user bios should have target="_blank"</t>
  </si>
  <si>
    <t>https://github.com/mastodon/mastodon/issues/178</t>
  </si>
  <si>
    <t>2016-11-22T05:33:07Z</t>
  </si>
  <si>
    <t>2016-12-11T23:00:45Z</t>
  </si>
  <si>
    <t>Toots with replies on profiles is ambiguous</t>
  </si>
  <si>
    <t>https://github.com/mastodon/mastodon/issues/5093</t>
  </si>
  <si>
    <t>ui  fit for beginners  suggestion</t>
  </si>
  <si>
    <t>2017-09-25T10:38:41Z</t>
  </si>
  <si>
    <t>2017-11-10T02:04:50Z</t>
  </si>
  <si>
    <t>Instance-wide subscription</t>
  </si>
  <si>
    <t>https://github.com/mastodon/mastodon/issues/8082</t>
  </si>
  <si>
    <t>2018-07-27T09:03:26Z</t>
  </si>
  <si>
    <t>HTML is not sanitized on profile edit preview</t>
  </si>
  <si>
    <t>https://github.com/mastodon/mastodon/issues/9343</t>
  </si>
  <si>
    <t>2018-11-25T07:25:58Z</t>
  </si>
  <si>
    <t>Set update intervals for timeline displays (instead of continuous)</t>
  </si>
  <si>
    <t>https://github.com/mastodon/mastodon/issues/879</t>
  </si>
  <si>
    <t>2017-04-04T19:58:52Z</t>
  </si>
  <si>
    <t>2017-06-29T16:47:18Z</t>
  </si>
  <si>
    <t>Abuse-prevention: rate limits / "storm shield"</t>
  </si>
  <si>
    <t>https://github.com/mastodon/mastodon/issues/8575</t>
  </si>
  <si>
    <t>2018-09-02T15:05:29Z</t>
  </si>
  <si>
    <t>2018-09-03T18:12:55Z</t>
  </si>
  <si>
    <t>Animated custom emoji in admin view should respect autoPlayGif setting</t>
  </si>
  <si>
    <t>https://github.com/mastodon/mastodon/issues/9535</t>
  </si>
  <si>
    <t>accessibility</t>
  </si>
  <si>
    <t>2018-12-16T18:47:55Z</t>
  </si>
  <si>
    <t>2019-09-10T18:56:08Z</t>
  </si>
  <si>
    <t>Local timeline RSS feed</t>
  </si>
  <si>
    <t>https://github.com/mastodon/mastodon/issues/17269</t>
  </si>
  <si>
    <t>2022-01-10T09:02:53Z</t>
  </si>
  <si>
    <t>API to get client-app information</t>
  </si>
  <si>
    <t>https://github.com/mastodon/mastodon/issues/5104</t>
  </si>
  <si>
    <t>api</t>
  </si>
  <si>
    <t>2017-09-26T01:05:21Z</t>
  </si>
  <si>
    <t>2017-09-30T20:05:52Z</t>
  </si>
  <si>
    <t>Duplicate/similar web notifications sent</t>
  </si>
  <si>
    <t>https://github.com/mastodon/mastodon/issues/7902</t>
  </si>
  <si>
    <t>2018-06-27T22:45:10Z</t>
  </si>
  <si>
    <t>2018-08-23T19:44:35Z</t>
  </si>
  <si>
    <t>Repeated "401 The access token is invalid" errors for "Home" and "Notifications" streams in Safari</t>
  </si>
  <si>
    <t>https://github.com/mastodon/mastodon/issues/1490</t>
  </si>
  <si>
    <t>expertise wanted</t>
  </si>
  <si>
    <t>2017-04-10T23:58:19Z</t>
  </si>
  <si>
    <t>2017-06-05T10:26:13Z</t>
  </si>
  <si>
    <t>Inconsistent custom emoji shortcode behaviour when lacking whitespace</t>
  </si>
  <si>
    <t>https://github.com/mastodon/mastodon/issues/7364</t>
  </si>
  <si>
    <t>2018-05-04T23:49:55Z</t>
  </si>
  <si>
    <t>Stylesheets not found ?</t>
  </si>
  <si>
    <t>https://github.com/mastodon/mastodon/issues/841</t>
  </si>
  <si>
    <t>2017-04-04T13:50:43Z</t>
  </si>
  <si>
    <t>2017-04-04T16:23:05Z</t>
  </si>
  <si>
    <t>[Feature] Allow #hastags in CW's warnings</t>
  </si>
  <si>
    <t>https://github.com/mastodon/mastodon/issues/6296</t>
  </si>
  <si>
    <t>2018-01-19T00:47:36Z</t>
  </si>
  <si>
    <t>2018-01-19T01:24:06Z</t>
  </si>
  <si>
    <t>Global and Local timeline won't refresh automaticaly.</t>
  </si>
  <si>
    <t>https://github.com/mastodon/mastodon/issues/2390</t>
  </si>
  <si>
    <t>2017-04-24T09:37:30Z</t>
  </si>
  <si>
    <t>2017-04-25T08:52:16Z</t>
  </si>
  <si>
    <t>Unable to open 'Follows and Followers' page</t>
  </si>
  <si>
    <t>https://github.com/mastodon/mastodon/issues/11012</t>
  </si>
  <si>
    <t>2019-06-09T17:28:52Z</t>
  </si>
  <si>
    <t>2019-06-09T17:44:11Z</t>
  </si>
  <si>
    <t>Adding a relay stuck on "Waiting for relay's approval"</t>
  </si>
  <si>
    <t>https://github.com/mastodon/mastodon/issues/14961</t>
  </si>
  <si>
    <t>2020-10-10T00:28:42Z</t>
  </si>
  <si>
    <t>2020-10-10T20:22:44Z</t>
  </si>
  <si>
    <t>[Sidekiq - Current Master Branch] ArgumentError: comparison of ActiveSupport::TimeWithZone with nil failed</t>
  </si>
  <si>
    <t>https://github.com/mastodon/mastodon/issues/8376</t>
  </si>
  <si>
    <t>2018-08-22T19:43:51Z</t>
  </si>
  <si>
    <t>2018-08-22T22:28:05Z</t>
  </si>
  <si>
    <t>My pouets are falling with a 500 error since 3 weeks</t>
  </si>
  <si>
    <t>https://github.com/mastodon/mastodon/issues/17695</t>
  </si>
  <si>
    <t>2022-03-03T19:41:00Z</t>
  </si>
  <si>
    <t>2022-03-03T21:53:01Z</t>
  </si>
  <si>
    <t>Local accounts duplicated as remote</t>
  </si>
  <si>
    <t>https://github.com/mastodon/mastodon/issues/8643</t>
  </si>
  <si>
    <t>2018-09-07T10:19:47Z</t>
  </si>
  <si>
    <t>2018-10-26T21:08:35Z</t>
  </si>
  <si>
    <t>403 error when favoriting certain users</t>
  </si>
  <si>
    <t>https://github.com/mastodon/mastodon/issues/6209</t>
  </si>
  <si>
    <t>2018-01-06T18:05:27Z</t>
  </si>
  <si>
    <t>2018-10-20T05:21:49Z</t>
  </si>
  <si>
    <t>[Weblate] restore the database</t>
  </si>
  <si>
    <t>https://github.com/mastodon/mastodon/issues/8486</t>
  </si>
  <si>
    <t>2018-08-27T18:21:34Z</t>
  </si>
  <si>
    <t>2018-10-20T04:28:59Z</t>
  </si>
  <si>
    <t>Limit unauthenticated access to timelines</t>
  </si>
  <si>
    <t>https://github.com/mastodon/mastodon/issues/12858</t>
  </si>
  <si>
    <t>2020-01-13T11:42:12Z</t>
  </si>
  <si>
    <t>Support more queries / wildcards while adding users to lists</t>
  </si>
  <si>
    <t>https://github.com/mastodon/mastodon/issues/16528</t>
  </si>
  <si>
    <t>2021-07-23T10:12:02Z</t>
  </si>
  <si>
    <t>Mute only a user's boosts.</t>
  </si>
  <si>
    <t>https://github.com/mastodon/mastodon/issues/1268</t>
  </si>
  <si>
    <t>2017-04-08T15:08:52Z</t>
  </si>
  <si>
    <t>2017-04-21T19:35:41Z</t>
  </si>
  <si>
    <t>[Accessibility] Filter posts with more than 3 emojis</t>
  </si>
  <si>
    <t>https://github.com/mastodon/mastodon/issues/12400</t>
  </si>
  <si>
    <t>2019-11-16T20:58:24Z</t>
  </si>
  <si>
    <t>2020-10-15T16:15:32Z</t>
  </si>
  <si>
    <t>Use higher entropy IDs for media URLs</t>
  </si>
  <si>
    <t>https://github.com/mastodon/mastodon/issues/416</t>
  </si>
  <si>
    <t>2017-01-05T22:15:05Z</t>
  </si>
  <si>
    <t>2017-01-05T23:29:27Z</t>
  </si>
  <si>
    <t>Emails are not sent - Actionmailer: "End of file reached"</t>
  </si>
  <si>
    <t>https://github.com/mastodon/mastodon/issues/934</t>
  </si>
  <si>
    <t>2017-04-05T11:58:39Z</t>
  </si>
  <si>
    <t>2017-04-11T06:23:10Z</t>
  </si>
  <si>
    <t>Link absent in french translation : Delete account</t>
  </si>
  <si>
    <t>https://github.com/mastodon/mastodon/issues/4656</t>
  </si>
  <si>
    <t>2017-08-21T19:24:00Z</t>
  </si>
  <si>
    <t>2017-08-22T16:31:43Z</t>
  </si>
  <si>
    <t>Deletion of statuses needs to be reflected in live timelines</t>
  </si>
  <si>
    <t>https://github.com/mastodon/mastodon/issues/28</t>
  </si>
  <si>
    <t>2016-09-03T15:41:10Z</t>
  </si>
  <si>
    <t>2016-09-08T07:34:35Z</t>
  </si>
  <si>
    <t>Feature request: getting following/follower accounts id and lookup api</t>
  </si>
  <si>
    <t>https://github.com/mastodon/mastodon/issues/6360</t>
  </si>
  <si>
    <t>api  suggestion</t>
  </si>
  <si>
    <t>2018-01-25T13:18:49Z</t>
  </si>
  <si>
    <t>500 Internal Server Error</t>
  </si>
  <si>
    <t>https://github.com/mastodon/mastodon/issues/2397</t>
  </si>
  <si>
    <t>2017-04-24T14:12:41Z</t>
  </si>
  <si>
    <t>2017-05-02T23:50:35Z</t>
  </si>
  <si>
    <t>No visual indication that following/follower/post counts of non-local users are inaccurate</t>
  </si>
  <si>
    <t>https://github.com/mastodon/mastodon/issues/291</t>
  </si>
  <si>
    <t>2016-11-26T03:12:26Z</t>
  </si>
  <si>
    <t>2017-03-01T00:18:57Z</t>
  </si>
  <si>
    <t>Enable minimising the Toot Composer when replying (Single Column)</t>
  </si>
  <si>
    <t>https://github.com/mastodon/mastodon/issues/7113</t>
  </si>
  <si>
    <t>2018-04-12T05:01:15Z</t>
  </si>
  <si>
    <t>500 error attempting to go to /api/v1/instance &amp; /admin/dashboard after 3.4.1 upgrade</t>
  </si>
  <si>
    <t>https://github.com/mastodon/mastodon/issues/16505</t>
  </si>
  <si>
    <t>2021-07-14T04:52:36Z</t>
  </si>
  <si>
    <t>levels of posting privacy  and maintaining minimum confidentiality possible</t>
  </si>
  <si>
    <t>https://github.com/mastodon/mastodon/issues/440</t>
  </si>
  <si>
    <t>2017-01-08T02:32:56Z</t>
  </si>
  <si>
    <t>2017-03-05T17:51:19Z</t>
  </si>
  <si>
    <t>Edit accounts and verify e-mails in admin UI</t>
  </si>
  <si>
    <t>https://github.com/mastodon/mastodon/issues/2920</t>
  </si>
  <si>
    <t>2017-05-08T16:30:04Z</t>
  </si>
  <si>
    <t>2018-05-17T16:01:52Z</t>
  </si>
  <si>
    <t>Favorites column hides statuses on screen</t>
  </si>
  <si>
    <t>https://github.com/mastodon/mastodon/issues/5630</t>
  </si>
  <si>
    <t>2017-11-08T17:40:50Z</t>
  </si>
  <si>
    <t>2017-12-09T01:22:13Z</t>
  </si>
  <si>
    <t>Feature request: multi timeline</t>
  </si>
  <si>
    <t>https://github.com/mastodon/mastodon/issues/3987</t>
  </si>
  <si>
    <t>2017-06-28T16:31:49Z</t>
  </si>
  <si>
    <t>Atom feed posts are not formatted</t>
  </si>
  <si>
    <t>https://github.com/mastodon/mastodon/issues/13</t>
  </si>
  <si>
    <t>2016-03-18T10:07:28Z</t>
  </si>
  <si>
    <t>2016-03-18T23:16:27Z</t>
  </si>
  <si>
    <t>Recall</t>
  </si>
  <si>
    <t>Precision</t>
  </si>
  <si>
    <t>F-measure</t>
  </si>
  <si>
    <t>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</si>
</sst>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6">
    <xf numFmtId="0" fontId="0" fillId="0" borderId="0" xfId="0"/>
    <xf numFmtId="0" fontId="16" fillId="0" borderId="0" xfId="0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42"/>
    <xf numFmtId="10" fontId="16" fillId="0" borderId="0" xfId="0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ithub.com/mastodon/mastodon/issues/7601" TargetMode="External"/><Relationship Id="rId13" Type="http://schemas.openxmlformats.org/officeDocument/2006/relationships/hyperlink" Target="https://github.com/mastodon/mastodon/issues/9421" TargetMode="External"/><Relationship Id="rId18" Type="http://schemas.openxmlformats.org/officeDocument/2006/relationships/hyperlink" Target="https://github.com/mastodon/mastodon/issues/145" TargetMode="External"/><Relationship Id="rId26" Type="http://schemas.openxmlformats.org/officeDocument/2006/relationships/hyperlink" Target="https://github.com/mastodon/mastodon/issues/6544" TargetMode="External"/><Relationship Id="rId3" Type="http://schemas.openxmlformats.org/officeDocument/2006/relationships/hyperlink" Target="https://github.com/mastodon/mastodon/issues/7341" TargetMode="External"/><Relationship Id="rId21" Type="http://schemas.openxmlformats.org/officeDocument/2006/relationships/hyperlink" Target="https://github.com/mastodon/mastodon/issues/1533" TargetMode="External"/><Relationship Id="rId7" Type="http://schemas.openxmlformats.org/officeDocument/2006/relationships/hyperlink" Target="https://github.com/mastodon/mastodon/issues/15143" TargetMode="External"/><Relationship Id="rId12" Type="http://schemas.openxmlformats.org/officeDocument/2006/relationships/hyperlink" Target="https://github.com/mastodon/mastodon/issues/8769" TargetMode="External"/><Relationship Id="rId17" Type="http://schemas.openxmlformats.org/officeDocument/2006/relationships/hyperlink" Target="https://github.com/mastodon/mastodon/issues/12915" TargetMode="External"/><Relationship Id="rId25" Type="http://schemas.openxmlformats.org/officeDocument/2006/relationships/hyperlink" Target="https://github.com/mastodon/mastodon/issues/3499" TargetMode="External"/><Relationship Id="rId2" Type="http://schemas.openxmlformats.org/officeDocument/2006/relationships/hyperlink" Target="https://github.com/mastodon/mastodon/issues/10202" TargetMode="External"/><Relationship Id="rId16" Type="http://schemas.openxmlformats.org/officeDocument/2006/relationships/hyperlink" Target="https://github.com/mastodon/mastodon/issues/7316" TargetMode="External"/><Relationship Id="rId20" Type="http://schemas.openxmlformats.org/officeDocument/2006/relationships/hyperlink" Target="https://github.com/mastodon/mastodon/issues/13291" TargetMode="External"/><Relationship Id="rId29" Type="http://schemas.openxmlformats.org/officeDocument/2006/relationships/hyperlink" Target="https://github.com/mastodon/mastodon/issues/8082" TargetMode="External"/><Relationship Id="rId1" Type="http://schemas.openxmlformats.org/officeDocument/2006/relationships/hyperlink" Target="https://github.com/mastodon/mastodon/issues/15868" TargetMode="External"/><Relationship Id="rId6" Type="http://schemas.openxmlformats.org/officeDocument/2006/relationships/hyperlink" Target="https://github.com/mastodon/mastodon/issues/14813" TargetMode="External"/><Relationship Id="rId11" Type="http://schemas.openxmlformats.org/officeDocument/2006/relationships/hyperlink" Target="https://github.com/mastodon/mastodon/issues/7653" TargetMode="External"/><Relationship Id="rId24" Type="http://schemas.openxmlformats.org/officeDocument/2006/relationships/hyperlink" Target="https://github.com/mastodon/mastodon/issues/11838" TargetMode="External"/><Relationship Id="rId5" Type="http://schemas.openxmlformats.org/officeDocument/2006/relationships/hyperlink" Target="https://github.com/mastodon/mastodon/issues/1392" TargetMode="External"/><Relationship Id="rId15" Type="http://schemas.openxmlformats.org/officeDocument/2006/relationships/hyperlink" Target="https://github.com/mastodon/mastodon/issues/4677" TargetMode="External"/><Relationship Id="rId23" Type="http://schemas.openxmlformats.org/officeDocument/2006/relationships/hyperlink" Target="https://github.com/mastodon/mastodon/issues/9613" TargetMode="External"/><Relationship Id="rId28" Type="http://schemas.openxmlformats.org/officeDocument/2006/relationships/hyperlink" Target="https://github.com/mastodon/mastodon/issues/2920" TargetMode="External"/><Relationship Id="rId10" Type="http://schemas.openxmlformats.org/officeDocument/2006/relationships/hyperlink" Target="https://github.com/mastodon/mastodon/issues/14201" TargetMode="External"/><Relationship Id="rId19" Type="http://schemas.openxmlformats.org/officeDocument/2006/relationships/hyperlink" Target="https://github.com/mastodon/mastodon/issues/12218" TargetMode="External"/><Relationship Id="rId4" Type="http://schemas.openxmlformats.org/officeDocument/2006/relationships/hyperlink" Target="https://github.com/mastodon/mastodon/issues/16595" TargetMode="External"/><Relationship Id="rId9" Type="http://schemas.openxmlformats.org/officeDocument/2006/relationships/hyperlink" Target="https://github.com/mastodon/mastodon/issues/4076" TargetMode="External"/><Relationship Id="rId14" Type="http://schemas.openxmlformats.org/officeDocument/2006/relationships/hyperlink" Target="https://github.com/mastodon/mastodon/issues/12163" TargetMode="External"/><Relationship Id="rId22" Type="http://schemas.openxmlformats.org/officeDocument/2006/relationships/hyperlink" Target="https://github.com/mastodon/mastodon/issues/6463" TargetMode="External"/><Relationship Id="rId27" Type="http://schemas.openxmlformats.org/officeDocument/2006/relationships/hyperlink" Target="https://github.com/mastodon/mastodon/issues/4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tabSelected="1" workbookViewId="0">
      <pane ySplit="1" topLeftCell="B79" activePane="bottomLeft" state="frozen"/>
      <selection pane="bottomLeft" activeCell="C97" sqref="C97"/>
    </sheetView>
  </sheetViews>
  <sheetFormatPr defaultRowHeight="15"/>
  <cols>
    <col min="2" max="2" width="70.42578125" style="3" customWidth="1"/>
    <col min="3" max="3" width="50.7109375" bestFit="1" customWidth="1"/>
    <col min="4" max="6" width="9.140625" customWidth="1"/>
    <col min="7" max="7" width="21.140625" bestFit="1" customWidth="1"/>
    <col min="8" max="8" width="11.7109375" bestFit="1" customWidth="1"/>
    <col min="9" max="9" width="13.5703125" bestFit="1" customWidth="1"/>
    <col min="10" max="10" width="13.42578125" bestFit="1" customWidth="1"/>
    <col min="11" max="11" width="12.5703125" customWidth="1"/>
    <col min="12" max="13" width="13.28515625" bestFit="1" customWidth="1"/>
    <col min="14" max="14" width="13.7109375" bestFit="1" customWidth="1"/>
    <col min="15" max="15" width="14.140625" bestFit="1" customWidth="1"/>
  </cols>
  <sheetData>
    <row r="1" spans="1:15" s="1" customFormat="1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>
        <v>8249</v>
      </c>
      <c r="B2" s="3" t="s">
        <v>15</v>
      </c>
      <c r="C2" t="s">
        <v>16</v>
      </c>
      <c r="D2" t="s">
        <v>17</v>
      </c>
      <c r="E2" t="b">
        <v>0</v>
      </c>
      <c r="F2" t="s">
        <v>18</v>
      </c>
      <c r="G2" t="s">
        <v>19</v>
      </c>
      <c r="H2">
        <v>2</v>
      </c>
      <c r="I2">
        <v>0</v>
      </c>
      <c r="J2" t="s">
        <v>20</v>
      </c>
      <c r="K2" t="s">
        <v>20</v>
      </c>
      <c r="L2">
        <f>IF(AND(J2="y",K2="y"), 1, 0)</f>
        <v>0</v>
      </c>
      <c r="M2">
        <f>IF(AND(J2="n",K2="y"), 1, 0)</f>
        <v>0</v>
      </c>
      <c r="N2">
        <f>IF(AND(J2="n",K2="n"), 1, 0)</f>
        <v>1</v>
      </c>
      <c r="O2">
        <f>IF(AND(J2="y",K2="n"), 1, 0)</f>
        <v>0</v>
      </c>
    </row>
    <row r="3" spans="1:15">
      <c r="A3">
        <v>1370</v>
      </c>
      <c r="B3" s="3" t="s">
        <v>21</v>
      </c>
      <c r="C3" t="s">
        <v>22</v>
      </c>
      <c r="D3" t="s">
        <v>23</v>
      </c>
      <c r="E3" t="b">
        <v>0</v>
      </c>
      <c r="F3" t="s">
        <v>24</v>
      </c>
      <c r="G3" t="s">
        <v>25</v>
      </c>
      <c r="H3">
        <v>3</v>
      </c>
      <c r="I3">
        <v>1</v>
      </c>
      <c r="J3" t="s">
        <v>20</v>
      </c>
      <c r="K3" t="s">
        <v>20</v>
      </c>
      <c r="L3">
        <f t="shared" ref="L3:L66" si="0">IF(AND(J3="y",K3="y"), 1, 0)</f>
        <v>0</v>
      </c>
      <c r="M3">
        <f t="shared" ref="M3:M66" si="1">IF(AND(J3="n",K3="y"), 1, 0)</f>
        <v>0</v>
      </c>
      <c r="N3">
        <f t="shared" ref="N3:N66" si="2">IF(AND(J3="n",K3="n"), 1, 0)</f>
        <v>1</v>
      </c>
      <c r="O3">
        <f t="shared" ref="O3:O66" si="3">IF(AND(J3="y",K3="n"), 1, 0)</f>
        <v>0</v>
      </c>
    </row>
    <row r="4" spans="1:15">
      <c r="A4">
        <v>8851</v>
      </c>
      <c r="B4" s="3" t="s">
        <v>26</v>
      </c>
      <c r="C4" t="s">
        <v>27</v>
      </c>
      <c r="D4" t="s">
        <v>28</v>
      </c>
      <c r="E4" t="b">
        <v>0</v>
      </c>
      <c r="F4" t="s">
        <v>29</v>
      </c>
      <c r="G4" t="s">
        <v>30</v>
      </c>
      <c r="H4">
        <v>2</v>
      </c>
      <c r="I4">
        <v>1</v>
      </c>
      <c r="J4" t="s">
        <v>20</v>
      </c>
      <c r="K4" t="s">
        <v>20</v>
      </c>
      <c r="L4">
        <f t="shared" si="0"/>
        <v>0</v>
      </c>
      <c r="M4">
        <f t="shared" si="1"/>
        <v>0</v>
      </c>
      <c r="N4">
        <f t="shared" si="2"/>
        <v>1</v>
      </c>
      <c r="O4">
        <f t="shared" si="3"/>
        <v>0</v>
      </c>
    </row>
    <row r="5" spans="1:15" ht="30.75">
      <c r="A5">
        <v>7785</v>
      </c>
      <c r="B5" s="3" t="s">
        <v>31</v>
      </c>
      <c r="C5" t="s">
        <v>32</v>
      </c>
      <c r="D5" t="s">
        <v>17</v>
      </c>
      <c r="E5" t="b">
        <v>0</v>
      </c>
      <c r="F5" t="s">
        <v>33</v>
      </c>
      <c r="G5" t="s">
        <v>19</v>
      </c>
      <c r="H5">
        <v>2</v>
      </c>
      <c r="I5">
        <v>0</v>
      </c>
      <c r="J5" t="s">
        <v>20</v>
      </c>
      <c r="K5" t="s">
        <v>20</v>
      </c>
      <c r="L5">
        <f t="shared" si="0"/>
        <v>0</v>
      </c>
      <c r="M5">
        <f t="shared" si="1"/>
        <v>0</v>
      </c>
      <c r="N5">
        <f t="shared" si="2"/>
        <v>1</v>
      </c>
      <c r="O5">
        <f t="shared" si="3"/>
        <v>0</v>
      </c>
    </row>
    <row r="6" spans="1:15">
      <c r="A6">
        <v>15868</v>
      </c>
      <c r="B6" s="3" t="s">
        <v>34</v>
      </c>
      <c r="C6" s="4" t="s">
        <v>35</v>
      </c>
      <c r="E6" t="b">
        <v>0</v>
      </c>
      <c r="F6" t="s">
        <v>36</v>
      </c>
      <c r="G6" t="s">
        <v>19</v>
      </c>
      <c r="H6">
        <v>1</v>
      </c>
      <c r="I6">
        <v>0</v>
      </c>
      <c r="J6" t="s">
        <v>20</v>
      </c>
      <c r="K6" t="s">
        <v>20</v>
      </c>
      <c r="L6">
        <f t="shared" si="0"/>
        <v>0</v>
      </c>
      <c r="M6">
        <f t="shared" si="1"/>
        <v>0</v>
      </c>
      <c r="N6">
        <f t="shared" si="2"/>
        <v>1</v>
      </c>
      <c r="O6">
        <f t="shared" si="3"/>
        <v>0</v>
      </c>
    </row>
    <row r="7" spans="1:15">
      <c r="A7">
        <v>10202</v>
      </c>
      <c r="B7" s="3" t="s">
        <v>37</v>
      </c>
      <c r="C7" s="4" t="s">
        <v>38</v>
      </c>
      <c r="E7" t="b">
        <v>0</v>
      </c>
      <c r="F7" t="s">
        <v>39</v>
      </c>
      <c r="G7" t="s">
        <v>40</v>
      </c>
      <c r="H7">
        <v>1</v>
      </c>
      <c r="I7">
        <v>0</v>
      </c>
      <c r="J7" t="s">
        <v>20</v>
      </c>
      <c r="K7" t="s">
        <v>20</v>
      </c>
      <c r="L7">
        <f t="shared" si="0"/>
        <v>0</v>
      </c>
      <c r="M7">
        <f t="shared" si="1"/>
        <v>0</v>
      </c>
      <c r="N7">
        <f t="shared" si="2"/>
        <v>1</v>
      </c>
      <c r="O7">
        <f t="shared" si="3"/>
        <v>0</v>
      </c>
    </row>
    <row r="8" spans="1:15">
      <c r="A8">
        <v>7341</v>
      </c>
      <c r="B8" s="3" t="s">
        <v>41</v>
      </c>
      <c r="C8" s="4" t="s">
        <v>42</v>
      </c>
      <c r="E8" t="b">
        <v>0</v>
      </c>
      <c r="F8" t="s">
        <v>43</v>
      </c>
      <c r="G8" t="s">
        <v>44</v>
      </c>
      <c r="H8">
        <v>4</v>
      </c>
      <c r="I8">
        <v>4</v>
      </c>
      <c r="J8" t="s">
        <v>20</v>
      </c>
      <c r="K8" t="s">
        <v>20</v>
      </c>
      <c r="L8">
        <f t="shared" si="0"/>
        <v>0</v>
      </c>
      <c r="M8">
        <f t="shared" si="1"/>
        <v>0</v>
      </c>
      <c r="N8">
        <f t="shared" si="2"/>
        <v>1</v>
      </c>
      <c r="O8">
        <f t="shared" si="3"/>
        <v>0</v>
      </c>
    </row>
    <row r="9" spans="1:15">
      <c r="A9">
        <v>16595</v>
      </c>
      <c r="B9" s="3" t="s">
        <v>45</v>
      </c>
      <c r="C9" s="4" t="s">
        <v>46</v>
      </c>
      <c r="E9" t="b">
        <v>0</v>
      </c>
      <c r="F9" t="s">
        <v>47</v>
      </c>
      <c r="G9" t="s">
        <v>19</v>
      </c>
      <c r="H9">
        <v>2</v>
      </c>
      <c r="I9">
        <v>2</v>
      </c>
      <c r="J9" t="s">
        <v>20</v>
      </c>
      <c r="K9" t="s">
        <v>20</v>
      </c>
      <c r="L9">
        <f t="shared" si="0"/>
        <v>0</v>
      </c>
      <c r="M9">
        <f t="shared" si="1"/>
        <v>0</v>
      </c>
      <c r="N9">
        <f t="shared" si="2"/>
        <v>1</v>
      </c>
      <c r="O9">
        <f t="shared" si="3"/>
        <v>0</v>
      </c>
    </row>
    <row r="10" spans="1:15">
      <c r="A10">
        <v>195</v>
      </c>
      <c r="B10" s="3" t="s">
        <v>48</v>
      </c>
      <c r="C10" t="s">
        <v>49</v>
      </c>
      <c r="E10" t="b">
        <v>0</v>
      </c>
      <c r="F10" t="s">
        <v>50</v>
      </c>
      <c r="G10" t="s">
        <v>51</v>
      </c>
      <c r="H10">
        <v>2</v>
      </c>
      <c r="I10">
        <v>2</v>
      </c>
      <c r="J10" t="s">
        <v>20</v>
      </c>
      <c r="K10" t="s">
        <v>20</v>
      </c>
      <c r="L10">
        <f t="shared" si="0"/>
        <v>0</v>
      </c>
      <c r="M10">
        <f t="shared" si="1"/>
        <v>0</v>
      </c>
      <c r="N10">
        <f t="shared" si="2"/>
        <v>1</v>
      </c>
      <c r="O10">
        <f t="shared" si="3"/>
        <v>0</v>
      </c>
    </row>
    <row r="11" spans="1:15">
      <c r="A11">
        <v>12912</v>
      </c>
      <c r="B11" s="3" t="s">
        <v>52</v>
      </c>
      <c r="C11" t="s">
        <v>53</v>
      </c>
      <c r="D11" t="s">
        <v>53</v>
      </c>
      <c r="E11" t="b">
        <v>0</v>
      </c>
      <c r="F11" t="s">
        <v>54</v>
      </c>
      <c r="G11" t="s">
        <v>19</v>
      </c>
      <c r="H11">
        <v>1</v>
      </c>
      <c r="I11">
        <v>0</v>
      </c>
      <c r="J11" t="s">
        <v>20</v>
      </c>
      <c r="K11" t="s">
        <v>20</v>
      </c>
      <c r="L11">
        <f t="shared" si="0"/>
        <v>0</v>
      </c>
      <c r="M11">
        <f t="shared" si="1"/>
        <v>0</v>
      </c>
      <c r="N11">
        <f t="shared" si="2"/>
        <v>1</v>
      </c>
      <c r="O11">
        <f t="shared" si="3"/>
        <v>0</v>
      </c>
    </row>
    <row r="12" spans="1:15">
      <c r="A12">
        <v>1392</v>
      </c>
      <c r="B12" s="3" t="s">
        <v>55</v>
      </c>
      <c r="C12" s="4" t="s">
        <v>56</v>
      </c>
      <c r="D12" t="s">
        <v>57</v>
      </c>
      <c r="E12" t="b">
        <v>0</v>
      </c>
      <c r="F12" t="s">
        <v>58</v>
      </c>
      <c r="G12" t="s">
        <v>59</v>
      </c>
      <c r="H12">
        <v>3</v>
      </c>
      <c r="I12">
        <v>3</v>
      </c>
      <c r="J12" t="s">
        <v>20</v>
      </c>
      <c r="K12" t="s">
        <v>60</v>
      </c>
      <c r="L12">
        <f t="shared" si="0"/>
        <v>0</v>
      </c>
      <c r="M12">
        <f t="shared" si="1"/>
        <v>1</v>
      </c>
      <c r="N12">
        <f t="shared" si="2"/>
        <v>0</v>
      </c>
      <c r="O12">
        <f t="shared" si="3"/>
        <v>0</v>
      </c>
    </row>
    <row r="13" spans="1:15">
      <c r="A13">
        <v>14813</v>
      </c>
      <c r="B13" s="3" t="s">
        <v>61</v>
      </c>
      <c r="C13" s="4" t="s">
        <v>62</v>
      </c>
      <c r="E13" t="b">
        <v>0</v>
      </c>
      <c r="F13" t="s">
        <v>63</v>
      </c>
      <c r="G13" t="s">
        <v>19</v>
      </c>
      <c r="H13">
        <v>1</v>
      </c>
      <c r="I13">
        <v>0</v>
      </c>
      <c r="J13" t="s">
        <v>20</v>
      </c>
      <c r="K13" t="s">
        <v>20</v>
      </c>
      <c r="L13">
        <f t="shared" si="0"/>
        <v>0</v>
      </c>
      <c r="M13">
        <f t="shared" si="1"/>
        <v>0</v>
      </c>
      <c r="N13">
        <f t="shared" si="2"/>
        <v>1</v>
      </c>
      <c r="O13">
        <f t="shared" si="3"/>
        <v>0</v>
      </c>
    </row>
    <row r="14" spans="1:15">
      <c r="A14">
        <v>15143</v>
      </c>
      <c r="B14" s="3" t="s">
        <v>64</v>
      </c>
      <c r="C14" s="4" t="s">
        <v>65</v>
      </c>
      <c r="E14" t="b">
        <v>0</v>
      </c>
      <c r="F14" t="s">
        <v>66</v>
      </c>
      <c r="G14" t="s">
        <v>19</v>
      </c>
      <c r="H14">
        <v>2</v>
      </c>
      <c r="I14">
        <v>1</v>
      </c>
      <c r="J14" t="s">
        <v>20</v>
      </c>
      <c r="K14" t="s">
        <v>20</v>
      </c>
      <c r="L14">
        <f t="shared" si="0"/>
        <v>0</v>
      </c>
      <c r="M14">
        <f t="shared" si="1"/>
        <v>0</v>
      </c>
      <c r="N14">
        <f t="shared" si="2"/>
        <v>1</v>
      </c>
      <c r="O14">
        <f t="shared" si="3"/>
        <v>0</v>
      </c>
    </row>
    <row r="15" spans="1:15">
      <c r="A15">
        <v>7601</v>
      </c>
      <c r="B15" s="3" t="s">
        <v>67</v>
      </c>
      <c r="C15" s="4" t="s">
        <v>68</v>
      </c>
      <c r="E15" t="b">
        <v>0</v>
      </c>
      <c r="F15" t="s">
        <v>69</v>
      </c>
      <c r="G15" t="s">
        <v>70</v>
      </c>
      <c r="H15">
        <v>6</v>
      </c>
      <c r="I15">
        <v>7</v>
      </c>
      <c r="J15" t="s">
        <v>60</v>
      </c>
      <c r="K15" t="s">
        <v>20</v>
      </c>
      <c r="L15">
        <f t="shared" si="0"/>
        <v>0</v>
      </c>
      <c r="M15">
        <f t="shared" si="1"/>
        <v>0</v>
      </c>
      <c r="N15">
        <f t="shared" si="2"/>
        <v>0</v>
      </c>
      <c r="O15">
        <f t="shared" si="3"/>
        <v>1</v>
      </c>
    </row>
    <row r="16" spans="1:15">
      <c r="A16">
        <v>4076</v>
      </c>
      <c r="B16" s="3" t="s">
        <v>71</v>
      </c>
      <c r="C16" s="4" t="s">
        <v>72</v>
      </c>
      <c r="E16" t="b">
        <v>0</v>
      </c>
      <c r="F16" t="s">
        <v>73</v>
      </c>
      <c r="G16" t="s">
        <v>74</v>
      </c>
      <c r="H16">
        <v>3</v>
      </c>
      <c r="I16">
        <v>7</v>
      </c>
      <c r="J16" t="s">
        <v>20</v>
      </c>
      <c r="K16" t="s">
        <v>20</v>
      </c>
      <c r="L16">
        <f t="shared" si="0"/>
        <v>0</v>
      </c>
      <c r="M16">
        <f t="shared" si="1"/>
        <v>0</v>
      </c>
      <c r="N16">
        <f t="shared" si="2"/>
        <v>1</v>
      </c>
      <c r="O16">
        <f t="shared" si="3"/>
        <v>0</v>
      </c>
    </row>
    <row r="17" spans="1:15">
      <c r="A17">
        <v>14201</v>
      </c>
      <c r="B17" s="3" t="s">
        <v>75</v>
      </c>
      <c r="C17" s="4" t="s">
        <v>76</v>
      </c>
      <c r="E17" t="b">
        <v>0</v>
      </c>
      <c r="F17" t="s">
        <v>77</v>
      </c>
      <c r="G17" t="s">
        <v>19</v>
      </c>
      <c r="H17">
        <v>1</v>
      </c>
      <c r="I17">
        <v>0</v>
      </c>
      <c r="J17" t="s">
        <v>20</v>
      </c>
      <c r="K17" t="s">
        <v>20</v>
      </c>
      <c r="L17">
        <f t="shared" si="0"/>
        <v>0</v>
      </c>
      <c r="M17">
        <f t="shared" si="1"/>
        <v>0</v>
      </c>
      <c r="N17">
        <f t="shared" si="2"/>
        <v>1</v>
      </c>
      <c r="O17">
        <f t="shared" si="3"/>
        <v>0</v>
      </c>
    </row>
    <row r="18" spans="1:15">
      <c r="A18">
        <v>6906</v>
      </c>
      <c r="B18" s="3" t="s">
        <v>78</v>
      </c>
      <c r="C18" t="s">
        <v>79</v>
      </c>
      <c r="D18" t="s">
        <v>80</v>
      </c>
      <c r="E18" t="b">
        <v>0</v>
      </c>
      <c r="F18" t="s">
        <v>81</v>
      </c>
      <c r="G18" t="s">
        <v>19</v>
      </c>
      <c r="H18">
        <v>3</v>
      </c>
      <c r="I18">
        <v>1</v>
      </c>
      <c r="J18" t="s">
        <v>20</v>
      </c>
      <c r="K18" t="s">
        <v>20</v>
      </c>
      <c r="L18">
        <f t="shared" si="0"/>
        <v>0</v>
      </c>
      <c r="M18">
        <f t="shared" si="1"/>
        <v>0</v>
      </c>
      <c r="N18">
        <f t="shared" si="2"/>
        <v>1</v>
      </c>
      <c r="O18">
        <f t="shared" si="3"/>
        <v>0</v>
      </c>
    </row>
    <row r="19" spans="1:15">
      <c r="A19">
        <v>4537</v>
      </c>
      <c r="B19" s="3" t="s">
        <v>82</v>
      </c>
      <c r="C19" t="s">
        <v>83</v>
      </c>
      <c r="E19" t="b">
        <v>0</v>
      </c>
      <c r="F19" t="s">
        <v>84</v>
      </c>
      <c r="G19" t="s">
        <v>85</v>
      </c>
      <c r="H19">
        <v>2</v>
      </c>
      <c r="I19">
        <v>3</v>
      </c>
      <c r="J19" t="s">
        <v>20</v>
      </c>
      <c r="K19" t="s">
        <v>20</v>
      </c>
      <c r="L19">
        <f t="shared" si="0"/>
        <v>0</v>
      </c>
      <c r="M19">
        <f t="shared" si="1"/>
        <v>0</v>
      </c>
      <c r="N19">
        <f t="shared" si="2"/>
        <v>1</v>
      </c>
      <c r="O19">
        <f t="shared" si="3"/>
        <v>0</v>
      </c>
    </row>
    <row r="20" spans="1:15">
      <c r="A20">
        <v>7653</v>
      </c>
      <c r="B20" s="3" t="s">
        <v>86</v>
      </c>
      <c r="C20" s="4" t="s">
        <v>87</v>
      </c>
      <c r="D20" t="s">
        <v>88</v>
      </c>
      <c r="E20" t="b">
        <v>0</v>
      </c>
      <c r="F20" t="s">
        <v>89</v>
      </c>
      <c r="G20" t="s">
        <v>90</v>
      </c>
      <c r="H20">
        <v>2</v>
      </c>
      <c r="I20">
        <v>1</v>
      </c>
      <c r="J20" t="s">
        <v>60</v>
      </c>
      <c r="K20" t="s">
        <v>60</v>
      </c>
      <c r="L20">
        <f t="shared" si="0"/>
        <v>1</v>
      </c>
      <c r="M20">
        <f t="shared" si="1"/>
        <v>0</v>
      </c>
      <c r="N20">
        <f t="shared" si="2"/>
        <v>0</v>
      </c>
      <c r="O20">
        <f t="shared" si="3"/>
        <v>0</v>
      </c>
    </row>
    <row r="21" spans="1:15">
      <c r="A21">
        <v>8769</v>
      </c>
      <c r="B21" s="3" t="s">
        <v>91</v>
      </c>
      <c r="C21" s="4" t="s">
        <v>92</v>
      </c>
      <c r="D21" t="s">
        <v>17</v>
      </c>
      <c r="E21" t="b">
        <v>0</v>
      </c>
      <c r="F21" t="s">
        <v>93</v>
      </c>
      <c r="G21" t="s">
        <v>19</v>
      </c>
      <c r="H21">
        <v>4</v>
      </c>
      <c r="I21">
        <v>2</v>
      </c>
      <c r="J21" t="s">
        <v>20</v>
      </c>
      <c r="K21" t="s">
        <v>20</v>
      </c>
      <c r="L21">
        <f t="shared" si="0"/>
        <v>0</v>
      </c>
      <c r="M21">
        <f t="shared" si="1"/>
        <v>0</v>
      </c>
      <c r="N21">
        <f t="shared" si="2"/>
        <v>1</v>
      </c>
      <c r="O21">
        <f t="shared" si="3"/>
        <v>0</v>
      </c>
    </row>
    <row r="22" spans="1:15">
      <c r="A22">
        <v>9421</v>
      </c>
      <c r="B22" s="3" t="s">
        <v>94</v>
      </c>
      <c r="C22" s="4" t="s">
        <v>95</v>
      </c>
      <c r="D22" t="s">
        <v>17</v>
      </c>
      <c r="E22" t="b">
        <v>0</v>
      </c>
      <c r="F22" t="s">
        <v>96</v>
      </c>
      <c r="G22" t="s">
        <v>97</v>
      </c>
      <c r="H22">
        <v>5</v>
      </c>
      <c r="I22">
        <v>3</v>
      </c>
      <c r="J22" t="s">
        <v>20</v>
      </c>
      <c r="K22" t="s">
        <v>20</v>
      </c>
      <c r="L22">
        <f t="shared" si="0"/>
        <v>0</v>
      </c>
      <c r="M22">
        <f t="shared" si="1"/>
        <v>0</v>
      </c>
      <c r="N22">
        <f t="shared" si="2"/>
        <v>1</v>
      </c>
      <c r="O22">
        <f t="shared" si="3"/>
        <v>0</v>
      </c>
    </row>
    <row r="23" spans="1:15">
      <c r="A23">
        <v>3199</v>
      </c>
      <c r="B23" s="3" t="s">
        <v>98</v>
      </c>
      <c r="C23" t="s">
        <v>99</v>
      </c>
      <c r="E23" t="b">
        <v>0</v>
      </c>
      <c r="F23" t="s">
        <v>100</v>
      </c>
      <c r="G23" t="s">
        <v>101</v>
      </c>
      <c r="H23">
        <v>2</v>
      </c>
      <c r="I23">
        <v>1</v>
      </c>
      <c r="J23" t="s">
        <v>20</v>
      </c>
      <c r="K23" t="s">
        <v>20</v>
      </c>
      <c r="L23">
        <f t="shared" si="0"/>
        <v>0</v>
      </c>
      <c r="M23">
        <f t="shared" si="1"/>
        <v>0</v>
      </c>
      <c r="N23">
        <f t="shared" si="2"/>
        <v>1</v>
      </c>
      <c r="O23">
        <f t="shared" si="3"/>
        <v>0</v>
      </c>
    </row>
    <row r="24" spans="1:15">
      <c r="A24">
        <v>7362</v>
      </c>
      <c r="B24" s="3" t="s">
        <v>102</v>
      </c>
      <c r="C24" t="s">
        <v>103</v>
      </c>
      <c r="E24" t="b">
        <v>0</v>
      </c>
      <c r="F24" t="s">
        <v>104</v>
      </c>
      <c r="G24" t="s">
        <v>105</v>
      </c>
      <c r="H24">
        <v>5</v>
      </c>
      <c r="I24">
        <v>6</v>
      </c>
      <c r="J24" t="s">
        <v>20</v>
      </c>
      <c r="K24" t="s">
        <v>20</v>
      </c>
      <c r="L24">
        <f t="shared" si="0"/>
        <v>0</v>
      </c>
      <c r="M24">
        <f t="shared" si="1"/>
        <v>0</v>
      </c>
      <c r="N24">
        <f t="shared" si="2"/>
        <v>1</v>
      </c>
      <c r="O24">
        <f t="shared" si="3"/>
        <v>0</v>
      </c>
    </row>
    <row r="25" spans="1:15">
      <c r="A25">
        <v>12163</v>
      </c>
      <c r="B25" s="3" t="s">
        <v>106</v>
      </c>
      <c r="C25" s="4" t="s">
        <v>107</v>
      </c>
      <c r="E25" t="b">
        <v>0</v>
      </c>
      <c r="F25" t="s">
        <v>108</v>
      </c>
      <c r="G25" t="s">
        <v>109</v>
      </c>
      <c r="H25">
        <v>3</v>
      </c>
      <c r="I25">
        <v>4</v>
      </c>
      <c r="J25" t="s">
        <v>20</v>
      </c>
      <c r="K25" t="s">
        <v>20</v>
      </c>
      <c r="L25">
        <f t="shared" si="0"/>
        <v>0</v>
      </c>
      <c r="M25">
        <f t="shared" si="1"/>
        <v>0</v>
      </c>
      <c r="N25">
        <f t="shared" si="2"/>
        <v>1</v>
      </c>
      <c r="O25">
        <f t="shared" si="3"/>
        <v>0</v>
      </c>
    </row>
    <row r="26" spans="1:15">
      <c r="A26">
        <v>4677</v>
      </c>
      <c r="B26" s="3" t="s">
        <v>110</v>
      </c>
      <c r="C26" s="4" t="s">
        <v>111</v>
      </c>
      <c r="E26" t="b">
        <v>0</v>
      </c>
      <c r="F26" t="s">
        <v>112</v>
      </c>
      <c r="G26" t="s">
        <v>113</v>
      </c>
      <c r="H26">
        <v>6</v>
      </c>
      <c r="I26">
        <v>7</v>
      </c>
      <c r="J26" t="s">
        <v>20</v>
      </c>
      <c r="K26" t="s">
        <v>20</v>
      </c>
      <c r="L26">
        <f t="shared" si="0"/>
        <v>0</v>
      </c>
      <c r="M26">
        <f t="shared" si="1"/>
        <v>0</v>
      </c>
      <c r="N26">
        <f t="shared" si="2"/>
        <v>1</v>
      </c>
      <c r="O26">
        <f t="shared" si="3"/>
        <v>0</v>
      </c>
    </row>
    <row r="27" spans="1:15">
      <c r="A27">
        <v>7316</v>
      </c>
      <c r="B27" s="3" t="s">
        <v>114</v>
      </c>
      <c r="C27" s="4" t="s">
        <v>115</v>
      </c>
      <c r="E27" t="b">
        <v>0</v>
      </c>
      <c r="F27" t="s">
        <v>116</v>
      </c>
      <c r="G27" t="s">
        <v>117</v>
      </c>
      <c r="H27">
        <v>3</v>
      </c>
      <c r="I27">
        <v>3</v>
      </c>
      <c r="J27" t="s">
        <v>20</v>
      </c>
      <c r="K27" t="s">
        <v>20</v>
      </c>
      <c r="L27">
        <f t="shared" si="0"/>
        <v>0</v>
      </c>
      <c r="M27">
        <f t="shared" si="1"/>
        <v>0</v>
      </c>
      <c r="N27">
        <f t="shared" si="2"/>
        <v>1</v>
      </c>
      <c r="O27">
        <f t="shared" si="3"/>
        <v>0</v>
      </c>
    </row>
    <row r="28" spans="1:15" ht="30.75">
      <c r="A28">
        <v>15030</v>
      </c>
      <c r="B28" s="3" t="s">
        <v>118</v>
      </c>
      <c r="C28" t="s">
        <v>119</v>
      </c>
      <c r="E28" t="b">
        <v>0</v>
      </c>
      <c r="F28" t="s">
        <v>120</v>
      </c>
      <c r="G28" t="s">
        <v>121</v>
      </c>
      <c r="H28">
        <v>2</v>
      </c>
      <c r="I28">
        <v>4</v>
      </c>
      <c r="J28" t="s">
        <v>20</v>
      </c>
      <c r="K28" t="s">
        <v>20</v>
      </c>
      <c r="L28">
        <f t="shared" si="0"/>
        <v>0</v>
      </c>
      <c r="M28">
        <f t="shared" si="1"/>
        <v>0</v>
      </c>
      <c r="N28">
        <f t="shared" si="2"/>
        <v>1</v>
      </c>
      <c r="O28">
        <f t="shared" si="3"/>
        <v>0</v>
      </c>
    </row>
    <row r="29" spans="1:15">
      <c r="A29">
        <v>12915</v>
      </c>
      <c r="B29" s="3" t="s">
        <v>122</v>
      </c>
      <c r="C29" s="4" t="s">
        <v>123</v>
      </c>
      <c r="E29" t="b">
        <v>0</v>
      </c>
      <c r="F29" t="s">
        <v>124</v>
      </c>
      <c r="G29" t="s">
        <v>19</v>
      </c>
      <c r="H29">
        <v>5</v>
      </c>
      <c r="I29">
        <v>11</v>
      </c>
      <c r="J29" t="s">
        <v>20</v>
      </c>
      <c r="K29" t="s">
        <v>20</v>
      </c>
      <c r="L29">
        <f t="shared" si="0"/>
        <v>0</v>
      </c>
      <c r="M29">
        <f t="shared" si="1"/>
        <v>0</v>
      </c>
      <c r="N29">
        <f t="shared" si="2"/>
        <v>1</v>
      </c>
      <c r="O29">
        <f t="shared" si="3"/>
        <v>0</v>
      </c>
    </row>
    <row r="30" spans="1:15">
      <c r="A30">
        <v>145</v>
      </c>
      <c r="B30" s="3" t="s">
        <v>125</v>
      </c>
      <c r="C30" s="4" t="s">
        <v>126</v>
      </c>
      <c r="E30" t="b">
        <v>0</v>
      </c>
      <c r="F30" t="s">
        <v>127</v>
      </c>
      <c r="G30" t="s">
        <v>128</v>
      </c>
      <c r="H30">
        <v>1</v>
      </c>
      <c r="I30">
        <v>1</v>
      </c>
      <c r="J30" t="s">
        <v>20</v>
      </c>
      <c r="K30" t="s">
        <v>20</v>
      </c>
      <c r="L30">
        <f t="shared" si="0"/>
        <v>0</v>
      </c>
      <c r="M30">
        <f t="shared" si="1"/>
        <v>0</v>
      </c>
      <c r="N30">
        <f t="shared" si="2"/>
        <v>1</v>
      </c>
      <c r="O30">
        <f t="shared" si="3"/>
        <v>0</v>
      </c>
    </row>
    <row r="31" spans="1:15" ht="30.75">
      <c r="A31">
        <v>12218</v>
      </c>
      <c r="B31" s="3" t="s">
        <v>129</v>
      </c>
      <c r="C31" s="4" t="s">
        <v>130</v>
      </c>
      <c r="E31" t="b">
        <v>0</v>
      </c>
      <c r="F31" t="s">
        <v>131</v>
      </c>
      <c r="G31" t="s">
        <v>19</v>
      </c>
      <c r="H31">
        <v>1</v>
      </c>
      <c r="I31">
        <v>0</v>
      </c>
      <c r="J31" t="s">
        <v>20</v>
      </c>
      <c r="K31" t="s">
        <v>60</v>
      </c>
      <c r="L31">
        <f t="shared" si="0"/>
        <v>0</v>
      </c>
      <c r="M31">
        <f t="shared" si="1"/>
        <v>1</v>
      </c>
      <c r="N31">
        <f t="shared" si="2"/>
        <v>0</v>
      </c>
      <c r="O31">
        <f t="shared" si="3"/>
        <v>0</v>
      </c>
    </row>
    <row r="32" spans="1:15">
      <c r="A32">
        <v>13291</v>
      </c>
      <c r="B32" s="3" t="s">
        <v>132</v>
      </c>
      <c r="C32" s="4" t="s">
        <v>133</v>
      </c>
      <c r="E32" t="b">
        <v>0</v>
      </c>
      <c r="F32" t="s">
        <v>134</v>
      </c>
      <c r="G32" t="s">
        <v>19</v>
      </c>
      <c r="H32">
        <v>5</v>
      </c>
      <c r="I32">
        <v>7</v>
      </c>
      <c r="J32" t="s">
        <v>60</v>
      </c>
      <c r="K32" t="s">
        <v>60</v>
      </c>
      <c r="L32">
        <f t="shared" si="0"/>
        <v>1</v>
      </c>
      <c r="M32">
        <f t="shared" si="1"/>
        <v>0</v>
      </c>
      <c r="N32">
        <f t="shared" si="2"/>
        <v>0</v>
      </c>
      <c r="O32">
        <f t="shared" si="3"/>
        <v>0</v>
      </c>
    </row>
    <row r="33" spans="1:15">
      <c r="A33">
        <v>1533</v>
      </c>
      <c r="B33" s="3" t="s">
        <v>135</v>
      </c>
      <c r="C33" s="4" t="s">
        <v>136</v>
      </c>
      <c r="D33" t="s">
        <v>137</v>
      </c>
      <c r="E33" t="b">
        <v>0</v>
      </c>
      <c r="F33" t="s">
        <v>138</v>
      </c>
      <c r="G33" t="s">
        <v>139</v>
      </c>
      <c r="H33">
        <v>3</v>
      </c>
      <c r="I33">
        <v>2</v>
      </c>
      <c r="J33" t="s">
        <v>20</v>
      </c>
      <c r="K33" t="s">
        <v>20</v>
      </c>
      <c r="L33">
        <f t="shared" si="0"/>
        <v>0</v>
      </c>
      <c r="M33">
        <f t="shared" si="1"/>
        <v>0</v>
      </c>
      <c r="N33">
        <f t="shared" si="2"/>
        <v>1</v>
      </c>
      <c r="O33">
        <f t="shared" si="3"/>
        <v>0</v>
      </c>
    </row>
    <row r="34" spans="1:15" ht="30.75">
      <c r="A34">
        <v>6463</v>
      </c>
      <c r="B34" s="3" t="s">
        <v>140</v>
      </c>
      <c r="C34" s="4" t="s">
        <v>141</v>
      </c>
      <c r="D34" t="s">
        <v>17</v>
      </c>
      <c r="E34" t="b">
        <v>0</v>
      </c>
      <c r="F34" t="s">
        <v>142</v>
      </c>
      <c r="G34" t="s">
        <v>143</v>
      </c>
      <c r="H34">
        <v>3</v>
      </c>
      <c r="I34">
        <v>0</v>
      </c>
      <c r="J34" t="s">
        <v>20</v>
      </c>
      <c r="K34" t="s">
        <v>20</v>
      </c>
      <c r="L34">
        <f t="shared" si="0"/>
        <v>0</v>
      </c>
      <c r="M34">
        <f t="shared" si="1"/>
        <v>0</v>
      </c>
      <c r="N34">
        <f t="shared" si="2"/>
        <v>1</v>
      </c>
      <c r="O34">
        <f t="shared" si="3"/>
        <v>0</v>
      </c>
    </row>
    <row r="35" spans="1:15">
      <c r="A35">
        <v>9613</v>
      </c>
      <c r="B35" s="3" t="s">
        <v>144</v>
      </c>
      <c r="C35" s="4" t="s">
        <v>145</v>
      </c>
      <c r="E35" t="b">
        <v>0</v>
      </c>
      <c r="F35" t="s">
        <v>146</v>
      </c>
      <c r="G35" t="s">
        <v>147</v>
      </c>
      <c r="H35">
        <v>3</v>
      </c>
      <c r="I35">
        <v>2</v>
      </c>
      <c r="J35" t="s">
        <v>60</v>
      </c>
      <c r="K35" t="s">
        <v>20</v>
      </c>
      <c r="L35">
        <f t="shared" si="0"/>
        <v>0</v>
      </c>
      <c r="M35">
        <f t="shared" si="1"/>
        <v>0</v>
      </c>
      <c r="N35">
        <f t="shared" si="2"/>
        <v>0</v>
      </c>
      <c r="O35">
        <f t="shared" si="3"/>
        <v>1</v>
      </c>
    </row>
    <row r="36" spans="1:15">
      <c r="A36">
        <v>11838</v>
      </c>
      <c r="B36" s="3" t="s">
        <v>148</v>
      </c>
      <c r="C36" s="4" t="s">
        <v>149</v>
      </c>
      <c r="E36" t="b">
        <v>0</v>
      </c>
      <c r="F36" t="s">
        <v>150</v>
      </c>
      <c r="G36" t="s">
        <v>151</v>
      </c>
      <c r="H36">
        <v>1</v>
      </c>
      <c r="I36">
        <v>1</v>
      </c>
      <c r="J36" t="s">
        <v>20</v>
      </c>
      <c r="K36" t="s">
        <v>20</v>
      </c>
      <c r="L36">
        <f t="shared" si="0"/>
        <v>0</v>
      </c>
      <c r="M36">
        <f t="shared" si="1"/>
        <v>0</v>
      </c>
      <c r="N36">
        <f t="shared" si="2"/>
        <v>1</v>
      </c>
      <c r="O36">
        <f t="shared" si="3"/>
        <v>0</v>
      </c>
    </row>
    <row r="37" spans="1:15">
      <c r="A37">
        <v>3499</v>
      </c>
      <c r="B37" s="3" t="s">
        <v>152</v>
      </c>
      <c r="C37" s="4" t="s">
        <v>153</v>
      </c>
      <c r="D37" t="s">
        <v>17</v>
      </c>
      <c r="E37" t="b">
        <v>0</v>
      </c>
      <c r="F37" t="s">
        <v>154</v>
      </c>
      <c r="G37" t="s">
        <v>19</v>
      </c>
      <c r="H37">
        <v>4</v>
      </c>
      <c r="I37">
        <v>7</v>
      </c>
      <c r="J37" t="s">
        <v>20</v>
      </c>
      <c r="K37" t="s">
        <v>20</v>
      </c>
      <c r="L37">
        <f t="shared" si="0"/>
        <v>0</v>
      </c>
      <c r="M37">
        <f t="shared" si="1"/>
        <v>0</v>
      </c>
      <c r="N37">
        <f t="shared" si="2"/>
        <v>1</v>
      </c>
      <c r="O37">
        <f t="shared" si="3"/>
        <v>0</v>
      </c>
    </row>
    <row r="38" spans="1:15">
      <c r="A38">
        <v>6544</v>
      </c>
      <c r="B38" s="3" t="s">
        <v>155</v>
      </c>
      <c r="C38" s="4" t="s">
        <v>156</v>
      </c>
      <c r="D38" t="s">
        <v>157</v>
      </c>
      <c r="E38" t="b">
        <v>0</v>
      </c>
      <c r="F38" t="s">
        <v>158</v>
      </c>
      <c r="G38" t="s">
        <v>159</v>
      </c>
      <c r="H38">
        <v>3</v>
      </c>
      <c r="I38">
        <v>1</v>
      </c>
      <c r="J38" t="s">
        <v>20</v>
      </c>
      <c r="K38" t="s">
        <v>20</v>
      </c>
      <c r="L38">
        <f t="shared" si="0"/>
        <v>0</v>
      </c>
      <c r="M38">
        <f t="shared" si="1"/>
        <v>0</v>
      </c>
      <c r="N38">
        <f t="shared" si="2"/>
        <v>1</v>
      </c>
      <c r="O38">
        <f t="shared" si="3"/>
        <v>0</v>
      </c>
    </row>
    <row r="39" spans="1:15">
      <c r="A39">
        <v>1390</v>
      </c>
      <c r="B39" s="3" t="s">
        <v>160</v>
      </c>
      <c r="C39" t="s">
        <v>161</v>
      </c>
      <c r="D39" t="s">
        <v>162</v>
      </c>
      <c r="E39" t="b">
        <v>0</v>
      </c>
      <c r="F39" t="s">
        <v>163</v>
      </c>
      <c r="G39" t="s">
        <v>164</v>
      </c>
      <c r="H39">
        <v>3</v>
      </c>
      <c r="I39">
        <v>2</v>
      </c>
      <c r="J39" t="s">
        <v>20</v>
      </c>
      <c r="K39" t="s">
        <v>20</v>
      </c>
      <c r="L39">
        <f t="shared" si="0"/>
        <v>0</v>
      </c>
      <c r="M39">
        <f t="shared" si="1"/>
        <v>0</v>
      </c>
      <c r="N39">
        <f t="shared" si="2"/>
        <v>1</v>
      </c>
      <c r="O39">
        <f t="shared" si="3"/>
        <v>0</v>
      </c>
    </row>
    <row r="40" spans="1:15">
      <c r="A40">
        <v>3144</v>
      </c>
      <c r="B40" s="3" t="s">
        <v>165</v>
      </c>
      <c r="C40" t="s">
        <v>166</v>
      </c>
      <c r="E40" t="b">
        <v>0</v>
      </c>
      <c r="F40" t="s">
        <v>167</v>
      </c>
      <c r="G40" t="s">
        <v>168</v>
      </c>
      <c r="H40">
        <v>3</v>
      </c>
      <c r="I40">
        <v>4</v>
      </c>
      <c r="J40" t="s">
        <v>20</v>
      </c>
      <c r="K40" t="s">
        <v>20</v>
      </c>
      <c r="L40">
        <f t="shared" si="0"/>
        <v>0</v>
      </c>
      <c r="M40">
        <f t="shared" si="1"/>
        <v>0</v>
      </c>
      <c r="N40">
        <f t="shared" si="2"/>
        <v>1</v>
      </c>
      <c r="O40">
        <f t="shared" si="3"/>
        <v>0</v>
      </c>
    </row>
    <row r="41" spans="1:15">
      <c r="A41">
        <v>10737</v>
      </c>
      <c r="B41" s="3" t="s">
        <v>169</v>
      </c>
      <c r="C41" t="s">
        <v>170</v>
      </c>
      <c r="D41" t="s">
        <v>171</v>
      </c>
      <c r="E41" t="b">
        <v>0</v>
      </c>
      <c r="F41" t="s">
        <v>172</v>
      </c>
      <c r="G41" t="s">
        <v>173</v>
      </c>
      <c r="H41">
        <v>1</v>
      </c>
      <c r="I41">
        <v>0</v>
      </c>
      <c r="J41" t="s">
        <v>20</v>
      </c>
      <c r="K41" t="s">
        <v>20</v>
      </c>
      <c r="L41">
        <f t="shared" si="0"/>
        <v>0</v>
      </c>
      <c r="M41">
        <f t="shared" si="1"/>
        <v>0</v>
      </c>
      <c r="N41">
        <f t="shared" si="2"/>
        <v>1</v>
      </c>
      <c r="O41">
        <f t="shared" si="3"/>
        <v>0</v>
      </c>
    </row>
    <row r="42" spans="1:15">
      <c r="A42">
        <v>2050</v>
      </c>
      <c r="B42" s="3" t="s">
        <v>174</v>
      </c>
      <c r="C42" t="s">
        <v>175</v>
      </c>
      <c r="D42" t="s">
        <v>176</v>
      </c>
      <c r="E42" t="b">
        <v>0</v>
      </c>
      <c r="F42" t="s">
        <v>177</v>
      </c>
      <c r="G42" t="s">
        <v>19</v>
      </c>
      <c r="H42">
        <v>3</v>
      </c>
      <c r="I42">
        <v>1</v>
      </c>
      <c r="J42" t="s">
        <v>20</v>
      </c>
      <c r="K42" t="s">
        <v>60</v>
      </c>
      <c r="L42">
        <f t="shared" si="0"/>
        <v>0</v>
      </c>
      <c r="M42">
        <f t="shared" si="1"/>
        <v>1</v>
      </c>
      <c r="N42">
        <f t="shared" si="2"/>
        <v>0</v>
      </c>
      <c r="O42">
        <f t="shared" si="3"/>
        <v>0</v>
      </c>
    </row>
    <row r="43" spans="1:15">
      <c r="A43">
        <v>2542</v>
      </c>
      <c r="B43" s="3" t="s">
        <v>178</v>
      </c>
      <c r="C43" t="s">
        <v>179</v>
      </c>
      <c r="E43" t="b">
        <v>0</v>
      </c>
      <c r="F43" t="s">
        <v>180</v>
      </c>
      <c r="G43" t="s">
        <v>181</v>
      </c>
      <c r="H43">
        <v>2</v>
      </c>
      <c r="I43">
        <v>4</v>
      </c>
      <c r="J43" t="s">
        <v>20</v>
      </c>
      <c r="K43" t="s">
        <v>20</v>
      </c>
      <c r="L43">
        <f t="shared" si="0"/>
        <v>0</v>
      </c>
      <c r="M43">
        <f t="shared" si="1"/>
        <v>0</v>
      </c>
      <c r="N43">
        <f t="shared" si="2"/>
        <v>1</v>
      </c>
      <c r="O43">
        <f t="shared" si="3"/>
        <v>0</v>
      </c>
    </row>
    <row r="44" spans="1:15">
      <c r="A44">
        <v>15860</v>
      </c>
      <c r="B44" s="3" t="s">
        <v>182</v>
      </c>
      <c r="C44" t="s">
        <v>183</v>
      </c>
      <c r="D44" t="s">
        <v>88</v>
      </c>
      <c r="E44" t="b">
        <v>0</v>
      </c>
      <c r="F44" t="s">
        <v>184</v>
      </c>
      <c r="G44" t="s">
        <v>185</v>
      </c>
      <c r="H44">
        <v>2</v>
      </c>
      <c r="I44">
        <v>2</v>
      </c>
      <c r="J44" t="s">
        <v>20</v>
      </c>
      <c r="K44" t="s">
        <v>20</v>
      </c>
      <c r="L44">
        <f t="shared" si="0"/>
        <v>0</v>
      </c>
      <c r="M44">
        <f t="shared" si="1"/>
        <v>0</v>
      </c>
      <c r="N44">
        <f t="shared" si="2"/>
        <v>1</v>
      </c>
      <c r="O44">
        <f t="shared" si="3"/>
        <v>0</v>
      </c>
    </row>
    <row r="45" spans="1:15" ht="30.75">
      <c r="A45">
        <v>1529</v>
      </c>
      <c r="B45" s="3" t="s">
        <v>186</v>
      </c>
      <c r="C45" t="s">
        <v>187</v>
      </c>
      <c r="D45" t="s">
        <v>88</v>
      </c>
      <c r="E45" t="b">
        <v>0</v>
      </c>
      <c r="F45" t="s">
        <v>188</v>
      </c>
      <c r="G45" t="s">
        <v>189</v>
      </c>
      <c r="H45">
        <v>5</v>
      </c>
      <c r="I45">
        <v>12</v>
      </c>
      <c r="J45" t="s">
        <v>20</v>
      </c>
      <c r="K45" t="s">
        <v>20</v>
      </c>
      <c r="L45">
        <f t="shared" si="0"/>
        <v>0</v>
      </c>
      <c r="M45">
        <f t="shared" si="1"/>
        <v>0</v>
      </c>
      <c r="N45">
        <f t="shared" si="2"/>
        <v>1</v>
      </c>
      <c r="O45">
        <f t="shared" si="3"/>
        <v>0</v>
      </c>
    </row>
    <row r="46" spans="1:15">
      <c r="A46">
        <v>8028</v>
      </c>
      <c r="B46" s="3" t="s">
        <v>190</v>
      </c>
      <c r="C46" t="s">
        <v>191</v>
      </c>
      <c r="D46" t="s">
        <v>192</v>
      </c>
      <c r="E46" t="b">
        <v>0</v>
      </c>
      <c r="F46" t="s">
        <v>193</v>
      </c>
      <c r="G46" t="s">
        <v>194</v>
      </c>
      <c r="H46">
        <v>3</v>
      </c>
      <c r="I46">
        <v>4</v>
      </c>
      <c r="J46" t="s">
        <v>20</v>
      </c>
      <c r="K46" t="s">
        <v>20</v>
      </c>
      <c r="L46">
        <f t="shared" si="0"/>
        <v>0</v>
      </c>
      <c r="M46">
        <f t="shared" si="1"/>
        <v>0</v>
      </c>
      <c r="N46">
        <f t="shared" si="2"/>
        <v>1</v>
      </c>
      <c r="O46">
        <f t="shared" si="3"/>
        <v>0</v>
      </c>
    </row>
    <row r="47" spans="1:15">
      <c r="A47">
        <v>14672</v>
      </c>
      <c r="B47" s="3" t="s">
        <v>195</v>
      </c>
      <c r="C47" t="s">
        <v>196</v>
      </c>
      <c r="E47" t="b">
        <v>0</v>
      </c>
      <c r="F47" t="s">
        <v>197</v>
      </c>
      <c r="G47" t="s">
        <v>19</v>
      </c>
      <c r="H47">
        <v>3</v>
      </c>
      <c r="I47">
        <v>2</v>
      </c>
      <c r="J47" t="s">
        <v>20</v>
      </c>
      <c r="K47" t="s">
        <v>20</v>
      </c>
      <c r="L47">
        <f t="shared" si="0"/>
        <v>0</v>
      </c>
      <c r="M47">
        <f t="shared" si="1"/>
        <v>0</v>
      </c>
      <c r="N47">
        <f t="shared" si="2"/>
        <v>1</v>
      </c>
      <c r="O47">
        <f t="shared" si="3"/>
        <v>0</v>
      </c>
    </row>
    <row r="48" spans="1:15">
      <c r="A48">
        <v>8027</v>
      </c>
      <c r="B48" s="3" t="s">
        <v>198</v>
      </c>
      <c r="C48" t="s">
        <v>199</v>
      </c>
      <c r="D48" t="s">
        <v>17</v>
      </c>
      <c r="E48" t="b">
        <v>0</v>
      </c>
      <c r="F48" t="s">
        <v>200</v>
      </c>
      <c r="G48" t="s">
        <v>19</v>
      </c>
      <c r="H48">
        <v>2</v>
      </c>
      <c r="I48">
        <v>0</v>
      </c>
      <c r="J48" t="s">
        <v>20</v>
      </c>
      <c r="K48" t="s">
        <v>20</v>
      </c>
      <c r="L48">
        <f t="shared" si="0"/>
        <v>0</v>
      </c>
      <c r="M48">
        <f t="shared" si="1"/>
        <v>0</v>
      </c>
      <c r="N48">
        <f t="shared" si="2"/>
        <v>1</v>
      </c>
      <c r="O48">
        <f t="shared" si="3"/>
        <v>0</v>
      </c>
    </row>
    <row r="49" spans="1:15">
      <c r="A49">
        <v>8970</v>
      </c>
      <c r="B49" s="3" t="s">
        <v>201</v>
      </c>
      <c r="C49" t="s">
        <v>202</v>
      </c>
      <c r="D49" t="s">
        <v>17</v>
      </c>
      <c r="E49" t="b">
        <v>0</v>
      </c>
      <c r="F49" t="s">
        <v>203</v>
      </c>
      <c r="G49" t="s">
        <v>19</v>
      </c>
      <c r="H49">
        <v>5</v>
      </c>
      <c r="I49">
        <v>7</v>
      </c>
      <c r="J49" t="s">
        <v>20</v>
      </c>
      <c r="K49" t="s">
        <v>60</v>
      </c>
      <c r="L49">
        <f t="shared" si="0"/>
        <v>0</v>
      </c>
      <c r="M49">
        <f t="shared" si="1"/>
        <v>1</v>
      </c>
      <c r="N49">
        <f t="shared" si="2"/>
        <v>0</v>
      </c>
      <c r="O49">
        <f t="shared" si="3"/>
        <v>0</v>
      </c>
    </row>
    <row r="50" spans="1:15">
      <c r="A50">
        <v>353</v>
      </c>
      <c r="B50" s="3" t="s">
        <v>204</v>
      </c>
      <c r="C50" t="s">
        <v>205</v>
      </c>
      <c r="E50" t="b">
        <v>0</v>
      </c>
      <c r="F50" t="s">
        <v>206</v>
      </c>
      <c r="G50" t="s">
        <v>207</v>
      </c>
      <c r="H50">
        <v>1</v>
      </c>
      <c r="I50">
        <v>2</v>
      </c>
      <c r="J50" t="s">
        <v>20</v>
      </c>
      <c r="K50" t="s">
        <v>20</v>
      </c>
      <c r="L50">
        <f t="shared" si="0"/>
        <v>0</v>
      </c>
      <c r="M50">
        <f t="shared" si="1"/>
        <v>0</v>
      </c>
      <c r="N50">
        <f t="shared" si="2"/>
        <v>1</v>
      </c>
      <c r="O50">
        <f t="shared" si="3"/>
        <v>0</v>
      </c>
    </row>
    <row r="51" spans="1:15">
      <c r="A51">
        <v>7345</v>
      </c>
      <c r="B51" s="3" t="s">
        <v>208</v>
      </c>
      <c r="C51" t="s">
        <v>209</v>
      </c>
      <c r="D51" t="s">
        <v>88</v>
      </c>
      <c r="E51" t="b">
        <v>0</v>
      </c>
      <c r="F51" t="s">
        <v>210</v>
      </c>
      <c r="G51" t="s">
        <v>19</v>
      </c>
      <c r="H51">
        <v>5</v>
      </c>
      <c r="I51">
        <v>14</v>
      </c>
      <c r="J51" t="s">
        <v>20</v>
      </c>
      <c r="K51" t="s">
        <v>20</v>
      </c>
      <c r="L51">
        <f t="shared" si="0"/>
        <v>0</v>
      </c>
      <c r="M51">
        <f t="shared" si="1"/>
        <v>0</v>
      </c>
      <c r="N51">
        <f t="shared" si="2"/>
        <v>1</v>
      </c>
      <c r="O51">
        <f t="shared" si="3"/>
        <v>0</v>
      </c>
    </row>
    <row r="52" spans="1:15">
      <c r="A52">
        <v>4026</v>
      </c>
      <c r="B52" s="3" t="s">
        <v>211</v>
      </c>
      <c r="C52" t="s">
        <v>212</v>
      </c>
      <c r="D52" t="s">
        <v>57</v>
      </c>
      <c r="E52" t="b">
        <v>0</v>
      </c>
      <c r="F52" t="s">
        <v>213</v>
      </c>
      <c r="G52" t="s">
        <v>214</v>
      </c>
      <c r="H52">
        <v>4</v>
      </c>
      <c r="I52">
        <v>4</v>
      </c>
      <c r="J52" t="s">
        <v>20</v>
      </c>
      <c r="K52" t="s">
        <v>20</v>
      </c>
      <c r="L52">
        <f t="shared" si="0"/>
        <v>0</v>
      </c>
      <c r="M52">
        <f t="shared" si="1"/>
        <v>0</v>
      </c>
      <c r="N52">
        <f t="shared" si="2"/>
        <v>1</v>
      </c>
      <c r="O52">
        <f t="shared" si="3"/>
        <v>0</v>
      </c>
    </row>
    <row r="53" spans="1:15">
      <c r="A53">
        <v>17442</v>
      </c>
      <c r="B53" s="3" t="s">
        <v>215</v>
      </c>
      <c r="C53" t="s">
        <v>216</v>
      </c>
      <c r="D53" t="s">
        <v>88</v>
      </c>
      <c r="E53" t="b">
        <v>0</v>
      </c>
      <c r="F53" t="s">
        <v>217</v>
      </c>
      <c r="G53" t="s">
        <v>218</v>
      </c>
      <c r="H53">
        <v>3</v>
      </c>
      <c r="I53">
        <v>4</v>
      </c>
      <c r="J53" t="s">
        <v>20</v>
      </c>
      <c r="K53" t="s">
        <v>20</v>
      </c>
      <c r="L53">
        <f t="shared" si="0"/>
        <v>0</v>
      </c>
      <c r="M53">
        <f t="shared" si="1"/>
        <v>0</v>
      </c>
      <c r="N53">
        <f t="shared" si="2"/>
        <v>1</v>
      </c>
      <c r="O53">
        <f t="shared" si="3"/>
        <v>0</v>
      </c>
    </row>
    <row r="54" spans="1:15">
      <c r="A54">
        <v>2613</v>
      </c>
      <c r="B54" s="3" t="s">
        <v>219</v>
      </c>
      <c r="C54" t="s">
        <v>220</v>
      </c>
      <c r="D54" t="s">
        <v>88</v>
      </c>
      <c r="E54" t="b">
        <v>0</v>
      </c>
      <c r="F54" t="s">
        <v>221</v>
      </c>
      <c r="G54" t="s">
        <v>222</v>
      </c>
      <c r="H54">
        <v>8</v>
      </c>
      <c r="I54">
        <v>12</v>
      </c>
      <c r="J54" t="s">
        <v>20</v>
      </c>
      <c r="K54" t="s">
        <v>20</v>
      </c>
      <c r="L54">
        <f t="shared" si="0"/>
        <v>0</v>
      </c>
      <c r="M54">
        <f t="shared" si="1"/>
        <v>0</v>
      </c>
      <c r="N54">
        <f t="shared" si="2"/>
        <v>1</v>
      </c>
      <c r="O54">
        <f t="shared" si="3"/>
        <v>0</v>
      </c>
    </row>
    <row r="55" spans="1:15">
      <c r="A55">
        <v>8676</v>
      </c>
      <c r="B55" s="3" t="s">
        <v>223</v>
      </c>
      <c r="C55" t="s">
        <v>224</v>
      </c>
      <c r="E55" t="b">
        <v>0</v>
      </c>
      <c r="F55" t="s">
        <v>225</v>
      </c>
      <c r="G55" t="s">
        <v>226</v>
      </c>
      <c r="H55">
        <v>2</v>
      </c>
      <c r="I55">
        <v>1</v>
      </c>
      <c r="J55" t="s">
        <v>20</v>
      </c>
      <c r="K55" t="s">
        <v>20</v>
      </c>
      <c r="L55">
        <f t="shared" si="0"/>
        <v>0</v>
      </c>
      <c r="M55">
        <f t="shared" si="1"/>
        <v>0</v>
      </c>
      <c r="N55">
        <f t="shared" si="2"/>
        <v>1</v>
      </c>
      <c r="O55">
        <f t="shared" si="3"/>
        <v>0</v>
      </c>
    </row>
    <row r="56" spans="1:15">
      <c r="A56">
        <v>12693</v>
      </c>
      <c r="B56" s="3" t="s">
        <v>227</v>
      </c>
      <c r="C56" t="s">
        <v>228</v>
      </c>
      <c r="E56" t="b">
        <v>0</v>
      </c>
      <c r="F56" t="s">
        <v>229</v>
      </c>
      <c r="G56" t="s">
        <v>230</v>
      </c>
      <c r="H56">
        <v>3</v>
      </c>
      <c r="I56">
        <v>8</v>
      </c>
      <c r="J56" t="s">
        <v>20</v>
      </c>
      <c r="K56" t="s">
        <v>20</v>
      </c>
      <c r="L56">
        <f t="shared" si="0"/>
        <v>0</v>
      </c>
      <c r="M56">
        <f t="shared" si="1"/>
        <v>0</v>
      </c>
      <c r="N56">
        <f t="shared" si="2"/>
        <v>1</v>
      </c>
      <c r="O56">
        <f t="shared" si="3"/>
        <v>0</v>
      </c>
    </row>
    <row r="57" spans="1:15">
      <c r="A57">
        <v>1016</v>
      </c>
      <c r="B57" s="3" t="s">
        <v>231</v>
      </c>
      <c r="C57" t="s">
        <v>232</v>
      </c>
      <c r="D57" t="s">
        <v>233</v>
      </c>
      <c r="E57" t="b">
        <v>0</v>
      </c>
      <c r="F57" t="s">
        <v>234</v>
      </c>
      <c r="G57" t="s">
        <v>235</v>
      </c>
      <c r="H57">
        <v>9</v>
      </c>
      <c r="I57">
        <v>18</v>
      </c>
      <c r="J57" t="s">
        <v>20</v>
      </c>
      <c r="K57" t="s">
        <v>20</v>
      </c>
      <c r="L57">
        <f t="shared" si="0"/>
        <v>0</v>
      </c>
      <c r="M57">
        <f t="shared" si="1"/>
        <v>0</v>
      </c>
      <c r="N57">
        <f t="shared" si="2"/>
        <v>1</v>
      </c>
      <c r="O57">
        <f t="shared" si="3"/>
        <v>0</v>
      </c>
    </row>
    <row r="58" spans="1:15">
      <c r="A58">
        <v>15316</v>
      </c>
      <c r="B58" s="3" t="s">
        <v>236</v>
      </c>
      <c r="C58" t="s">
        <v>237</v>
      </c>
      <c r="D58" t="s">
        <v>88</v>
      </c>
      <c r="E58" t="b">
        <v>0</v>
      </c>
      <c r="F58" t="s">
        <v>238</v>
      </c>
      <c r="G58" t="s">
        <v>19</v>
      </c>
      <c r="H58">
        <v>2</v>
      </c>
      <c r="I58">
        <v>3</v>
      </c>
      <c r="J58" t="s">
        <v>20</v>
      </c>
      <c r="K58" t="s">
        <v>20</v>
      </c>
      <c r="L58">
        <f t="shared" si="0"/>
        <v>0</v>
      </c>
      <c r="M58">
        <f t="shared" si="1"/>
        <v>0</v>
      </c>
      <c r="N58">
        <f t="shared" si="2"/>
        <v>1</v>
      </c>
      <c r="O58">
        <f t="shared" si="3"/>
        <v>0</v>
      </c>
    </row>
    <row r="59" spans="1:15">
      <c r="A59">
        <v>11029</v>
      </c>
      <c r="B59" s="3" t="s">
        <v>239</v>
      </c>
      <c r="C59" t="s">
        <v>240</v>
      </c>
      <c r="D59" t="s">
        <v>241</v>
      </c>
      <c r="E59" t="b">
        <v>0</v>
      </c>
      <c r="F59" t="s">
        <v>242</v>
      </c>
      <c r="G59" t="s">
        <v>19</v>
      </c>
      <c r="H59">
        <v>4</v>
      </c>
      <c r="I59">
        <v>16</v>
      </c>
      <c r="J59" t="s">
        <v>20</v>
      </c>
      <c r="K59" t="s">
        <v>20</v>
      </c>
      <c r="L59">
        <f t="shared" si="0"/>
        <v>0</v>
      </c>
      <c r="M59">
        <f t="shared" si="1"/>
        <v>0</v>
      </c>
      <c r="N59">
        <f t="shared" si="2"/>
        <v>1</v>
      </c>
      <c r="O59">
        <f t="shared" si="3"/>
        <v>0</v>
      </c>
    </row>
    <row r="60" spans="1:15">
      <c r="A60">
        <v>2089</v>
      </c>
      <c r="B60" s="3" t="s">
        <v>243</v>
      </c>
      <c r="C60" t="s">
        <v>244</v>
      </c>
      <c r="D60" t="s">
        <v>245</v>
      </c>
      <c r="E60" t="b">
        <v>0</v>
      </c>
      <c r="F60" t="s">
        <v>246</v>
      </c>
      <c r="G60" t="s">
        <v>19</v>
      </c>
      <c r="H60">
        <v>5</v>
      </c>
      <c r="I60">
        <v>3</v>
      </c>
      <c r="J60" t="s">
        <v>20</v>
      </c>
      <c r="K60" t="s">
        <v>20</v>
      </c>
      <c r="L60">
        <f t="shared" si="0"/>
        <v>0</v>
      </c>
      <c r="M60">
        <f t="shared" si="1"/>
        <v>0</v>
      </c>
      <c r="N60">
        <f t="shared" si="2"/>
        <v>1</v>
      </c>
      <c r="O60">
        <f t="shared" si="3"/>
        <v>0</v>
      </c>
    </row>
    <row r="61" spans="1:15">
      <c r="A61">
        <v>8227</v>
      </c>
      <c r="B61" s="3" t="s">
        <v>247</v>
      </c>
      <c r="C61" t="s">
        <v>248</v>
      </c>
      <c r="D61" t="s">
        <v>88</v>
      </c>
      <c r="E61" t="b">
        <v>0</v>
      </c>
      <c r="F61" t="s">
        <v>249</v>
      </c>
      <c r="G61" t="s">
        <v>19</v>
      </c>
      <c r="H61">
        <v>3</v>
      </c>
      <c r="I61">
        <v>1</v>
      </c>
      <c r="J61" t="s">
        <v>20</v>
      </c>
      <c r="K61" t="s">
        <v>20</v>
      </c>
      <c r="L61">
        <f t="shared" si="0"/>
        <v>0</v>
      </c>
      <c r="M61">
        <f t="shared" si="1"/>
        <v>0</v>
      </c>
      <c r="N61">
        <f t="shared" si="2"/>
        <v>1</v>
      </c>
      <c r="O61">
        <f t="shared" si="3"/>
        <v>0</v>
      </c>
    </row>
    <row r="62" spans="1:15">
      <c r="A62">
        <v>178</v>
      </c>
      <c r="B62" s="3" t="s">
        <v>250</v>
      </c>
      <c r="C62" t="s">
        <v>251</v>
      </c>
      <c r="D62" t="s">
        <v>88</v>
      </c>
      <c r="E62" t="b">
        <v>0</v>
      </c>
      <c r="F62" t="s">
        <v>252</v>
      </c>
      <c r="G62" t="s">
        <v>253</v>
      </c>
      <c r="H62">
        <v>3</v>
      </c>
      <c r="I62">
        <v>2</v>
      </c>
      <c r="J62" t="s">
        <v>20</v>
      </c>
      <c r="K62" t="s">
        <v>20</v>
      </c>
      <c r="L62">
        <f t="shared" si="0"/>
        <v>0</v>
      </c>
      <c r="M62">
        <f t="shared" si="1"/>
        <v>0</v>
      </c>
      <c r="N62">
        <f t="shared" si="2"/>
        <v>1</v>
      </c>
      <c r="O62">
        <f t="shared" si="3"/>
        <v>0</v>
      </c>
    </row>
    <row r="63" spans="1:15">
      <c r="A63">
        <v>5093</v>
      </c>
      <c r="B63" s="3" t="s">
        <v>254</v>
      </c>
      <c r="C63" t="s">
        <v>255</v>
      </c>
      <c r="D63" t="s">
        <v>256</v>
      </c>
      <c r="E63" t="b">
        <v>0</v>
      </c>
      <c r="F63" t="s">
        <v>257</v>
      </c>
      <c r="G63" t="s">
        <v>258</v>
      </c>
      <c r="H63">
        <v>4</v>
      </c>
      <c r="I63">
        <v>3</v>
      </c>
      <c r="J63" t="s">
        <v>20</v>
      </c>
      <c r="K63" t="s">
        <v>20</v>
      </c>
      <c r="L63">
        <f t="shared" si="0"/>
        <v>0</v>
      </c>
      <c r="M63">
        <f t="shared" si="1"/>
        <v>0</v>
      </c>
      <c r="N63">
        <f t="shared" si="2"/>
        <v>1</v>
      </c>
      <c r="O63">
        <f t="shared" si="3"/>
        <v>0</v>
      </c>
    </row>
    <row r="64" spans="1:15">
      <c r="A64">
        <v>8082</v>
      </c>
      <c r="B64" s="3" t="s">
        <v>259</v>
      </c>
      <c r="C64" s="4" t="s">
        <v>260</v>
      </c>
      <c r="D64" t="s">
        <v>17</v>
      </c>
      <c r="E64" t="b">
        <v>0</v>
      </c>
      <c r="F64" t="s">
        <v>261</v>
      </c>
      <c r="G64" t="s">
        <v>19</v>
      </c>
      <c r="H64">
        <v>7</v>
      </c>
      <c r="I64">
        <v>7</v>
      </c>
      <c r="J64" t="s">
        <v>60</v>
      </c>
      <c r="K64" t="s">
        <v>20</v>
      </c>
      <c r="L64">
        <f t="shared" si="0"/>
        <v>0</v>
      </c>
      <c r="M64">
        <f t="shared" si="1"/>
        <v>0</v>
      </c>
      <c r="N64">
        <f t="shared" si="2"/>
        <v>0</v>
      </c>
      <c r="O64">
        <f t="shared" si="3"/>
        <v>1</v>
      </c>
    </row>
    <row r="65" spans="1:15">
      <c r="A65">
        <v>9343</v>
      </c>
      <c r="B65" s="3" t="s">
        <v>262</v>
      </c>
      <c r="C65" t="s">
        <v>263</v>
      </c>
      <c r="D65" t="s">
        <v>88</v>
      </c>
      <c r="E65" t="b">
        <v>0</v>
      </c>
      <c r="F65" t="s">
        <v>264</v>
      </c>
      <c r="G65" t="s">
        <v>19</v>
      </c>
      <c r="H65">
        <v>4</v>
      </c>
      <c r="I65">
        <v>11</v>
      </c>
      <c r="J65" t="s">
        <v>20</v>
      </c>
      <c r="K65" t="s">
        <v>20</v>
      </c>
      <c r="L65">
        <f t="shared" si="0"/>
        <v>0</v>
      </c>
      <c r="M65">
        <f t="shared" si="1"/>
        <v>0</v>
      </c>
      <c r="N65">
        <f t="shared" si="2"/>
        <v>1</v>
      </c>
      <c r="O65">
        <f t="shared" si="3"/>
        <v>0</v>
      </c>
    </row>
    <row r="66" spans="1:15">
      <c r="A66">
        <v>879</v>
      </c>
      <c r="B66" s="3" t="s">
        <v>265</v>
      </c>
      <c r="C66" t="s">
        <v>266</v>
      </c>
      <c r="E66" t="b">
        <v>0</v>
      </c>
      <c r="F66" t="s">
        <v>267</v>
      </c>
      <c r="G66" t="s">
        <v>268</v>
      </c>
      <c r="H66">
        <v>3</v>
      </c>
      <c r="I66">
        <v>1</v>
      </c>
      <c r="J66" t="s">
        <v>20</v>
      </c>
      <c r="K66" t="s">
        <v>20</v>
      </c>
      <c r="L66">
        <f t="shared" si="0"/>
        <v>0</v>
      </c>
      <c r="M66">
        <f t="shared" si="1"/>
        <v>0</v>
      </c>
      <c r="N66">
        <f t="shared" si="2"/>
        <v>1</v>
      </c>
      <c r="O66">
        <f t="shared" si="3"/>
        <v>0</v>
      </c>
    </row>
    <row r="67" spans="1:15">
      <c r="A67">
        <v>8575</v>
      </c>
      <c r="B67" s="3" t="s">
        <v>269</v>
      </c>
      <c r="C67" t="s">
        <v>270</v>
      </c>
      <c r="E67" t="b">
        <v>1</v>
      </c>
      <c r="F67" t="s">
        <v>271</v>
      </c>
      <c r="G67" t="s">
        <v>272</v>
      </c>
      <c r="H67">
        <v>13</v>
      </c>
      <c r="I67">
        <v>24</v>
      </c>
      <c r="J67" t="s">
        <v>60</v>
      </c>
      <c r="K67" t="s">
        <v>60</v>
      </c>
      <c r="L67">
        <f t="shared" ref="L67:L105" si="4">IF(AND(J67="y",K67="y"), 1, 0)</f>
        <v>1</v>
      </c>
      <c r="M67">
        <f t="shared" ref="M67:M105" si="5">IF(AND(J67="n",K67="y"), 1, 0)</f>
        <v>0</v>
      </c>
      <c r="N67">
        <f t="shared" ref="N67:N101" si="6">IF(AND(J67="n",K67="n"), 1, 0)</f>
        <v>0</v>
      </c>
      <c r="O67">
        <f t="shared" ref="O67:O101" si="7">IF(AND(J67="y",K67="n"), 1, 0)</f>
        <v>0</v>
      </c>
    </row>
    <row r="68" spans="1:15">
      <c r="A68">
        <v>9535</v>
      </c>
      <c r="B68" s="3" t="s">
        <v>273</v>
      </c>
      <c r="C68" t="s">
        <v>274</v>
      </c>
      <c r="D68" t="s">
        <v>275</v>
      </c>
      <c r="E68" t="b">
        <v>0</v>
      </c>
      <c r="F68" t="s">
        <v>276</v>
      </c>
      <c r="G68" t="s">
        <v>277</v>
      </c>
      <c r="H68">
        <v>4</v>
      </c>
      <c r="I68">
        <v>9</v>
      </c>
      <c r="J68" t="s">
        <v>60</v>
      </c>
      <c r="K68" t="s">
        <v>60</v>
      </c>
      <c r="L68">
        <f t="shared" si="4"/>
        <v>1</v>
      </c>
      <c r="M68">
        <f t="shared" si="5"/>
        <v>0</v>
      </c>
      <c r="N68">
        <f t="shared" si="6"/>
        <v>0</v>
      </c>
      <c r="O68">
        <f t="shared" si="7"/>
        <v>0</v>
      </c>
    </row>
    <row r="69" spans="1:15">
      <c r="A69">
        <v>17269</v>
      </c>
      <c r="B69" s="3" t="s">
        <v>278</v>
      </c>
      <c r="C69" t="s">
        <v>279</v>
      </c>
      <c r="E69" t="b">
        <v>0</v>
      </c>
      <c r="F69" t="s">
        <v>280</v>
      </c>
      <c r="G69" t="s">
        <v>19</v>
      </c>
      <c r="H69">
        <v>1</v>
      </c>
      <c r="I69">
        <v>0</v>
      </c>
      <c r="J69" t="s">
        <v>20</v>
      </c>
      <c r="K69" t="s">
        <v>20</v>
      </c>
      <c r="L69">
        <f t="shared" si="4"/>
        <v>0</v>
      </c>
      <c r="M69">
        <f t="shared" si="5"/>
        <v>0</v>
      </c>
      <c r="N69">
        <f t="shared" si="6"/>
        <v>1</v>
      </c>
      <c r="O69">
        <f t="shared" si="7"/>
        <v>0</v>
      </c>
    </row>
    <row r="70" spans="1:15">
      <c r="A70">
        <v>5104</v>
      </c>
      <c r="B70" s="3" t="s">
        <v>281</v>
      </c>
      <c r="C70" t="s">
        <v>282</v>
      </c>
      <c r="D70" t="s">
        <v>283</v>
      </c>
      <c r="E70" t="b">
        <v>0</v>
      </c>
      <c r="F70" t="s">
        <v>284</v>
      </c>
      <c r="G70" t="s">
        <v>285</v>
      </c>
      <c r="H70">
        <v>2</v>
      </c>
      <c r="I70">
        <v>0</v>
      </c>
      <c r="J70" t="s">
        <v>20</v>
      </c>
      <c r="K70" t="s">
        <v>20</v>
      </c>
      <c r="L70">
        <f t="shared" si="4"/>
        <v>0</v>
      </c>
      <c r="M70">
        <f t="shared" si="5"/>
        <v>0</v>
      </c>
      <c r="N70">
        <f t="shared" si="6"/>
        <v>1</v>
      </c>
      <c r="O70">
        <f t="shared" si="7"/>
        <v>0</v>
      </c>
    </row>
    <row r="71" spans="1:15">
      <c r="A71">
        <v>7902</v>
      </c>
      <c r="B71" s="3" t="s">
        <v>286</v>
      </c>
      <c r="C71" t="s">
        <v>287</v>
      </c>
      <c r="E71" t="b">
        <v>0</v>
      </c>
      <c r="F71" t="s">
        <v>288</v>
      </c>
      <c r="G71" t="s">
        <v>289</v>
      </c>
      <c r="H71">
        <v>3</v>
      </c>
      <c r="I71">
        <v>5</v>
      </c>
      <c r="J71" t="s">
        <v>20</v>
      </c>
      <c r="K71" t="s">
        <v>20</v>
      </c>
      <c r="L71">
        <f t="shared" si="4"/>
        <v>0</v>
      </c>
      <c r="M71">
        <f t="shared" si="5"/>
        <v>0</v>
      </c>
      <c r="N71">
        <f t="shared" si="6"/>
        <v>1</v>
      </c>
      <c r="O71">
        <f t="shared" si="7"/>
        <v>0</v>
      </c>
    </row>
    <row r="72" spans="1:15" ht="30.75">
      <c r="A72">
        <v>1490</v>
      </c>
      <c r="B72" s="3" t="s">
        <v>290</v>
      </c>
      <c r="C72" t="s">
        <v>291</v>
      </c>
      <c r="D72" t="s">
        <v>292</v>
      </c>
      <c r="E72" t="b">
        <v>0</v>
      </c>
      <c r="F72" t="s">
        <v>293</v>
      </c>
      <c r="G72" t="s">
        <v>294</v>
      </c>
      <c r="H72">
        <v>4</v>
      </c>
      <c r="I72">
        <v>11</v>
      </c>
      <c r="J72" t="s">
        <v>20</v>
      </c>
      <c r="K72" t="s">
        <v>20</v>
      </c>
      <c r="L72">
        <f t="shared" si="4"/>
        <v>0</v>
      </c>
      <c r="M72">
        <f t="shared" si="5"/>
        <v>0</v>
      </c>
      <c r="N72">
        <f t="shared" si="6"/>
        <v>1</v>
      </c>
      <c r="O72">
        <f t="shared" si="7"/>
        <v>0</v>
      </c>
    </row>
    <row r="73" spans="1:15">
      <c r="A73">
        <v>7364</v>
      </c>
      <c r="B73" s="3" t="s">
        <v>295</v>
      </c>
      <c r="C73" t="s">
        <v>296</v>
      </c>
      <c r="D73" t="s">
        <v>88</v>
      </c>
      <c r="E73" t="b">
        <v>0</v>
      </c>
      <c r="F73" t="s">
        <v>297</v>
      </c>
      <c r="G73" t="s">
        <v>19</v>
      </c>
      <c r="H73">
        <v>4</v>
      </c>
      <c r="I73">
        <v>12</v>
      </c>
      <c r="J73" t="s">
        <v>20</v>
      </c>
      <c r="K73" t="s">
        <v>20</v>
      </c>
      <c r="L73">
        <f t="shared" si="4"/>
        <v>0</v>
      </c>
      <c r="M73">
        <f t="shared" si="5"/>
        <v>0</v>
      </c>
      <c r="N73">
        <f t="shared" si="6"/>
        <v>1</v>
      </c>
      <c r="O73">
        <f t="shared" si="7"/>
        <v>0</v>
      </c>
    </row>
    <row r="74" spans="1:15">
      <c r="A74">
        <v>841</v>
      </c>
      <c r="B74" s="3" t="s">
        <v>298</v>
      </c>
      <c r="C74" t="s">
        <v>299</v>
      </c>
      <c r="E74" t="b">
        <v>0</v>
      </c>
      <c r="F74" t="s">
        <v>300</v>
      </c>
      <c r="G74" t="s">
        <v>301</v>
      </c>
      <c r="H74">
        <v>5</v>
      </c>
      <c r="I74">
        <v>10</v>
      </c>
      <c r="J74" t="s">
        <v>20</v>
      </c>
      <c r="K74" t="s">
        <v>20</v>
      </c>
      <c r="L74">
        <f t="shared" si="4"/>
        <v>0</v>
      </c>
      <c r="M74">
        <f t="shared" si="5"/>
        <v>0</v>
      </c>
      <c r="N74">
        <f t="shared" si="6"/>
        <v>1</v>
      </c>
      <c r="O74">
        <f t="shared" si="7"/>
        <v>0</v>
      </c>
    </row>
    <row r="75" spans="1:15">
      <c r="A75">
        <v>6296</v>
      </c>
      <c r="B75" s="3" t="s">
        <v>302</v>
      </c>
      <c r="C75" t="s">
        <v>303</v>
      </c>
      <c r="E75" t="b">
        <v>0</v>
      </c>
      <c r="F75" t="s">
        <v>304</v>
      </c>
      <c r="G75" t="s">
        <v>305</v>
      </c>
      <c r="H75">
        <v>2</v>
      </c>
      <c r="I75">
        <v>2</v>
      </c>
      <c r="J75" t="s">
        <v>20</v>
      </c>
      <c r="K75" t="s">
        <v>20</v>
      </c>
      <c r="L75">
        <f t="shared" si="4"/>
        <v>0</v>
      </c>
      <c r="M75">
        <f t="shared" si="5"/>
        <v>0</v>
      </c>
      <c r="N75">
        <f t="shared" si="6"/>
        <v>1</v>
      </c>
      <c r="O75">
        <f t="shared" si="7"/>
        <v>0</v>
      </c>
    </row>
    <row r="76" spans="1:15">
      <c r="A76">
        <v>2390</v>
      </c>
      <c r="B76" s="3" t="s">
        <v>306</v>
      </c>
      <c r="C76" t="s">
        <v>307</v>
      </c>
      <c r="E76" t="b">
        <v>0</v>
      </c>
      <c r="F76" t="s">
        <v>308</v>
      </c>
      <c r="G76" t="s">
        <v>309</v>
      </c>
      <c r="H76">
        <v>4</v>
      </c>
      <c r="I76">
        <v>9</v>
      </c>
      <c r="J76" t="s">
        <v>20</v>
      </c>
      <c r="K76" t="s">
        <v>20</v>
      </c>
      <c r="L76">
        <f t="shared" si="4"/>
        <v>0</v>
      </c>
      <c r="M76">
        <f t="shared" si="5"/>
        <v>0</v>
      </c>
      <c r="N76">
        <f t="shared" si="6"/>
        <v>1</v>
      </c>
      <c r="O76">
        <f t="shared" si="7"/>
        <v>0</v>
      </c>
    </row>
    <row r="77" spans="1:15">
      <c r="A77">
        <v>11012</v>
      </c>
      <c r="B77" s="3" t="s">
        <v>310</v>
      </c>
      <c r="C77" t="s">
        <v>311</v>
      </c>
      <c r="E77" t="b">
        <v>0</v>
      </c>
      <c r="F77" t="s">
        <v>312</v>
      </c>
      <c r="G77" t="s">
        <v>313</v>
      </c>
      <c r="H77">
        <v>1</v>
      </c>
      <c r="I77">
        <v>1</v>
      </c>
      <c r="J77" t="s">
        <v>20</v>
      </c>
      <c r="K77" t="s">
        <v>20</v>
      </c>
      <c r="L77">
        <f t="shared" si="4"/>
        <v>0</v>
      </c>
      <c r="M77">
        <f t="shared" si="5"/>
        <v>0</v>
      </c>
      <c r="N77">
        <f t="shared" si="6"/>
        <v>1</v>
      </c>
      <c r="O77">
        <f t="shared" si="7"/>
        <v>0</v>
      </c>
    </row>
    <row r="78" spans="1:15">
      <c r="A78">
        <v>14961</v>
      </c>
      <c r="B78" s="3" t="s">
        <v>314</v>
      </c>
      <c r="C78" t="s">
        <v>315</v>
      </c>
      <c r="E78" t="b">
        <v>0</v>
      </c>
      <c r="F78" t="s">
        <v>316</v>
      </c>
      <c r="G78" t="s">
        <v>317</v>
      </c>
      <c r="H78">
        <v>5</v>
      </c>
      <c r="I78">
        <v>14</v>
      </c>
      <c r="J78" t="s">
        <v>20</v>
      </c>
      <c r="K78" t="s">
        <v>20</v>
      </c>
      <c r="L78">
        <f t="shared" si="4"/>
        <v>0</v>
      </c>
      <c r="M78">
        <f t="shared" si="5"/>
        <v>0</v>
      </c>
      <c r="N78">
        <f t="shared" si="6"/>
        <v>1</v>
      </c>
      <c r="O78">
        <f t="shared" si="7"/>
        <v>0</v>
      </c>
    </row>
    <row r="79" spans="1:15" ht="30.75">
      <c r="A79">
        <v>8376</v>
      </c>
      <c r="B79" s="3" t="s">
        <v>318</v>
      </c>
      <c r="C79" t="s">
        <v>319</v>
      </c>
      <c r="E79" t="b">
        <v>0</v>
      </c>
      <c r="F79" t="s">
        <v>320</v>
      </c>
      <c r="G79" t="s">
        <v>321</v>
      </c>
      <c r="H79">
        <v>2</v>
      </c>
      <c r="I79">
        <v>1</v>
      </c>
      <c r="J79" t="s">
        <v>20</v>
      </c>
      <c r="K79" t="s">
        <v>60</v>
      </c>
      <c r="L79">
        <f t="shared" si="4"/>
        <v>0</v>
      </c>
      <c r="M79">
        <f t="shared" si="5"/>
        <v>1</v>
      </c>
      <c r="N79">
        <f t="shared" si="6"/>
        <v>0</v>
      </c>
      <c r="O79">
        <f t="shared" si="7"/>
        <v>0</v>
      </c>
    </row>
    <row r="80" spans="1:15">
      <c r="A80">
        <v>17695</v>
      </c>
      <c r="B80" s="3" t="s">
        <v>322</v>
      </c>
      <c r="C80" t="s">
        <v>323</v>
      </c>
      <c r="D80" t="s">
        <v>88</v>
      </c>
      <c r="E80" t="b">
        <v>0</v>
      </c>
      <c r="F80" t="s">
        <v>324</v>
      </c>
      <c r="G80" t="s">
        <v>325</v>
      </c>
      <c r="H80">
        <v>3</v>
      </c>
      <c r="I80">
        <v>3</v>
      </c>
      <c r="J80" t="s">
        <v>20</v>
      </c>
      <c r="K80" t="s">
        <v>20</v>
      </c>
      <c r="L80">
        <f t="shared" si="4"/>
        <v>0</v>
      </c>
      <c r="M80">
        <f t="shared" si="5"/>
        <v>0</v>
      </c>
      <c r="N80">
        <f t="shared" si="6"/>
        <v>1</v>
      </c>
      <c r="O80">
        <f t="shared" si="7"/>
        <v>0</v>
      </c>
    </row>
    <row r="81" spans="1:15">
      <c r="A81">
        <v>8643</v>
      </c>
      <c r="B81" s="3" t="s">
        <v>326</v>
      </c>
      <c r="C81" t="s">
        <v>327</v>
      </c>
      <c r="D81" t="s">
        <v>88</v>
      </c>
      <c r="E81" t="b">
        <v>0</v>
      </c>
      <c r="F81" t="s">
        <v>328</v>
      </c>
      <c r="G81" t="s">
        <v>329</v>
      </c>
      <c r="H81">
        <v>3</v>
      </c>
      <c r="I81">
        <v>2</v>
      </c>
      <c r="J81" t="s">
        <v>20</v>
      </c>
      <c r="K81" t="s">
        <v>20</v>
      </c>
      <c r="L81">
        <f t="shared" si="4"/>
        <v>0</v>
      </c>
      <c r="M81">
        <f t="shared" si="5"/>
        <v>0</v>
      </c>
      <c r="N81">
        <f t="shared" si="6"/>
        <v>1</v>
      </c>
      <c r="O81">
        <f t="shared" si="7"/>
        <v>0</v>
      </c>
    </row>
    <row r="82" spans="1:15">
      <c r="A82">
        <v>6209</v>
      </c>
      <c r="B82" s="3" t="s">
        <v>330</v>
      </c>
      <c r="C82" t="s">
        <v>331</v>
      </c>
      <c r="D82" t="s">
        <v>192</v>
      </c>
      <c r="E82" t="b">
        <v>0</v>
      </c>
      <c r="F82" t="s">
        <v>332</v>
      </c>
      <c r="G82" t="s">
        <v>333</v>
      </c>
      <c r="H82">
        <v>3</v>
      </c>
      <c r="I82">
        <v>2</v>
      </c>
      <c r="J82" t="s">
        <v>20</v>
      </c>
      <c r="K82" t="s">
        <v>20</v>
      </c>
      <c r="L82">
        <f t="shared" si="4"/>
        <v>0</v>
      </c>
      <c r="M82">
        <f t="shared" si="5"/>
        <v>0</v>
      </c>
      <c r="N82">
        <f t="shared" si="6"/>
        <v>1</v>
      </c>
      <c r="O82">
        <f t="shared" si="7"/>
        <v>0</v>
      </c>
    </row>
    <row r="83" spans="1:15">
      <c r="A83">
        <v>8486</v>
      </c>
      <c r="B83" s="3" t="s">
        <v>334</v>
      </c>
      <c r="C83" t="s">
        <v>335</v>
      </c>
      <c r="E83" t="b">
        <v>0</v>
      </c>
      <c r="F83" t="s">
        <v>336</v>
      </c>
      <c r="G83" t="s">
        <v>337</v>
      </c>
      <c r="H83">
        <v>2</v>
      </c>
      <c r="I83">
        <v>0</v>
      </c>
      <c r="J83" t="s">
        <v>20</v>
      </c>
      <c r="K83" t="s">
        <v>20</v>
      </c>
      <c r="L83">
        <f t="shared" si="4"/>
        <v>0</v>
      </c>
      <c r="M83">
        <f t="shared" si="5"/>
        <v>0</v>
      </c>
      <c r="N83">
        <f t="shared" si="6"/>
        <v>1</v>
      </c>
      <c r="O83">
        <f t="shared" si="7"/>
        <v>0</v>
      </c>
    </row>
    <row r="84" spans="1:15">
      <c r="A84">
        <v>12858</v>
      </c>
      <c r="B84" s="3" t="s">
        <v>338</v>
      </c>
      <c r="C84" t="s">
        <v>339</v>
      </c>
      <c r="E84" t="b">
        <v>0</v>
      </c>
      <c r="F84" t="s">
        <v>340</v>
      </c>
      <c r="G84" t="s">
        <v>19</v>
      </c>
      <c r="H84">
        <v>4</v>
      </c>
      <c r="I84">
        <v>6</v>
      </c>
      <c r="J84" t="s">
        <v>20</v>
      </c>
      <c r="K84" t="s">
        <v>20</v>
      </c>
      <c r="L84">
        <f t="shared" si="4"/>
        <v>0</v>
      </c>
      <c r="M84">
        <f t="shared" si="5"/>
        <v>0</v>
      </c>
      <c r="N84">
        <f t="shared" si="6"/>
        <v>1</v>
      </c>
      <c r="O84">
        <f t="shared" si="7"/>
        <v>0</v>
      </c>
    </row>
    <row r="85" spans="1:15">
      <c r="A85">
        <v>16528</v>
      </c>
      <c r="B85" s="3" t="s">
        <v>341</v>
      </c>
      <c r="C85" t="s">
        <v>342</v>
      </c>
      <c r="E85" t="b">
        <v>0</v>
      </c>
      <c r="F85" t="s">
        <v>343</v>
      </c>
      <c r="G85" t="s">
        <v>19</v>
      </c>
      <c r="H85">
        <v>1</v>
      </c>
      <c r="I85">
        <v>0</v>
      </c>
      <c r="J85" t="s">
        <v>20</v>
      </c>
      <c r="K85" t="s">
        <v>20</v>
      </c>
      <c r="L85">
        <f t="shared" si="4"/>
        <v>0</v>
      </c>
      <c r="M85">
        <f t="shared" si="5"/>
        <v>0</v>
      </c>
      <c r="N85">
        <f t="shared" si="6"/>
        <v>1</v>
      </c>
      <c r="O85">
        <f t="shared" si="7"/>
        <v>0</v>
      </c>
    </row>
    <row r="86" spans="1:15">
      <c r="A86">
        <v>1268</v>
      </c>
      <c r="B86" s="3" t="s">
        <v>344</v>
      </c>
      <c r="C86" t="s">
        <v>345</v>
      </c>
      <c r="E86" t="b">
        <v>0</v>
      </c>
      <c r="F86" t="s">
        <v>346</v>
      </c>
      <c r="G86" t="s">
        <v>347</v>
      </c>
      <c r="H86">
        <v>3</v>
      </c>
      <c r="I86">
        <v>1</v>
      </c>
      <c r="J86" t="s">
        <v>20</v>
      </c>
      <c r="K86" t="s">
        <v>20</v>
      </c>
      <c r="L86">
        <f t="shared" si="4"/>
        <v>0</v>
      </c>
      <c r="M86">
        <f t="shared" si="5"/>
        <v>0</v>
      </c>
      <c r="N86">
        <f t="shared" si="6"/>
        <v>1</v>
      </c>
      <c r="O86">
        <f t="shared" si="7"/>
        <v>0</v>
      </c>
    </row>
    <row r="87" spans="1:15">
      <c r="A87">
        <v>12400</v>
      </c>
      <c r="B87" s="3" t="s">
        <v>348</v>
      </c>
      <c r="C87" t="s">
        <v>349</v>
      </c>
      <c r="E87" t="b">
        <v>0</v>
      </c>
      <c r="F87" t="s">
        <v>350</v>
      </c>
      <c r="G87" t="s">
        <v>351</v>
      </c>
      <c r="H87">
        <v>2</v>
      </c>
      <c r="I87">
        <v>2</v>
      </c>
      <c r="J87" t="s">
        <v>20</v>
      </c>
      <c r="K87" t="s">
        <v>20</v>
      </c>
      <c r="L87">
        <f t="shared" si="4"/>
        <v>0</v>
      </c>
      <c r="M87">
        <f t="shared" si="5"/>
        <v>0</v>
      </c>
      <c r="N87">
        <f t="shared" si="6"/>
        <v>1</v>
      </c>
      <c r="O87">
        <f t="shared" si="7"/>
        <v>0</v>
      </c>
    </row>
    <row r="88" spans="1:15">
      <c r="A88">
        <v>416</v>
      </c>
      <c r="B88" s="3" t="s">
        <v>352</v>
      </c>
      <c r="C88" t="s">
        <v>353</v>
      </c>
      <c r="E88" t="b">
        <v>0</v>
      </c>
      <c r="F88" t="s">
        <v>354</v>
      </c>
      <c r="G88" t="s">
        <v>355</v>
      </c>
      <c r="H88">
        <v>1</v>
      </c>
      <c r="I88">
        <v>0</v>
      </c>
      <c r="J88" t="s">
        <v>20</v>
      </c>
      <c r="K88" t="s">
        <v>20</v>
      </c>
      <c r="L88">
        <f t="shared" si="4"/>
        <v>0</v>
      </c>
      <c r="M88">
        <f t="shared" si="5"/>
        <v>0</v>
      </c>
      <c r="N88">
        <f t="shared" si="6"/>
        <v>1</v>
      </c>
      <c r="O88">
        <f t="shared" si="7"/>
        <v>0</v>
      </c>
    </row>
    <row r="89" spans="1:15">
      <c r="A89">
        <v>934</v>
      </c>
      <c r="B89" s="3" t="s">
        <v>356</v>
      </c>
      <c r="C89" t="s">
        <v>357</v>
      </c>
      <c r="E89" t="b">
        <v>0</v>
      </c>
      <c r="F89" t="s">
        <v>358</v>
      </c>
      <c r="G89" t="s">
        <v>359</v>
      </c>
      <c r="H89">
        <v>10</v>
      </c>
      <c r="I89">
        <v>25</v>
      </c>
      <c r="J89" t="s">
        <v>20</v>
      </c>
      <c r="K89" t="s">
        <v>20</v>
      </c>
      <c r="L89">
        <f t="shared" si="4"/>
        <v>0</v>
      </c>
      <c r="M89">
        <f t="shared" si="5"/>
        <v>0</v>
      </c>
      <c r="N89">
        <f t="shared" si="6"/>
        <v>1</v>
      </c>
      <c r="O89">
        <f t="shared" si="7"/>
        <v>0</v>
      </c>
    </row>
    <row r="90" spans="1:15">
      <c r="A90">
        <v>4656</v>
      </c>
      <c r="B90" s="3" t="s">
        <v>360</v>
      </c>
      <c r="C90" t="s">
        <v>361</v>
      </c>
      <c r="E90" t="b">
        <v>0</v>
      </c>
      <c r="F90" t="s">
        <v>362</v>
      </c>
      <c r="G90" t="s">
        <v>363</v>
      </c>
      <c r="H90">
        <v>3</v>
      </c>
      <c r="I90">
        <v>2</v>
      </c>
      <c r="J90" t="s">
        <v>20</v>
      </c>
      <c r="K90" t="s">
        <v>20</v>
      </c>
      <c r="L90">
        <f t="shared" si="4"/>
        <v>0</v>
      </c>
      <c r="M90">
        <f t="shared" si="5"/>
        <v>0</v>
      </c>
      <c r="N90">
        <f t="shared" si="6"/>
        <v>1</v>
      </c>
      <c r="O90">
        <f t="shared" si="7"/>
        <v>0</v>
      </c>
    </row>
    <row r="91" spans="1:15">
      <c r="A91">
        <v>28</v>
      </c>
      <c r="B91" s="3" t="s">
        <v>364</v>
      </c>
      <c r="C91" t="s">
        <v>365</v>
      </c>
      <c r="E91" t="b">
        <v>0</v>
      </c>
      <c r="F91" t="s">
        <v>366</v>
      </c>
      <c r="G91" t="s">
        <v>367</v>
      </c>
      <c r="H91">
        <v>1</v>
      </c>
      <c r="I91">
        <v>0</v>
      </c>
      <c r="J91" t="s">
        <v>20</v>
      </c>
      <c r="K91" t="s">
        <v>20</v>
      </c>
      <c r="L91">
        <f t="shared" si="4"/>
        <v>0</v>
      </c>
      <c r="M91">
        <f t="shared" si="5"/>
        <v>0</v>
      </c>
      <c r="N91">
        <f t="shared" si="6"/>
        <v>1</v>
      </c>
      <c r="O91">
        <f t="shared" si="7"/>
        <v>0</v>
      </c>
    </row>
    <row r="92" spans="1:15">
      <c r="A92">
        <v>6360</v>
      </c>
      <c r="B92" s="3" t="s">
        <v>368</v>
      </c>
      <c r="C92" t="s">
        <v>369</v>
      </c>
      <c r="D92" t="s">
        <v>370</v>
      </c>
      <c r="E92" t="b">
        <v>0</v>
      </c>
      <c r="F92" t="s">
        <v>371</v>
      </c>
      <c r="G92" t="s">
        <v>19</v>
      </c>
      <c r="H92">
        <v>2</v>
      </c>
      <c r="I92">
        <v>0</v>
      </c>
      <c r="J92" t="s">
        <v>20</v>
      </c>
      <c r="K92" t="s">
        <v>20</v>
      </c>
      <c r="L92">
        <f t="shared" si="4"/>
        <v>0</v>
      </c>
      <c r="M92">
        <f t="shared" si="5"/>
        <v>0</v>
      </c>
      <c r="N92">
        <f t="shared" si="6"/>
        <v>1</v>
      </c>
      <c r="O92">
        <f t="shared" si="7"/>
        <v>0</v>
      </c>
    </row>
    <row r="93" spans="1:15">
      <c r="A93">
        <v>2397</v>
      </c>
      <c r="B93" s="3" t="s">
        <v>372</v>
      </c>
      <c r="C93" t="s">
        <v>373</v>
      </c>
      <c r="E93" t="b">
        <v>0</v>
      </c>
      <c r="F93" t="s">
        <v>374</v>
      </c>
      <c r="G93" t="s">
        <v>375</v>
      </c>
      <c r="H93">
        <v>6</v>
      </c>
      <c r="I93">
        <v>4</v>
      </c>
      <c r="J93" t="s">
        <v>20</v>
      </c>
      <c r="K93" t="s">
        <v>20</v>
      </c>
      <c r="L93">
        <f t="shared" si="4"/>
        <v>0</v>
      </c>
      <c r="M93">
        <f t="shared" si="5"/>
        <v>0</v>
      </c>
      <c r="N93">
        <f t="shared" si="6"/>
        <v>1</v>
      </c>
      <c r="O93">
        <f t="shared" si="7"/>
        <v>0</v>
      </c>
    </row>
    <row r="94" spans="1:15" ht="30.75">
      <c r="A94">
        <v>291</v>
      </c>
      <c r="B94" s="3" t="s">
        <v>376</v>
      </c>
      <c r="C94" t="s">
        <v>377</v>
      </c>
      <c r="E94" t="b">
        <v>0</v>
      </c>
      <c r="F94" t="s">
        <v>378</v>
      </c>
      <c r="G94" t="s">
        <v>379</v>
      </c>
      <c r="H94">
        <v>2</v>
      </c>
      <c r="I94">
        <v>2</v>
      </c>
      <c r="J94" t="s">
        <v>20</v>
      </c>
      <c r="K94" t="s">
        <v>20</v>
      </c>
      <c r="L94">
        <f t="shared" si="4"/>
        <v>0</v>
      </c>
      <c r="M94">
        <f t="shared" si="5"/>
        <v>0</v>
      </c>
      <c r="N94">
        <f t="shared" si="6"/>
        <v>1</v>
      </c>
      <c r="O94">
        <f t="shared" si="7"/>
        <v>0</v>
      </c>
    </row>
    <row r="95" spans="1:15">
      <c r="A95">
        <v>7113</v>
      </c>
      <c r="B95" s="3" t="s">
        <v>380</v>
      </c>
      <c r="C95" t="s">
        <v>381</v>
      </c>
      <c r="D95" t="s">
        <v>245</v>
      </c>
      <c r="E95" t="b">
        <v>0</v>
      </c>
      <c r="F95" t="s">
        <v>382</v>
      </c>
      <c r="G95" t="s">
        <v>19</v>
      </c>
      <c r="H95">
        <v>3</v>
      </c>
      <c r="I95">
        <v>0</v>
      </c>
      <c r="J95" t="s">
        <v>20</v>
      </c>
      <c r="K95" t="s">
        <v>20</v>
      </c>
      <c r="L95">
        <f t="shared" si="4"/>
        <v>0</v>
      </c>
      <c r="M95">
        <f t="shared" si="5"/>
        <v>0</v>
      </c>
      <c r="N95">
        <f t="shared" si="6"/>
        <v>1</v>
      </c>
      <c r="O95">
        <f t="shared" si="7"/>
        <v>0</v>
      </c>
    </row>
    <row r="96" spans="1:15" ht="30.75">
      <c r="A96">
        <v>16505</v>
      </c>
      <c r="B96" s="3" t="s">
        <v>383</v>
      </c>
      <c r="C96" t="s">
        <v>384</v>
      </c>
      <c r="D96" t="s">
        <v>88</v>
      </c>
      <c r="E96" t="b">
        <v>0</v>
      </c>
      <c r="F96" t="s">
        <v>385</v>
      </c>
      <c r="G96" t="s">
        <v>19</v>
      </c>
      <c r="H96">
        <v>2</v>
      </c>
      <c r="I96">
        <v>2</v>
      </c>
      <c r="J96" t="s">
        <v>20</v>
      </c>
      <c r="K96" t="s">
        <v>20</v>
      </c>
      <c r="L96">
        <f t="shared" si="4"/>
        <v>0</v>
      </c>
      <c r="M96">
        <f t="shared" si="5"/>
        <v>0</v>
      </c>
      <c r="N96">
        <f t="shared" si="6"/>
        <v>1</v>
      </c>
      <c r="O96">
        <f t="shared" si="7"/>
        <v>0</v>
      </c>
    </row>
    <row r="97" spans="1:15">
      <c r="A97">
        <v>440</v>
      </c>
      <c r="B97" s="3" t="s">
        <v>386</v>
      </c>
      <c r="C97" s="4" t="s">
        <v>387</v>
      </c>
      <c r="E97" t="b">
        <v>0</v>
      </c>
      <c r="F97" t="s">
        <v>388</v>
      </c>
      <c r="G97" t="s">
        <v>389</v>
      </c>
      <c r="H97">
        <v>4</v>
      </c>
      <c r="I97">
        <v>5</v>
      </c>
      <c r="J97" t="s">
        <v>60</v>
      </c>
      <c r="K97" t="s">
        <v>20</v>
      </c>
      <c r="L97">
        <f t="shared" si="4"/>
        <v>0</v>
      </c>
      <c r="M97">
        <f t="shared" si="5"/>
        <v>0</v>
      </c>
      <c r="N97">
        <f t="shared" si="6"/>
        <v>0</v>
      </c>
      <c r="O97">
        <f t="shared" si="7"/>
        <v>1</v>
      </c>
    </row>
    <row r="98" spans="1:15">
      <c r="A98">
        <v>2920</v>
      </c>
      <c r="B98" s="3" t="s">
        <v>390</v>
      </c>
      <c r="C98" s="4" t="s">
        <v>391</v>
      </c>
      <c r="D98" t="s">
        <v>23</v>
      </c>
      <c r="E98" t="b">
        <v>0</v>
      </c>
      <c r="F98" t="s">
        <v>392</v>
      </c>
      <c r="G98" t="s">
        <v>393</v>
      </c>
      <c r="H98">
        <v>4</v>
      </c>
      <c r="I98">
        <v>2</v>
      </c>
      <c r="J98" t="s">
        <v>20</v>
      </c>
      <c r="K98" t="s">
        <v>20</v>
      </c>
      <c r="L98">
        <f t="shared" si="4"/>
        <v>0</v>
      </c>
      <c r="M98">
        <f t="shared" si="5"/>
        <v>0</v>
      </c>
      <c r="N98">
        <f t="shared" si="6"/>
        <v>1</v>
      </c>
      <c r="O98">
        <f t="shared" si="7"/>
        <v>0</v>
      </c>
    </row>
    <row r="99" spans="1:15">
      <c r="A99">
        <v>5630</v>
      </c>
      <c r="B99" s="3" t="s">
        <v>394</v>
      </c>
      <c r="C99" t="s">
        <v>395</v>
      </c>
      <c r="D99" t="s">
        <v>88</v>
      </c>
      <c r="E99" t="b">
        <v>0</v>
      </c>
      <c r="F99" t="s">
        <v>396</v>
      </c>
      <c r="G99" t="s">
        <v>397</v>
      </c>
      <c r="H99">
        <v>5</v>
      </c>
      <c r="I99">
        <v>5</v>
      </c>
      <c r="J99" t="s">
        <v>20</v>
      </c>
      <c r="K99" t="s">
        <v>20</v>
      </c>
      <c r="L99">
        <f t="shared" si="4"/>
        <v>0</v>
      </c>
      <c r="M99">
        <f t="shared" si="5"/>
        <v>0</v>
      </c>
      <c r="N99">
        <f t="shared" si="6"/>
        <v>1</v>
      </c>
      <c r="O99">
        <f t="shared" si="7"/>
        <v>0</v>
      </c>
    </row>
    <row r="100" spans="1:15">
      <c r="A100">
        <v>3987</v>
      </c>
      <c r="B100" s="3" t="s">
        <v>398</v>
      </c>
      <c r="C100" t="s">
        <v>399</v>
      </c>
      <c r="D100" t="s">
        <v>17</v>
      </c>
      <c r="E100" t="b">
        <v>0</v>
      </c>
      <c r="F100" t="s">
        <v>400</v>
      </c>
      <c r="G100" t="s">
        <v>19</v>
      </c>
      <c r="H100">
        <v>5</v>
      </c>
      <c r="I100">
        <v>3</v>
      </c>
      <c r="J100" t="s">
        <v>20</v>
      </c>
      <c r="K100" t="s">
        <v>20</v>
      </c>
      <c r="L100">
        <f t="shared" si="4"/>
        <v>0</v>
      </c>
      <c r="M100">
        <f t="shared" si="5"/>
        <v>0</v>
      </c>
      <c r="N100">
        <f t="shared" si="6"/>
        <v>1</v>
      </c>
      <c r="O100">
        <f t="shared" si="7"/>
        <v>0</v>
      </c>
    </row>
    <row r="101" spans="1:15">
      <c r="A101">
        <v>13</v>
      </c>
      <c r="B101" s="3" t="s">
        <v>401</v>
      </c>
      <c r="C101" t="s">
        <v>402</v>
      </c>
      <c r="E101" t="b">
        <v>0</v>
      </c>
      <c r="F101" t="s">
        <v>403</v>
      </c>
      <c r="G101" t="s">
        <v>404</v>
      </c>
      <c r="H101">
        <v>1</v>
      </c>
      <c r="I101">
        <v>0</v>
      </c>
      <c r="J101" t="s">
        <v>20</v>
      </c>
      <c r="K101" t="s">
        <v>20</v>
      </c>
      <c r="L101">
        <f t="shared" si="4"/>
        <v>0</v>
      </c>
      <c r="M101">
        <f t="shared" si="5"/>
        <v>0</v>
      </c>
      <c r="N101">
        <f t="shared" si="6"/>
        <v>1</v>
      </c>
      <c r="O101">
        <f t="shared" si="7"/>
        <v>0</v>
      </c>
    </row>
    <row r="102" spans="1:15">
      <c r="J102">
        <f>COUNTIF(J2:J101, "y")</f>
        <v>8</v>
      </c>
      <c r="K102">
        <f>COUNTIF(K2:K101, "y")</f>
        <v>9</v>
      </c>
      <c r="L102" s="1">
        <f>SUM(L2:L101)</f>
        <v>4</v>
      </c>
      <c r="M102" s="1">
        <f>SUM(M2:M101)</f>
        <v>5</v>
      </c>
      <c r="N102" s="1">
        <f t="shared" ref="N102:O102" si="8">SUM(N2:N101)</f>
        <v>87</v>
      </c>
      <c r="O102" s="1">
        <f t="shared" si="8"/>
        <v>4</v>
      </c>
    </row>
    <row r="104" spans="1:15">
      <c r="L104" s="1" t="s">
        <v>405</v>
      </c>
      <c r="M104" s="5">
        <f>L102/(L102+O102)</f>
        <v>0.5</v>
      </c>
    </row>
    <row r="105" spans="1:15">
      <c r="L105" s="1" t="s">
        <v>406</v>
      </c>
      <c r="M105" s="5">
        <f>L102/(L102+M102)</f>
        <v>0.44444444444444442</v>
      </c>
    </row>
    <row r="106" spans="1:15">
      <c r="L106" s="1" t="s">
        <v>407</v>
      </c>
      <c r="M106" s="5">
        <f>2*M104*M105/(M104+M105)</f>
        <v>0.47058823529411764</v>
      </c>
    </row>
    <row r="107" spans="1:15">
      <c r="L107" s="1" t="s">
        <v>408</v>
      </c>
      <c r="M107" s="5">
        <f>(L102+N102)/100</f>
        <v>0.91</v>
      </c>
    </row>
  </sheetData>
  <hyperlinks>
    <hyperlink ref="C6" r:id="rId1" xr:uid="{69971242-5714-4E28-9623-B8FB3BD20E1C}"/>
    <hyperlink ref="C7" r:id="rId2" xr:uid="{FDDDC27F-A339-4ED6-B262-5983CE348B70}"/>
    <hyperlink ref="C8" r:id="rId3" xr:uid="{70C9006D-C3D1-457A-B2AA-F51213F779B4}"/>
    <hyperlink ref="C9" r:id="rId4" xr:uid="{14EA3F2E-D839-493E-8683-FE73C7E242F9}"/>
    <hyperlink ref="C12" r:id="rId5" xr:uid="{866F3849-1190-4513-9217-63213C421671}"/>
    <hyperlink ref="C13" r:id="rId6" xr:uid="{FA150D0D-0CD8-4757-8512-8DEFDD3E4C37}"/>
    <hyperlink ref="C14" r:id="rId7" xr:uid="{52718F8A-B601-4F89-9A84-013663715361}"/>
    <hyperlink ref="C15" r:id="rId8" xr:uid="{C71CEBCD-0298-457B-B93D-BE99004C11A2}"/>
    <hyperlink ref="C16" r:id="rId9" xr:uid="{E5414E20-0A63-441A-8AE4-E0DDDFB1376E}"/>
    <hyperlink ref="C17" r:id="rId10" xr:uid="{6580E236-2037-4C0C-B0AF-1CF4190DAD6C}"/>
    <hyperlink ref="C20" r:id="rId11" xr:uid="{1BDFEDCC-883A-4437-9F65-75F7C46013FD}"/>
    <hyperlink ref="C21" r:id="rId12" xr:uid="{19419D15-0709-4618-9837-BD22B31C7D1C}"/>
    <hyperlink ref="C22" r:id="rId13" xr:uid="{275FDF0B-9DC5-4877-B36D-7773377A2A75}"/>
    <hyperlink ref="C25" r:id="rId14" xr:uid="{02B44463-4FDA-479D-AF2A-0F759E9DE450}"/>
    <hyperlink ref="C26" r:id="rId15" xr:uid="{1117C06D-52FB-48B0-B4E1-0AC0BC20FC18}"/>
    <hyperlink ref="C27" r:id="rId16" xr:uid="{8C49D929-34DC-4829-88BA-9FD10270B18C}"/>
    <hyperlink ref="C29" r:id="rId17" xr:uid="{F61A1D60-D99E-4505-B6E1-076CEEE5D9CB}"/>
    <hyperlink ref="C30" r:id="rId18" xr:uid="{0BC2510E-6E4E-4D6F-BDB3-B41B4C2589E7}"/>
    <hyperlink ref="C31" r:id="rId19" xr:uid="{42532666-1CA5-48E4-AC9A-2B8739379F0B}"/>
    <hyperlink ref="C32" r:id="rId20" xr:uid="{FFE26B5B-0C6F-4A7C-85FD-635038F20101}"/>
    <hyperlink ref="C33" r:id="rId21" xr:uid="{EB97B205-8D66-4D00-A4D3-8E4B7C957A5E}"/>
    <hyperlink ref="C34" r:id="rId22" xr:uid="{6037050E-4CB0-49C2-A618-A72BFE2B26D0}"/>
    <hyperlink ref="C35" r:id="rId23" xr:uid="{524EA5A3-7219-4290-AD06-836B93986FFB}"/>
    <hyperlink ref="C36" r:id="rId24" xr:uid="{4E16567B-8257-4F25-B623-76356864256B}"/>
    <hyperlink ref="C37" r:id="rId25" xr:uid="{98B28716-6E7D-4DAB-9B18-E5E14D79E61E}"/>
    <hyperlink ref="C38" r:id="rId26" xr:uid="{B113AF5B-AC25-4312-8A13-4DAAC94EBE17}"/>
    <hyperlink ref="C97" r:id="rId27" xr:uid="{D48D55B9-3C0F-4F98-92CB-0EB312B41D81}"/>
    <hyperlink ref="C98" r:id="rId28" xr:uid="{35D6D969-CA8C-42BE-B264-B7EC71422386}"/>
    <hyperlink ref="C64" r:id="rId29" xr:uid="{0A6894AD-1A31-49D0-86D3-455CC42853B7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ultureName xmlns="e88ca45b-eb49-4fc5-be1f-871d559e2d77" xsi:nil="true"/>
    <AppVersion xmlns="e88ca45b-eb49-4fc5-be1f-871d559e2d77" xsi:nil="true"/>
    <NotebookType xmlns="e88ca45b-eb49-4fc5-be1f-871d559e2d77" xsi:nil="true"/>
    <FolderType xmlns="e88ca45b-eb49-4fc5-be1f-871d559e2d77" xsi:nil="true"/>
    <lcf76f155ced4ddcb4097134ff3c332f xmlns="e88ca45b-eb49-4fc5-be1f-871d559e2d77">
      <Terms xmlns="http://schemas.microsoft.com/office/infopath/2007/PartnerControls"/>
    </lcf76f155ced4ddcb4097134ff3c332f>
    <TeamsChannelId xmlns="e88ca45b-eb49-4fc5-be1f-871d559e2d77" xsi:nil="true"/>
    <TaxCatchAll xmlns="32533592-4102-435d-acd5-70e7a632ca4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51847964BEF4409083D1A0EC146359" ma:contentTypeVersion="19" ma:contentTypeDescription="Create a new document." ma:contentTypeScope="" ma:versionID="449e4dc61651eee292b36b4136e352fd">
  <xsd:schema xmlns:xsd="http://www.w3.org/2001/XMLSchema" xmlns:xs="http://www.w3.org/2001/XMLSchema" xmlns:p="http://schemas.microsoft.com/office/2006/metadata/properties" xmlns:ns2="e88ca45b-eb49-4fc5-be1f-871d559e2d77" xmlns:ns3="32533592-4102-435d-acd5-70e7a632ca4c" targetNamespace="http://schemas.microsoft.com/office/2006/metadata/properties" ma:root="true" ma:fieldsID="ebdf39b92cf7b2808519909c8e4694e1" ns2:_="" ns3:_="">
    <xsd:import namespace="e88ca45b-eb49-4fc5-be1f-871d559e2d77"/>
    <xsd:import namespace="32533592-4102-435d-acd5-70e7a632ca4c"/>
    <xsd:element name="properties">
      <xsd:complexType>
        <xsd:sequence>
          <xsd:element name="documentManagement">
            <xsd:complexType>
              <xsd:all>
                <xsd:element ref="ns2:NotebookType" minOccurs="0"/>
                <xsd:element ref="ns2:FolderType" minOccurs="0"/>
                <xsd:element ref="ns2:CultureName" minOccurs="0"/>
                <xsd:element ref="ns2:AppVersion" minOccurs="0"/>
                <xsd:element ref="ns2:TeamsChannelId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8ca45b-eb49-4fc5-be1f-871d559e2d77" elementFormDefault="qualified">
    <xsd:import namespace="http://schemas.microsoft.com/office/2006/documentManagement/types"/>
    <xsd:import namespace="http://schemas.microsoft.com/office/infopath/2007/PartnerControls"/>
    <xsd:element name="NotebookType" ma:index="8" nillable="true" ma:displayName="Notebook Type" ma:internalName="NotebookType">
      <xsd:simpleType>
        <xsd:restriction base="dms:Text"/>
      </xsd:simpleType>
    </xsd:element>
    <xsd:element name="FolderType" ma:index="9" nillable="true" ma:displayName="Folder Type" ma:internalName="FolderType">
      <xsd:simpleType>
        <xsd:restriction base="dms:Text"/>
      </xsd:simpleType>
    </xsd:element>
    <xsd:element name="CultureName" ma:index="10" nillable="true" ma:displayName="Culture Name" ma:internalName="CultureName">
      <xsd:simpleType>
        <xsd:restriction base="dms:Text"/>
      </xsd:simpleType>
    </xsd:element>
    <xsd:element name="AppVersion" ma:index="11" nillable="true" ma:displayName="App Version" ma:internalName="AppVersion">
      <xsd:simpleType>
        <xsd:restriction base="dms:Text"/>
      </xsd:simpleType>
    </xsd:element>
    <xsd:element name="TeamsChannelId" ma:index="12" nillable="true" ma:displayName="Teams Channel Id" ma:internalName="TeamsChannelId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8e9e90a8-b24c-4be7-8760-a88b2cd47e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533592-4102-435d-acd5-70e7a632ca4c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50f5f411-c2d4-4dde-87f9-54ac75ecfc39}" ma:internalName="TaxCatchAll" ma:showField="CatchAllData" ma:web="32533592-4102-435d-acd5-70e7a632ca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9F7E6D-F16D-46FB-BC8C-25C7006633D8}"/>
</file>

<file path=customXml/itemProps2.xml><?xml version="1.0" encoding="utf-8"?>
<ds:datastoreItem xmlns:ds="http://schemas.openxmlformats.org/officeDocument/2006/customXml" ds:itemID="{8063B321-A7E5-4831-B74A-7A96F8A383A8}"/>
</file>

<file path=customXml/itemProps3.xml><?xml version="1.0" encoding="utf-8"?>
<ds:datastoreItem xmlns:ds="http://schemas.openxmlformats.org/officeDocument/2006/customXml" ds:itemID="{35B16CCB-ABA8-48C9-B323-B59DE0A06F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Geoffrey William Cramer</cp:lastModifiedBy>
  <cp:revision/>
  <dcterms:created xsi:type="dcterms:W3CDTF">2022-07-19T14:27:06Z</dcterms:created>
  <dcterms:modified xsi:type="dcterms:W3CDTF">2022-07-19T18:12:58Z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0x0101003C51847964BEF4409083D1A0EC146359</vt:lpwstr>
  </property>
  <property fmtid="{D5CDD505-2E9C-101B-9397-08002B2CF9AE}" pid="3" name="MediaServiceImageTags">
    <vt:lpwstr/>
  </property>
</Properties>
</file>