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74338833-2686-4BFA-8617-7F8AF91754EA}" xr6:coauthVersionLast="47" xr6:coauthVersionMax="47" xr10:uidLastSave="{00000000-0000-0000-0000-000000000000}"/>
  <bookViews>
    <workbookView xWindow="-120" yWindow="-120" windowWidth="29040" windowHeight="15840" tabRatio="621" activeTab="4"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8" i="8" l="1"/>
  <c r="D4" i="6"/>
  <c r="D4" i="22" s="1"/>
  <c r="D6" i="15" s="1"/>
  <c r="D2" i="17" s="1"/>
  <c r="D3" i="16" s="1"/>
  <c r="D9" i="8" l="1"/>
  <c r="D10" i="8"/>
  <c r="D24" i="22" l="1"/>
  <c r="D12" i="22"/>
  <c r="D9" i="22"/>
  <c r="D2" i="16" s="1"/>
  <c r="D8" i="22"/>
  <c r="D7" i="22"/>
  <c r="D6" i="22"/>
  <c r="D5" i="22"/>
  <c r="D12" i="6"/>
  <c r="D8" i="6"/>
  <c r="D7" i="6"/>
  <c r="D6" i="6"/>
  <c r="D5" i="6"/>
  <c r="D9" i="6" l="1"/>
  <c r="D22" i="6" l="1"/>
  <c r="E10" i="8" l="1"/>
  <c r="D37" i="21" l="1"/>
  <c r="D9" i="15" l="1"/>
  <c r="D8" i="15"/>
</calcChain>
</file>

<file path=xl/sharedStrings.xml><?xml version="1.0" encoding="utf-8"?>
<sst xmlns="http://schemas.openxmlformats.org/spreadsheetml/2006/main" count="586" uniqueCount="428">
  <si>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</si>
  <si>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</si>
  <si>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</si>
  <si>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</si>
  <si>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</si>
  <si>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</si>
  <si>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</si>
  <si>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</si>
  <si>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</si>
  <si>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</si>
  <si>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</si>
  <si>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</si>
  <si>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</si>
  <si>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</si>
  <si>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</si>
  <si>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</si>
  <si>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</si>
  <si>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</si>
  <si>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</si>
  <si>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</si>
  <si>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</si>
  <si>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</si>
  <si>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</si>
  <si>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</si>
  <si>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</si>
  <si>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</si>
  <si>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</si>
  <si>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</si>
  <si>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</si>
  <si>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</si>
  <si>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</si>
  <si>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</si>
  <si>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</si>
  <si>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</si>
  <si>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</si>
  <si>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</si>
  <si>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</si>
  <si>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</si>
  <si>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</si>
  <si>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</si>
  <si>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</si>
  <si>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</si>
  <si>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</si>
  <si>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</si>
  <si>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</si>
  <si>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</si>
  <si>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</si>
  <si>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</si>
  <si>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</si>
  <si>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</si>
  <si>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</si>
  <si>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</si>
  <si>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</si>
  <si>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</si>
  <si>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</si>
  <si>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</si>
  <si>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</si>
  <si>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</si>
  <si>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</si>
  <si>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</si>
  <si>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</si>
  <si>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</si>
  <si>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</si>
  <si>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</si>
  <si>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</si>
  <si>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</si>
  <si>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</si>
  <si>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</si>
  <si>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</si>
  <si>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</si>
  <si>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</si>
  <si>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</si>
  <si>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</si>
  <si>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</si>
  <si>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</si>
  <si>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</si>
  <si>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</si>
  <si>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</si>
  <si>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</si>
  <si>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</si>
  <si>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</si>
  <si>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</si>
  <si>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</si>
  <si>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</si>
  <si>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</si>
  <si>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</si>
  <si>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</si>
  <si>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</si>
  <si>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</si>
  <si>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</si>
  <si>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</si>
  <si>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</si>
  <si>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</si>
  <si>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</si>
  <si>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</si>
  <si>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</si>
  <si>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</si>
  <si>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</si>
  <si>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</si>
  <si>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</si>
  <si>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</si>
  <si>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</si>
  <si>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</si>
  <si>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</si>
  <si>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</si>
  <si>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</si>
  <si>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</si>
  <si>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</si>
  <si>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</si>
  <si>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</si>
  <si>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</si>
  <si>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</si>
  <si>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</si>
  <si>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</si>
  <si>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</si>
  <si>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</si>
  <si>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</si>
  <si>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</si>
  <si>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</si>
  <si>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</si>
  <si>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</si>
  <si>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</si>
  <si>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</si>
  <si>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</si>
  <si>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</si>
  <si>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</si>
  <si>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</si>
  <si>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</si>
  <si>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</si>
  <si>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</si>
  <si>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</si>
  <si>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</si>
  <si>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</si>
  <si>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</si>
  <si>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</si>
  <si>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</si>
  <si>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</si>
  <si>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</si>
  <si>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</si>
  <si>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</si>
  <si>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</si>
  <si>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</si>
  <si>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IonFiltering</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</si>
  <si>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</si>
  <si>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</si>
  <si>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</si>
  <si>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</si>
  <si>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</si>
  <si>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</si>
  <si>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</si>
  <si>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</si>
  <si>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</si>
  <si>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</si>
  <si>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</si>
  <si>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</si>
  <si>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</si>
  <si>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</si>
  <si>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</si>
  <si>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</si>
  <si>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</si>
  <si>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</si>
  <si>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</si>
  <si>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</si>
  <si>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</si>
  <si>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</si>
  <si>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</si>
  <si>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</si>
  <si>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</si>
  <si>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</si>
  <si>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</si>
  <si>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</si>
  <si>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</si>
  <si>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</si>
  <si>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</si>
  <si>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</si>
  <si>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</si>
  <si>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</si>
  <si>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</si>
  <si>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</si>
  <si>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</si>
  <si>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</si>
  <si>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</si>
  <si>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</si>
  <si>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</si>
  <si>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</si>
  <si>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</si>
  <si>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</si>
  <si>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</si>
  <si>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</si>
  <si>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</si>
  <si>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</si>
  <si>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</si>
  <si>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</si>
  <si>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</si>
  <si>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</si>
  <si>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</si>
  <si>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</si>
  <si>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</si>
  <si>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</si>
  <si>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</si>
  <si>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</si>
  <si>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</si>
  <si>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</si>
  <si>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</si>
  <si>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</si>
  <si>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</si>
  <si>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</si>
  <si>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</si>
  <si>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</si>
  <si>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</si>
  <si>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</si>
  <si>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</si>
  <si>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</si>
  <si>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</si>
  <si>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</si>
  <si>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</si>
  <si>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</si>
  <si>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</si>
  <si>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</si>
  <si>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</si>
  <si>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</si>
  <si>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</si>
  <si>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</si>
  <si>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</si>
  <si>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</si>
  <si>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</si>
  <si>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</si>
  <si>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</si>
  <si>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</si>
  <si>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</si>
  <si>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</si>
  <si>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</si>
  <si>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</si>
  <si>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</si>
  <si>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</si>
  <si>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</si>
  <si>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</si>
  <si>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</si>
  <si>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</si>
  <si>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</si>
  <si>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</si>
  <si>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</si>
  <si>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</si>
  <si>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</si>
  <si>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</si>
  <si>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</si>
  <si>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</si>
  <si>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</si>
  <si>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</si>
  <si>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</si>
  <si>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</si>
  <si>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</si>
  <si>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</si>
  <si>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</si>
  <si>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</si>
  <si>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</si>
  <si>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</si>
  <si>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</si>
  <si>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</si>
  <si>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</si>
  <si>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</si>
  <si>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</si>
  <si>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</si>
  <si>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</si>
  <si>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</si>
  <si>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</si>
  <si>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</si>
  <si>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</si>
  <si>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</si>
  <si>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</si>
  <si>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</si>
  <si>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</si>
  <si>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</si>
  <si>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</si>
  <si>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</si>
  <si>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</si>
  <si>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</si>
  <si>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</si>
  <si>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</si>
  <si>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</si>
  <si>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</si>
  <si>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</si>
  <si>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</si>
  <si>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</si>
  <si>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</si>
  <si>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</si>
  <si>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</si>
  <si>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</si>
  <si>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</si>
  <si>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</si>
  <si>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</si>
  <si>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</si>
  <si>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</si>
  <si>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</si>
  <si>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</si>
  <si>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</si>
  <si>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</si>
  <si>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</si>
  <si>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</si>
  <si>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</si>
  <si>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</si>
  <si>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</si>
  <si>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</si>
  <si>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</si>
  <si>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</si>
  <si>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</si>
  <si>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</si>
  <si>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</si>
  <si>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</si>
  <si>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</si>
  <si>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</si>
  <si>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</si>
  <si>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</si>
  <si>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</si>
  <si>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</si>
  <si>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</si>
  <si>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</si>
  <si>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</si>
  <si>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</si>
  <si>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</si>
  <si>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</si>
  <si>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</si>
  <si>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</si>
  <si>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</si>
  <si>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</si>
  <si>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</si>
  <si>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</si>
  <si>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</si>
  <si>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</si>
  <si>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</si>
  <si>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</si>
  <si>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</si>
  <si>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</si>
  <si>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</si>
  <si>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</si>
  <si>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</si>
  <si>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</si>
  <si>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</si>
  <si>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</si>
  <si>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</si>
  <si>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</si>
  <si>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</si>
  <si>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</si>
  <si>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</si>
  <si>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</si>
  <si>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</si>
  <si>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</si>
  <si>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</si>
  <si>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</si>
  <si>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</si>
  <si>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</si>
  <si>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</si>
  <si>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</si>
  <si>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</si>
  <si>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</si>
  <si>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</si>
  <si>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</si>
  <si>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</si>
  <si>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</si>
  <si>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</si>
  <si>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</si>
  <si>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</si>
  <si>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</si>
  <si>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</si>
  <si>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</si>
  <si>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</si>
  <si>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</si>
  <si>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</si>
  <si>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</si>
  <si>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</si>
  <si>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</si>
  <si>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</si>
  <si>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</si>
  <si>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</si>
  <si>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</si>
  <si>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</si>
  <si>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</si>
  <si>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</si>
  <si>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</si>
  <si>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</si>
  <si>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</si>
  <si>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</si>
  <si>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</si>
  <si>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</si>
  <si>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</si>
  <si>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</si>
  <si>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</si>
  <si>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</si>
  <si>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</si>
  <si>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</si>
  <si>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</si>
  <si>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</si>
  <si>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</si>
  <si>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</si>
  <si>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</si>
  <si>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</si>
  <si>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</si>
  <si>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</si>
  <si>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</si>
  <si>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</si>
  <si>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</si>
  <si>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</si>
  <si>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</si>
  <si>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</si>
  <si>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</si>
  <si>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</si>
  <si>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</si>
  <si>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</si>
  <si>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</si>
  <si>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</si>
  <si>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</si>
  <si>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</si>
  <si>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</si>
  <si>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</si>
  <si>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</si>
  <si>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</si>
  <si>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</si>
  <si>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</si>
  <si>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</si>
  <si>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</si>
  <si>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Y:\MetabolomicsWorkbench\ST000923\HP\raw</t>
  </si>
  <si>
    <t>Y:\IDSLManuscripts\IDSL.CSA\DEC22\ST000923\HP\IDSL.IPA\peaklists</t>
  </si>
  <si>
    <t>Y:\IDSLManuscripts\IDSL.CSA\JAN23\ST000923\HP\csa_target_hilic_pos.xlsx</t>
  </si>
  <si>
    <t>Y:\IDSLManuscripts\IDSL.CSA\DEC22\ST000923\HP\IDSL.IPA\peak_alignment</t>
  </si>
  <si>
    <t>Y:\IDSLManuscripts\IDSL.CSA\JAN23\ST000923\HP\IDSL.CSA\CSA\REF1</t>
  </si>
  <si>
    <t>peakList</t>
  </si>
  <si>
    <t>Y:\IDSLManuscripts\IDSL.CSA\JAN23\ST000923\HP\IDSL.CSA\CSA\REF\FSDB</t>
  </si>
  <si>
    <t>ST000923_HILIC_POS_CSA_REF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</si>
</sst>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E5" sqref="E5"/>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214</v>
      </c>
      <c r="B2" s="73" t="s">
        <v>197</v>
      </c>
      <c r="C2" s="23" t="s">
        <v>282</v>
      </c>
      <c r="D2" s="28" t="s">
        <v>45</v>
      </c>
      <c r="E2" s="8" t="s">
        <v>338</v>
      </c>
    </row>
    <row r="3" spans="1:5" ht="20.25" customHeight="1" x14ac:dyDescent="0.25">
      <c r="A3" s="153"/>
      <c r="B3" s="73" t="s">
        <v>198</v>
      </c>
      <c r="C3" s="3" t="s">
        <v>104</v>
      </c>
      <c r="D3" s="28" t="s">
        <v>45</v>
      </c>
      <c r="E3" s="8" t="s">
        <v>156</v>
      </c>
    </row>
    <row r="4" spans="1:5" ht="37.15" customHeight="1" x14ac:dyDescent="0.25">
      <c r="A4" s="153"/>
      <c r="B4" s="73" t="s">
        <v>199</v>
      </c>
      <c r="C4" s="3" t="s">
        <v>194</v>
      </c>
      <c r="D4" s="28" t="s">
        <v>45</v>
      </c>
      <c r="E4" s="8" t="s">
        <v>157</v>
      </c>
    </row>
    <row r="5" spans="1:5" ht="33.75" customHeight="1" x14ac:dyDescent="0.25">
      <c r="A5" s="153"/>
      <c r="B5" s="73" t="s">
        <v>200</v>
      </c>
      <c r="C5" s="27" t="s">
        <v>172</v>
      </c>
      <c r="D5" s="28" t="s">
        <v>15</v>
      </c>
      <c r="E5" s="27" t="s">
        <v>389</v>
      </c>
    </row>
    <row r="6" spans="1:5" ht="40.15" customHeight="1" x14ac:dyDescent="0.25">
      <c r="A6" s="153"/>
      <c r="B6" s="73" t="s">
        <v>201</v>
      </c>
      <c r="C6" s="27" t="s">
        <v>159</v>
      </c>
      <c r="D6" s="28" t="s">
        <v>45</v>
      </c>
      <c r="E6" s="27" t="s">
        <v>388</v>
      </c>
    </row>
    <row r="7" spans="1:5" ht="51.6" customHeight="1" thickBot="1" x14ac:dyDescent="0.3">
      <c r="A7" s="153"/>
      <c r="B7" s="80" t="s">
        <v>202</v>
      </c>
      <c r="C7" s="21" t="s">
        <v>182</v>
      </c>
      <c r="D7" s="22" t="s">
        <v>45</v>
      </c>
      <c r="E7" s="21" t="s">
        <v>387</v>
      </c>
    </row>
    <row r="8" spans="1:5" ht="32.25" customHeight="1" thickTop="1" x14ac:dyDescent="0.25">
      <c r="A8" s="154" t="s">
        <v>101</v>
      </c>
      <c r="B8" s="13" t="s">
        <v>203</v>
      </c>
      <c r="C8" s="74" t="s">
        <v>212</v>
      </c>
      <c r="D8" s="75" t="str">
        <f>CONCATENATE(FSDB!D4, "/", FSDB!D5, ".Rdata")</f>
        <v>Y:\IDSLManuscripts\IDSL.CSA\JAN23\ST000923\HP\IDSL.CSA\CSA\REF\FSDB/ST000923_HILIC_POS_CSA_REF.Rdata</v>
      </c>
      <c r="E8" s="76" t="s">
        <v>135</v>
      </c>
    </row>
    <row r="9" spans="1:5" ht="34.15" customHeight="1" x14ac:dyDescent="0.25">
      <c r="A9" s="155"/>
      <c r="B9" s="13" t="s">
        <v>204</v>
      </c>
      <c r="C9" s="77" t="s">
        <v>195</v>
      </c>
      <c r="D9" s="9" t="str">
        <f>CONCATENATE(CSA!D12, "/CSA_MSP")</f>
        <v>Y:\IDSLManuscripts\IDSL.CSA\JAN23\ST000923\HP\IDSL.CSA\CSA\REF1/CSA_MSP</v>
      </c>
      <c r="E9" s="77" t="s">
        <v>337</v>
      </c>
    </row>
    <row r="10" spans="1:5" ht="32.450000000000003" customHeight="1" thickBot="1" x14ac:dyDescent="0.3">
      <c r="A10" s="156"/>
      <c r="B10" s="11" t="s">
        <v>205</v>
      </c>
      <c r="C10" s="78" t="s">
        <v>196</v>
      </c>
      <c r="D10" s="79" t="str">
        <f>CSA!D12</f>
        <v>Y:\IDSLManuscripts\IDSL.CSA\JAN23\ST000923\HP\IDSL.CSA\CSA\REF1</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D9" sqref="D9"/>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290</v>
      </c>
    </row>
    <row r="2" spans="1:6" s="43" customFormat="1" ht="25.5" customHeight="1" thickTop="1" x14ac:dyDescent="0.25">
      <c r="A2" s="161" t="s">
        <v>372</v>
      </c>
      <c r="B2" s="89" t="s">
        <v>173</v>
      </c>
      <c r="C2" s="90" t="s">
        <v>228</v>
      </c>
      <c r="D2" s="89" t="s">
        <v>15</v>
      </c>
      <c r="E2" s="90" t="s">
        <v>383</v>
      </c>
      <c r="F2" s="90"/>
    </row>
    <row r="3" spans="1:6" s="43" customFormat="1" ht="25.15" customHeight="1" x14ac:dyDescent="0.25">
      <c r="A3" s="162"/>
      <c r="B3" s="142" t="s">
        <v>174</v>
      </c>
      <c r="C3" s="143" t="s">
        <v>360</v>
      </c>
      <c r="D3" s="142" t="s">
        <v>15</v>
      </c>
      <c r="E3" s="143" t="s">
        <v>366</v>
      </c>
      <c r="F3" s="143"/>
    </row>
    <row r="4" spans="1:6" s="43" customFormat="1" ht="25.15" customHeight="1" x14ac:dyDescent="0.25">
      <c r="A4" s="162"/>
      <c r="B4" s="142" t="s">
        <v>175</v>
      </c>
      <c r="C4" s="143" t="s">
        <v>218</v>
      </c>
      <c r="D4" s="142" t="s">
        <v>15</v>
      </c>
      <c r="E4" s="143" t="s">
        <v>391</v>
      </c>
      <c r="F4" s="143"/>
    </row>
    <row r="5" spans="1:6" s="43" customFormat="1" ht="27" customHeight="1" thickBot="1" x14ac:dyDescent="0.3">
      <c r="A5" s="163"/>
      <c r="B5" s="91" t="s">
        <v>176</v>
      </c>
      <c r="C5" s="92" t="s">
        <v>335</v>
      </c>
      <c r="D5" s="91">
        <v>10</v>
      </c>
      <c r="E5" s="92" t="s">
        <v>16</v>
      </c>
      <c r="F5" s="92"/>
    </row>
    <row r="6" spans="1:6" s="43" customFormat="1" ht="39.75" customHeight="1" thickTop="1" x14ac:dyDescent="0.25">
      <c r="A6" s="164" t="s">
        <v>27</v>
      </c>
      <c r="B6" s="71" t="s">
        <v>177</v>
      </c>
      <c r="C6" s="45" t="s">
        <v>160</v>
      </c>
      <c r="D6" s="150" t="s">
        <v>420</v>
      </c>
      <c r="E6" s="10"/>
      <c r="F6" s="14"/>
    </row>
    <row r="7" spans="1:6" s="43" customFormat="1" ht="79.5" customHeight="1" x14ac:dyDescent="0.25">
      <c r="A7" s="165"/>
      <c r="B7" s="71" t="s">
        <v>178</v>
      </c>
      <c r="C7" s="45" t="s">
        <v>357</v>
      </c>
      <c r="D7" s="46" t="s">
        <v>422</v>
      </c>
      <c r="E7" s="10" t="s">
        <v>392</v>
      </c>
      <c r="F7" s="14"/>
    </row>
    <row r="8" spans="1:6" s="43" customFormat="1" ht="56.25" customHeight="1" x14ac:dyDescent="0.25">
      <c r="A8" s="165"/>
      <c r="B8" s="46" t="s">
        <v>179</v>
      </c>
      <c r="C8" s="45" t="s">
        <v>307</v>
      </c>
      <c r="D8" s="46" t="s">
        <v>14</v>
      </c>
      <c r="E8" s="10" t="s">
        <v>393</v>
      </c>
      <c r="F8" s="10"/>
    </row>
    <row r="9" spans="1:6" ht="42" customHeight="1" x14ac:dyDescent="0.25">
      <c r="A9" s="165"/>
      <c r="B9" s="46" t="s">
        <v>180</v>
      </c>
      <c r="C9" s="45" t="s">
        <v>353</v>
      </c>
      <c r="D9" s="46" t="s">
        <v>421</v>
      </c>
      <c r="E9" s="10" t="s">
        <v>132</v>
      </c>
      <c r="F9" s="10"/>
    </row>
    <row r="10" spans="1:6" ht="67.5" customHeight="1" x14ac:dyDescent="0.25">
      <c r="A10" s="165"/>
      <c r="B10" s="46" t="s">
        <v>207</v>
      </c>
      <c r="C10" s="45" t="s">
        <v>351</v>
      </c>
      <c r="D10" s="46" t="s">
        <v>423</v>
      </c>
      <c r="E10" s="10" t="s">
        <v>371</v>
      </c>
      <c r="F10" s="10"/>
    </row>
    <row r="11" spans="1:6" ht="33" customHeight="1" x14ac:dyDescent="0.25">
      <c r="A11" s="165"/>
      <c r="B11" s="46" t="s">
        <v>187</v>
      </c>
      <c r="C11" s="48" t="s">
        <v>288</v>
      </c>
      <c r="D11" s="49" t="s">
        <v>45</v>
      </c>
      <c r="E11" s="12" t="s">
        <v>12</v>
      </c>
      <c r="F11" s="12"/>
    </row>
    <row r="12" spans="1:6" ht="33" customHeight="1" thickBot="1" x14ac:dyDescent="0.3">
      <c r="A12" s="166"/>
      <c r="B12" s="52" t="s">
        <v>303</v>
      </c>
      <c r="C12" s="100" t="s">
        <v>376</v>
      </c>
      <c r="D12" s="52" t="s">
        <v>424</v>
      </c>
      <c r="E12" s="51" t="s">
        <v>181</v>
      </c>
      <c r="F12" s="51"/>
    </row>
    <row r="13" spans="1:6" ht="79.150000000000006" customHeight="1" thickTop="1" x14ac:dyDescent="0.25">
      <c r="A13" s="167" t="s">
        <v>321</v>
      </c>
      <c r="B13" s="19" t="s">
        <v>188</v>
      </c>
      <c r="C13" s="5" t="s">
        <v>344</v>
      </c>
      <c r="D13" s="19" t="s">
        <v>425</v>
      </c>
      <c r="E13" s="141" t="s">
        <v>367</v>
      </c>
      <c r="F13" s="169" t="s">
        <v>311</v>
      </c>
    </row>
    <row r="14" spans="1:6" ht="33.75" customHeight="1" x14ac:dyDescent="0.25">
      <c r="A14" s="167"/>
      <c r="B14" s="19" t="s">
        <v>189</v>
      </c>
      <c r="C14" s="5" t="s">
        <v>339</v>
      </c>
      <c r="D14" s="19">
        <v>0.05</v>
      </c>
      <c r="E14" s="18" t="s">
        <v>211</v>
      </c>
      <c r="F14" s="169"/>
    </row>
    <row r="15" spans="1:6" ht="33.75" customHeight="1" x14ac:dyDescent="0.25">
      <c r="A15" s="167"/>
      <c r="B15" s="19" t="s">
        <v>208</v>
      </c>
      <c r="C15" s="5" t="s">
        <v>151</v>
      </c>
      <c r="D15" s="19">
        <v>5</v>
      </c>
      <c r="E15" s="18" t="s">
        <v>162</v>
      </c>
      <c r="F15" s="169"/>
    </row>
    <row r="16" spans="1:6" ht="22.5" customHeight="1" x14ac:dyDescent="0.25">
      <c r="A16" s="167"/>
      <c r="B16" s="19" t="s">
        <v>190</v>
      </c>
      <c r="C16" s="5" t="s">
        <v>7</v>
      </c>
      <c r="D16" s="19">
        <v>25</v>
      </c>
      <c r="E16" s="6" t="s">
        <v>13</v>
      </c>
      <c r="F16" s="169"/>
    </row>
    <row r="17" spans="1:6" ht="22.5" customHeight="1" x14ac:dyDescent="0.25">
      <c r="A17" s="167"/>
      <c r="B17" s="68" t="s">
        <v>191</v>
      </c>
      <c r="C17" s="18" t="s">
        <v>6</v>
      </c>
      <c r="D17" s="68">
        <v>5.0000000000000001E-3</v>
      </c>
      <c r="E17" s="18" t="s">
        <v>11</v>
      </c>
      <c r="F17" s="169"/>
    </row>
    <row r="18" spans="1:6" ht="34.5" customHeight="1" x14ac:dyDescent="0.25">
      <c r="A18" s="167"/>
      <c r="B18" s="68" t="s">
        <v>209</v>
      </c>
      <c r="C18" s="18" t="s">
        <v>291</v>
      </c>
      <c r="D18" s="68">
        <v>250</v>
      </c>
      <c r="E18" s="18" t="s">
        <v>9</v>
      </c>
      <c r="F18" s="169"/>
    </row>
    <row r="19" spans="1:6" ht="45.75" customHeight="1" x14ac:dyDescent="0.25">
      <c r="A19" s="167"/>
      <c r="B19" s="40" t="s">
        <v>210</v>
      </c>
      <c r="C19" s="6" t="s">
        <v>158</v>
      </c>
      <c r="D19" s="40">
        <v>2000</v>
      </c>
      <c r="E19" s="6" t="s">
        <v>245</v>
      </c>
      <c r="F19" s="169"/>
    </row>
    <row r="20" spans="1:6" ht="34.5" customHeight="1" x14ac:dyDescent="0.25">
      <c r="A20" s="167"/>
      <c r="B20" s="40" t="s">
        <v>192</v>
      </c>
      <c r="C20" s="6" t="s">
        <v>150</v>
      </c>
      <c r="D20" s="40">
        <v>100</v>
      </c>
      <c r="E20" s="6" t="s">
        <v>149</v>
      </c>
      <c r="F20" s="169"/>
    </row>
    <row r="21" spans="1:6" ht="31.9" customHeight="1" x14ac:dyDescent="0.25">
      <c r="A21" s="167"/>
      <c r="B21" s="40" t="s">
        <v>219</v>
      </c>
      <c r="C21" s="18" t="s">
        <v>318</v>
      </c>
      <c r="D21" s="68">
        <v>8</v>
      </c>
      <c r="E21" s="18" t="s">
        <v>9</v>
      </c>
      <c r="F21" s="169"/>
    </row>
    <row r="22" spans="1:6" ht="26.45" customHeight="1" x14ac:dyDescent="0.25">
      <c r="A22" s="167"/>
      <c r="B22" s="40" t="s">
        <v>220</v>
      </c>
      <c r="C22" s="18" t="s">
        <v>348</v>
      </c>
      <c r="D22" s="68">
        <v>2</v>
      </c>
      <c r="E22" s="18" t="s">
        <v>162</v>
      </c>
      <c r="F22" s="169"/>
    </row>
    <row r="23" spans="1:6" ht="26.45" customHeight="1" thickBot="1" x14ac:dyDescent="0.3">
      <c r="A23" s="168"/>
      <c r="B23" s="70" t="s">
        <v>221</v>
      </c>
      <c r="C23" s="7" t="s">
        <v>44</v>
      </c>
      <c r="D23" s="70">
        <v>0.95</v>
      </c>
      <c r="E23" s="7" t="s">
        <v>56</v>
      </c>
      <c r="F23" s="170"/>
    </row>
    <row r="24" spans="1:6" ht="36" customHeight="1" thickTop="1" x14ac:dyDescent="0.25">
      <c r="A24" s="171" t="s">
        <v>365</v>
      </c>
      <c r="B24" s="126" t="s">
        <v>222</v>
      </c>
      <c r="C24" s="127" t="s">
        <v>394</v>
      </c>
      <c r="D24" s="126" t="s">
        <v>59</v>
      </c>
      <c r="E24" s="127" t="s">
        <v>395</v>
      </c>
      <c r="F24" s="174"/>
    </row>
    <row r="25" spans="1:6" ht="28.15" customHeight="1" x14ac:dyDescent="0.25">
      <c r="A25" s="172"/>
      <c r="B25" s="129" t="s">
        <v>223</v>
      </c>
      <c r="C25" s="128" t="s">
        <v>361</v>
      </c>
      <c r="D25" s="129" t="s">
        <v>45</v>
      </c>
      <c r="E25" s="128" t="s">
        <v>12</v>
      </c>
      <c r="F25" s="174"/>
    </row>
    <row r="26" spans="1:6" ht="23.25" customHeight="1" x14ac:dyDescent="0.25">
      <c r="A26" s="172"/>
      <c r="B26" s="129" t="s">
        <v>224</v>
      </c>
      <c r="C26" s="128" t="s">
        <v>332</v>
      </c>
      <c r="D26" s="129">
        <f>D17</f>
        <v>5.0000000000000001E-3</v>
      </c>
      <c r="E26" s="128" t="s">
        <v>396</v>
      </c>
      <c r="F26" s="174"/>
    </row>
    <row r="27" spans="1:6" ht="54" customHeight="1" x14ac:dyDescent="0.25">
      <c r="A27" s="172"/>
      <c r="B27" s="129" t="s">
        <v>225</v>
      </c>
      <c r="C27" s="128" t="s">
        <v>331</v>
      </c>
      <c r="D27" s="129">
        <v>0.1</v>
      </c>
      <c r="E27" s="128" t="s">
        <v>397</v>
      </c>
      <c r="F27" s="174"/>
    </row>
    <row r="28" spans="1:6" ht="33.75" customHeight="1" x14ac:dyDescent="0.25">
      <c r="A28" s="172"/>
      <c r="B28" s="129" t="s">
        <v>227</v>
      </c>
      <c r="C28" s="128" t="s">
        <v>346</v>
      </c>
      <c r="D28" s="129">
        <v>1</v>
      </c>
      <c r="E28" s="128" t="s">
        <v>398</v>
      </c>
      <c r="F28" s="174"/>
    </row>
    <row r="29" spans="1:6" ht="48.75" customHeight="1" x14ac:dyDescent="0.25">
      <c r="A29" s="172"/>
      <c r="B29" s="129" t="s">
        <v>231</v>
      </c>
      <c r="C29" s="128" t="s">
        <v>308</v>
      </c>
      <c r="D29" s="122" t="b">
        <v>1</v>
      </c>
      <c r="E29" s="123" t="s">
        <v>47</v>
      </c>
      <c r="F29" s="174"/>
    </row>
    <row r="30" spans="1:6" ht="25.5" customHeight="1" thickBot="1" x14ac:dyDescent="0.3">
      <c r="A30" s="173"/>
      <c r="B30" s="124" t="s">
        <v>232</v>
      </c>
      <c r="C30" s="125" t="s">
        <v>249</v>
      </c>
      <c r="D30" s="124">
        <v>0.75</v>
      </c>
      <c r="E30" s="125" t="s">
        <v>46</v>
      </c>
      <c r="F30" s="175"/>
    </row>
    <row r="31" spans="1:6" ht="23.45" customHeight="1" thickTop="1" x14ac:dyDescent="0.25">
      <c r="A31" s="157" t="s">
        <v>226</v>
      </c>
      <c r="B31" s="82" t="s">
        <v>234</v>
      </c>
      <c r="C31" s="97" t="s">
        <v>340</v>
      </c>
      <c r="D31" s="82">
        <v>0.05</v>
      </c>
      <c r="E31" s="83" t="s">
        <v>163</v>
      </c>
      <c r="F31" s="159"/>
    </row>
    <row r="32" spans="1:6" s="59" customFormat="1" ht="33.75" customHeight="1" x14ac:dyDescent="0.25">
      <c r="A32" s="157"/>
      <c r="B32" s="84" t="s">
        <v>240</v>
      </c>
      <c r="C32" s="94" t="s">
        <v>326</v>
      </c>
      <c r="D32" s="84">
        <v>1</v>
      </c>
      <c r="E32" s="85" t="s">
        <v>137</v>
      </c>
      <c r="F32" s="159"/>
    </row>
    <row r="33" spans="1:6" ht="22.5" customHeight="1" x14ac:dyDescent="0.25">
      <c r="A33" s="157"/>
      <c r="B33" s="86" t="s">
        <v>244</v>
      </c>
      <c r="C33" s="94" t="s">
        <v>341</v>
      </c>
      <c r="D33" s="86">
        <v>3</v>
      </c>
      <c r="E33" s="87" t="s">
        <v>162</v>
      </c>
      <c r="F33" s="159"/>
    </row>
    <row r="34" spans="1:6" ht="23.45" customHeight="1" x14ac:dyDescent="0.25">
      <c r="A34" s="157"/>
      <c r="B34" s="86" t="s">
        <v>252</v>
      </c>
      <c r="C34" s="94" t="s">
        <v>342</v>
      </c>
      <c r="D34" s="86">
        <v>0.1</v>
      </c>
      <c r="E34" s="87" t="s">
        <v>9</v>
      </c>
      <c r="F34" s="159"/>
    </row>
    <row r="35" spans="1:6" ht="114.75" customHeight="1" x14ac:dyDescent="0.25">
      <c r="A35" s="157"/>
      <c r="B35" s="86" t="s">
        <v>253</v>
      </c>
      <c r="C35" s="94" t="s">
        <v>343</v>
      </c>
      <c r="D35" s="86">
        <v>0.5</v>
      </c>
      <c r="E35" s="87" t="s">
        <v>9</v>
      </c>
      <c r="F35" s="159"/>
    </row>
    <row r="36" spans="1:6" ht="24.6" customHeight="1" x14ac:dyDescent="0.25">
      <c r="A36" s="157"/>
      <c r="B36" s="86" t="s">
        <v>316</v>
      </c>
      <c r="C36" s="97" t="s">
        <v>364</v>
      </c>
      <c r="D36" s="86" t="s">
        <v>45</v>
      </c>
      <c r="E36" s="93" t="s">
        <v>12</v>
      </c>
      <c r="F36" s="159"/>
    </row>
    <row r="37" spans="1:6" ht="32.25" customHeight="1" x14ac:dyDescent="0.25">
      <c r="A37" s="157"/>
      <c r="B37" s="86" t="s">
        <v>317</v>
      </c>
      <c r="C37" s="97" t="s">
        <v>241</v>
      </c>
      <c r="D37" s="86">
        <f>D17</f>
        <v>5.0000000000000001E-3</v>
      </c>
      <c r="E37" s="93" t="s">
        <v>11</v>
      </c>
      <c r="F37" s="159"/>
    </row>
    <row r="38" spans="1:6" ht="46.5" customHeight="1" x14ac:dyDescent="0.25">
      <c r="A38" s="157"/>
      <c r="B38" s="86" t="s">
        <v>322</v>
      </c>
      <c r="C38" s="25" t="s">
        <v>308</v>
      </c>
      <c r="D38" s="86" t="b">
        <v>1</v>
      </c>
      <c r="E38" s="93" t="s">
        <v>47</v>
      </c>
      <c r="F38" s="159"/>
    </row>
    <row r="39" spans="1:6" ht="32.25" customHeight="1" x14ac:dyDescent="0.25">
      <c r="A39" s="157"/>
      <c r="B39" s="98" t="s">
        <v>362</v>
      </c>
      <c r="C39" s="99" t="s">
        <v>235</v>
      </c>
      <c r="D39" s="98">
        <v>0.6</v>
      </c>
      <c r="E39" s="93" t="s">
        <v>46</v>
      </c>
      <c r="F39" s="159"/>
    </row>
    <row r="40" spans="1:6" ht="33" customHeight="1" thickBot="1" x14ac:dyDescent="0.3">
      <c r="A40" s="158"/>
      <c r="B40" s="95" t="s">
        <v>363</v>
      </c>
      <c r="C40" s="96" t="s">
        <v>313</v>
      </c>
      <c r="D40" s="95" t="s">
        <v>237</v>
      </c>
      <c r="E40" s="88" t="s">
        <v>327</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7" sqref="D7"/>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290</v>
      </c>
    </row>
    <row r="2" spans="1:6" s="43" customFormat="1" ht="29.25" customHeight="1" thickTop="1" x14ac:dyDescent="0.25">
      <c r="A2" s="161" t="s">
        <v>373</v>
      </c>
      <c r="B2" s="89" t="s">
        <v>28</v>
      </c>
      <c r="C2" s="90" t="s">
        <v>228</v>
      </c>
      <c r="D2" s="89" t="s">
        <v>15</v>
      </c>
      <c r="E2" s="90" t="s">
        <v>382</v>
      </c>
      <c r="F2" s="138"/>
    </row>
    <row r="3" spans="1:6" s="43" customFormat="1" ht="29.25" customHeight="1" x14ac:dyDescent="0.25">
      <c r="A3" s="162"/>
      <c r="B3" s="136" t="s">
        <v>29</v>
      </c>
      <c r="C3" s="137" t="s">
        <v>360</v>
      </c>
      <c r="D3" s="136" t="s">
        <v>15</v>
      </c>
      <c r="E3" s="137" t="s">
        <v>374</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160</v>
      </c>
      <c r="D5" s="71" t="str">
        <f>CSA!D6</f>
        <v>Y:\MetabolomicsWorkbench\ST000923\HP\raw</v>
      </c>
      <c r="E5" s="102"/>
      <c r="F5" s="111"/>
    </row>
    <row r="6" spans="1:6" s="43" customFormat="1" ht="78" customHeight="1" x14ac:dyDescent="0.25">
      <c r="A6" s="165"/>
      <c r="B6" s="81" t="s">
        <v>32</v>
      </c>
      <c r="C6" s="45" t="s">
        <v>358</v>
      </c>
      <c r="D6" s="46" t="str">
        <f>CSA!D7</f>
        <v>Y:\IDSLManuscripts\IDSL.CSA\JAN23\ST000923\HP\csa_target_hilic_pos.xlsx</v>
      </c>
      <c r="E6" s="10" t="s">
        <v>392</v>
      </c>
      <c r="F6" s="111"/>
    </row>
    <row r="7" spans="1:6" s="43" customFormat="1" ht="61.5" customHeight="1" x14ac:dyDescent="0.25">
      <c r="A7" s="165"/>
      <c r="B7" s="44" t="s">
        <v>57</v>
      </c>
      <c r="C7" s="45" t="s">
        <v>307</v>
      </c>
      <c r="D7" s="46" t="str">
        <f>CSA!D8</f>
        <v>All</v>
      </c>
      <c r="E7" s="103" t="s">
        <v>399</v>
      </c>
      <c r="F7" s="112"/>
    </row>
    <row r="8" spans="1:6" s="43" customFormat="1" ht="46.5" customHeight="1" x14ac:dyDescent="0.25">
      <c r="A8" s="165"/>
      <c r="B8" s="44" t="s">
        <v>33</v>
      </c>
      <c r="C8" s="45" t="s">
        <v>353</v>
      </c>
      <c r="D8" s="46" t="str">
        <f>CSA!D9</f>
        <v>Y:\IDSLManuscripts\IDSL.CSA\DEC22\ST000923\HP\IDSL.IPA\peaklists</v>
      </c>
      <c r="E8" s="103" t="s">
        <v>132</v>
      </c>
      <c r="F8" s="112"/>
    </row>
    <row r="9" spans="1:6" ht="63" customHeight="1" x14ac:dyDescent="0.25">
      <c r="A9" s="165"/>
      <c r="B9" s="44" t="s">
        <v>26</v>
      </c>
      <c r="C9" s="45" t="s">
        <v>351</v>
      </c>
      <c r="D9" s="46" t="str">
        <f>CSA!D10</f>
        <v>Y:\IDSLManuscripts\IDSL.CSA\DEC22\ST000923\HP\IDSL.IPA\peak_alignment</v>
      </c>
      <c r="E9" s="103" t="s">
        <v>352</v>
      </c>
      <c r="F9" s="113"/>
    </row>
    <row r="10" spans="1:6" ht="36.75" customHeight="1" x14ac:dyDescent="0.25">
      <c r="A10" s="165"/>
      <c r="B10" s="44" t="s">
        <v>304</v>
      </c>
      <c r="C10" s="48" t="s">
        <v>42</v>
      </c>
      <c r="D10" s="49" t="s">
        <v>14</v>
      </c>
      <c r="E10" s="104" t="s">
        <v>400</v>
      </c>
      <c r="F10" s="113"/>
    </row>
    <row r="11" spans="1:6" ht="21" customHeight="1" x14ac:dyDescent="0.25">
      <c r="A11" s="165"/>
      <c r="B11" s="44" t="s">
        <v>355</v>
      </c>
      <c r="C11" s="48" t="s">
        <v>35</v>
      </c>
      <c r="D11" s="49" t="s">
        <v>45</v>
      </c>
      <c r="E11" s="104" t="s">
        <v>12</v>
      </c>
      <c r="F11" s="113"/>
    </row>
    <row r="12" spans="1:6" ht="21" customHeight="1" thickBot="1" x14ac:dyDescent="0.3">
      <c r="A12" s="166"/>
      <c r="B12" s="50" t="s">
        <v>34</v>
      </c>
      <c r="C12" s="100" t="s">
        <v>377</v>
      </c>
      <c r="D12" s="52" t="str">
        <f>CSA!D12</f>
        <v>Y:\IDSLManuscripts\IDSL.CSA\JAN23\ST000923\HP\IDSL.CSA\CSA\REF1</v>
      </c>
      <c r="E12" s="105" t="s">
        <v>181</v>
      </c>
      <c r="F12" s="114"/>
    </row>
    <row r="13" spans="1:6" ht="29.45" customHeight="1" thickTop="1" x14ac:dyDescent="0.25">
      <c r="A13" s="176" t="s">
        <v>213</v>
      </c>
      <c r="B13" s="130" t="s">
        <v>41</v>
      </c>
      <c r="C13" s="131" t="s">
        <v>36</v>
      </c>
      <c r="D13" s="132" t="s">
        <v>49</v>
      </c>
      <c r="E13" s="133" t="s">
        <v>37</v>
      </c>
      <c r="F13" s="178" t="s">
        <v>289</v>
      </c>
    </row>
    <row r="14" spans="1:6" ht="23.25" customHeight="1" x14ac:dyDescent="0.25">
      <c r="A14" s="176"/>
      <c r="B14" s="55" t="s">
        <v>54</v>
      </c>
      <c r="C14" s="56" t="s">
        <v>40</v>
      </c>
      <c r="D14" s="55">
        <v>0.01</v>
      </c>
      <c r="E14" s="56" t="s">
        <v>11</v>
      </c>
      <c r="F14" s="178"/>
    </row>
    <row r="15" spans="1:6" ht="84.75" customHeight="1" x14ac:dyDescent="0.25">
      <c r="A15" s="176"/>
      <c r="B15" s="53" t="s">
        <v>143</v>
      </c>
      <c r="C15" s="54" t="s">
        <v>186</v>
      </c>
      <c r="D15" s="53" t="s">
        <v>142</v>
      </c>
      <c r="E15" s="106" t="s">
        <v>375</v>
      </c>
      <c r="F15" s="178"/>
    </row>
    <row r="16" spans="1:6" ht="23.25" customHeight="1" x14ac:dyDescent="0.25">
      <c r="A16" s="176"/>
      <c r="B16" s="55" t="s">
        <v>144</v>
      </c>
      <c r="C16" s="56" t="s">
        <v>185</v>
      </c>
      <c r="D16" s="55">
        <v>0.01</v>
      </c>
      <c r="E16" s="107" t="s">
        <v>11</v>
      </c>
      <c r="F16" s="178"/>
    </row>
    <row r="17" spans="1:6" ht="55.5" customHeight="1" x14ac:dyDescent="0.25">
      <c r="A17" s="176"/>
      <c r="B17" s="55" t="s">
        <v>164</v>
      </c>
      <c r="C17" s="56" t="s">
        <v>260</v>
      </c>
      <c r="D17" s="55">
        <v>10</v>
      </c>
      <c r="E17" s="107" t="s">
        <v>169</v>
      </c>
      <c r="F17" s="178"/>
    </row>
    <row r="18" spans="1:6" ht="26.25" customHeight="1" x14ac:dyDescent="0.25">
      <c r="A18" s="176"/>
      <c r="B18" s="55" t="s">
        <v>165</v>
      </c>
      <c r="C18" s="56" t="s">
        <v>146</v>
      </c>
      <c r="D18" s="55">
        <v>10</v>
      </c>
      <c r="E18" s="107" t="s">
        <v>169</v>
      </c>
      <c r="F18" s="178"/>
    </row>
    <row r="19" spans="1:6" ht="27.75" customHeight="1" thickBot="1" x14ac:dyDescent="0.3">
      <c r="A19" s="177"/>
      <c r="B19" s="57" t="s">
        <v>166</v>
      </c>
      <c r="C19" s="58" t="s">
        <v>44</v>
      </c>
      <c r="D19" s="57">
        <v>0.85</v>
      </c>
      <c r="E19" s="58" t="s">
        <v>168</v>
      </c>
      <c r="F19" s="179"/>
    </row>
    <row r="20" spans="1:6" ht="36.75" customHeight="1" thickTop="1" x14ac:dyDescent="0.25">
      <c r="A20" s="171" t="s">
        <v>365</v>
      </c>
      <c r="B20" s="126" t="s">
        <v>167</v>
      </c>
      <c r="C20" s="127" t="s">
        <v>401</v>
      </c>
      <c r="D20" s="126" t="s">
        <v>59</v>
      </c>
      <c r="E20" s="127" t="s">
        <v>402</v>
      </c>
      <c r="F20" s="174"/>
    </row>
    <row r="21" spans="1:6" ht="36.75" customHeight="1" x14ac:dyDescent="0.25">
      <c r="A21" s="172"/>
      <c r="B21" s="129" t="s">
        <v>254</v>
      </c>
      <c r="C21" s="128" t="s">
        <v>361</v>
      </c>
      <c r="D21" s="129" t="s">
        <v>45</v>
      </c>
      <c r="E21" s="128" t="s">
        <v>12</v>
      </c>
      <c r="F21" s="174"/>
    </row>
    <row r="22" spans="1:6" ht="42" customHeight="1" x14ac:dyDescent="0.25">
      <c r="A22" s="172"/>
      <c r="B22" s="129" t="s">
        <v>323</v>
      </c>
      <c r="C22" s="128" t="s">
        <v>336</v>
      </c>
      <c r="D22" s="129">
        <f>D14</f>
        <v>0.01</v>
      </c>
      <c r="E22" s="128" t="s">
        <v>403</v>
      </c>
      <c r="F22" s="174"/>
    </row>
    <row r="23" spans="1:6" ht="51.75" customHeight="1" x14ac:dyDescent="0.25">
      <c r="A23" s="172"/>
      <c r="B23" s="129" t="s">
        <v>349</v>
      </c>
      <c r="C23" s="128" t="s">
        <v>333</v>
      </c>
      <c r="D23" s="122">
        <v>0.05</v>
      </c>
      <c r="E23" s="123" t="s">
        <v>404</v>
      </c>
      <c r="F23" s="174"/>
    </row>
    <row r="24" spans="1:6" ht="40.5" customHeight="1" x14ac:dyDescent="0.25">
      <c r="A24" s="172"/>
      <c r="B24" s="129" t="s">
        <v>368</v>
      </c>
      <c r="C24" s="128" t="s">
        <v>347</v>
      </c>
      <c r="D24" s="129">
        <v>1</v>
      </c>
      <c r="E24" s="128" t="s">
        <v>405</v>
      </c>
      <c r="F24" s="174"/>
    </row>
    <row r="25" spans="1:6" ht="45.75" x14ac:dyDescent="0.25">
      <c r="A25" s="172"/>
      <c r="B25" s="129" t="s">
        <v>369</v>
      </c>
      <c r="C25" s="128" t="s">
        <v>308</v>
      </c>
      <c r="D25" s="122" t="b">
        <v>1</v>
      </c>
      <c r="E25" s="123" t="s">
        <v>47</v>
      </c>
      <c r="F25" s="174"/>
    </row>
    <row r="26" spans="1:6" ht="32.25" customHeight="1" thickBot="1" x14ac:dyDescent="0.3">
      <c r="A26" s="173"/>
      <c r="B26" s="124" t="s">
        <v>370</v>
      </c>
      <c r="C26" s="125" t="s">
        <v>258</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2" activePane="bottomLeft" state="frozen"/>
      <selection pane="bottomLeft" activeCell="C6" sqref="C6"/>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290</v>
      </c>
    </row>
    <row r="2" spans="1:6" s="43" customFormat="1" ht="29.25" customHeight="1" thickTop="1" x14ac:dyDescent="0.25">
      <c r="A2" s="161" t="s">
        <v>378</v>
      </c>
      <c r="B2" s="89" t="s">
        <v>17</v>
      </c>
      <c r="C2" s="90" t="s">
        <v>228</v>
      </c>
      <c r="D2" s="89" t="s">
        <v>15</v>
      </c>
      <c r="E2" s="90" t="s">
        <v>384</v>
      </c>
      <c r="F2" s="138"/>
    </row>
    <row r="3" spans="1:6" s="43" customFormat="1" ht="29.25" customHeight="1" x14ac:dyDescent="0.25">
      <c r="A3" s="162"/>
      <c r="B3" s="136" t="s">
        <v>18</v>
      </c>
      <c r="C3" s="137" t="s">
        <v>360</v>
      </c>
      <c r="D3" s="136" t="s">
        <v>15</v>
      </c>
      <c r="E3" s="137" t="s">
        <v>386</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160</v>
      </c>
      <c r="D5" s="71" t="str">
        <f>CSA!D6</f>
        <v>Y:\MetabolomicsWorkbench\ST000923\HP\raw</v>
      </c>
      <c r="E5" s="102"/>
      <c r="F5" s="111"/>
    </row>
    <row r="6" spans="1:6" s="43" customFormat="1" ht="78" customHeight="1" x14ac:dyDescent="0.25">
      <c r="A6" s="165"/>
      <c r="B6" s="81" t="s">
        <v>21</v>
      </c>
      <c r="C6" s="45" t="s">
        <v>359</v>
      </c>
      <c r="D6" s="46" t="str">
        <f>CSA!D7</f>
        <v>Y:\IDSLManuscripts\IDSL.CSA\JAN23\ST000923\HP\csa_target_hilic_pos.xlsx</v>
      </c>
      <c r="E6" s="10" t="s">
        <v>392</v>
      </c>
      <c r="F6" s="111"/>
    </row>
    <row r="7" spans="1:6" s="43" customFormat="1" ht="61.5" customHeight="1" x14ac:dyDescent="0.25">
      <c r="A7" s="165"/>
      <c r="B7" s="44" t="s">
        <v>22</v>
      </c>
      <c r="C7" s="45" t="s">
        <v>307</v>
      </c>
      <c r="D7" s="46" t="str">
        <f>CSA!D8</f>
        <v>All</v>
      </c>
      <c r="E7" s="103" t="s">
        <v>406</v>
      </c>
      <c r="F7" s="112"/>
    </row>
    <row r="8" spans="1:6" s="43" customFormat="1" ht="46.5" customHeight="1" x14ac:dyDescent="0.25">
      <c r="A8" s="165"/>
      <c r="B8" s="44" t="s">
        <v>23</v>
      </c>
      <c r="C8" s="45" t="s">
        <v>353</v>
      </c>
      <c r="D8" s="46" t="str">
        <f>CSA!D9</f>
        <v>Y:\IDSLManuscripts\IDSL.CSA\DEC22\ST000923\HP\IDSL.IPA\peaklists</v>
      </c>
      <c r="E8" s="103" t="s">
        <v>132</v>
      </c>
      <c r="F8" s="112"/>
    </row>
    <row r="9" spans="1:6" ht="63" customHeight="1" x14ac:dyDescent="0.25">
      <c r="A9" s="165"/>
      <c r="B9" s="44" t="s">
        <v>24</v>
      </c>
      <c r="C9" s="45" t="s">
        <v>351</v>
      </c>
      <c r="D9" s="46" t="str">
        <f>CSA!D10</f>
        <v>Y:\IDSLManuscripts\IDSL.CSA\DEC22\ST000923\HP\IDSL.IPA\peak_alignment</v>
      </c>
      <c r="E9" s="103" t="s">
        <v>352</v>
      </c>
      <c r="F9" s="113"/>
    </row>
    <row r="10" spans="1:6" ht="36.75" customHeight="1" x14ac:dyDescent="0.25">
      <c r="A10" s="165"/>
      <c r="B10" s="44" t="s">
        <v>305</v>
      </c>
      <c r="C10" s="48" t="s">
        <v>42</v>
      </c>
      <c r="D10" s="49" t="s">
        <v>14</v>
      </c>
      <c r="E10" s="104" t="s">
        <v>407</v>
      </c>
      <c r="F10" s="113"/>
    </row>
    <row r="11" spans="1:6" ht="30.6" customHeight="1" x14ac:dyDescent="0.25">
      <c r="A11" s="165"/>
      <c r="B11" s="44" t="s">
        <v>350</v>
      </c>
      <c r="C11" s="48" t="s">
        <v>288</v>
      </c>
      <c r="D11" s="49" t="s">
        <v>45</v>
      </c>
      <c r="E11" s="104" t="s">
        <v>12</v>
      </c>
      <c r="F11" s="113"/>
    </row>
    <row r="12" spans="1:6" ht="21" customHeight="1" thickBot="1" x14ac:dyDescent="0.3">
      <c r="A12" s="166"/>
      <c r="B12" s="50" t="s">
        <v>379</v>
      </c>
      <c r="C12" s="100" t="s">
        <v>390</v>
      </c>
      <c r="D12" s="52" t="str">
        <f>CSA!D12</f>
        <v>Y:\IDSLManuscripts\IDSL.CSA\JAN23\ST000923\HP\IDSL.CSA\CSA\REF1</v>
      </c>
      <c r="E12" s="105" t="s">
        <v>181</v>
      </c>
      <c r="F12" s="114"/>
    </row>
    <row r="13" spans="1:6" ht="25.9" customHeight="1" thickTop="1" x14ac:dyDescent="0.25">
      <c r="A13" s="167" t="s">
        <v>217</v>
      </c>
      <c r="B13" s="132" t="s">
        <v>25</v>
      </c>
      <c r="C13" s="131" t="s">
        <v>36</v>
      </c>
      <c r="D13" s="132" t="s">
        <v>49</v>
      </c>
      <c r="E13" s="134" t="s">
        <v>37</v>
      </c>
      <c r="F13" s="169" t="s">
        <v>329</v>
      </c>
    </row>
    <row r="14" spans="1:6" ht="25.15" customHeight="1" x14ac:dyDescent="0.25">
      <c r="A14" s="167"/>
      <c r="B14" s="40" t="s">
        <v>255</v>
      </c>
      <c r="C14" s="6" t="s">
        <v>43</v>
      </c>
      <c r="D14" s="140">
        <v>1000</v>
      </c>
      <c r="E14" s="6" t="s">
        <v>9</v>
      </c>
      <c r="F14" s="169"/>
    </row>
    <row r="15" spans="1:6" ht="23.25" customHeight="1" x14ac:dyDescent="0.25">
      <c r="A15" s="167"/>
      <c r="B15" s="19" t="s">
        <v>328</v>
      </c>
      <c r="C15" s="5" t="s">
        <v>7</v>
      </c>
      <c r="D15" s="19">
        <v>15</v>
      </c>
      <c r="E15" s="6" t="s">
        <v>13</v>
      </c>
      <c r="F15" s="169"/>
    </row>
    <row r="16" spans="1:6" ht="27" customHeight="1" x14ac:dyDescent="0.25">
      <c r="A16" s="167"/>
      <c r="B16" s="40" t="s">
        <v>306</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291</v>
      </c>
      <c r="D18" s="68">
        <v>50</v>
      </c>
      <c r="E18" s="18" t="s">
        <v>9</v>
      </c>
      <c r="F18" s="169"/>
    </row>
    <row r="19" spans="1:6" ht="51.6" customHeight="1" x14ac:dyDescent="0.25">
      <c r="A19" s="167"/>
      <c r="B19" s="40" t="s">
        <v>148</v>
      </c>
      <c r="C19" s="6" t="s">
        <v>158</v>
      </c>
      <c r="D19" s="40">
        <v>100</v>
      </c>
      <c r="E19" s="6" t="s">
        <v>10</v>
      </c>
      <c r="F19" s="169"/>
    </row>
    <row r="20" spans="1:6" ht="36.75" customHeight="1" x14ac:dyDescent="0.25">
      <c r="A20" s="167"/>
      <c r="B20" s="40" t="s">
        <v>154</v>
      </c>
      <c r="C20" s="6" t="s">
        <v>150</v>
      </c>
      <c r="D20" s="40">
        <v>90</v>
      </c>
      <c r="E20" s="6" t="s">
        <v>149</v>
      </c>
      <c r="F20" s="169"/>
    </row>
    <row r="21" spans="1:6" ht="27" customHeight="1" thickBot="1" x14ac:dyDescent="0.3">
      <c r="A21" s="168"/>
      <c r="B21" s="70" t="s">
        <v>155</v>
      </c>
      <c r="C21" s="7" t="s">
        <v>44</v>
      </c>
      <c r="D21" s="70">
        <v>0.95</v>
      </c>
      <c r="E21" s="7" t="s">
        <v>56</v>
      </c>
      <c r="F21" s="170"/>
    </row>
    <row r="22" spans="1:6" ht="37.9" customHeight="1" thickTop="1" x14ac:dyDescent="0.25">
      <c r="A22" s="171" t="s">
        <v>365</v>
      </c>
      <c r="B22" s="126" t="s">
        <v>216</v>
      </c>
      <c r="C22" s="127" t="s">
        <v>412</v>
      </c>
      <c r="D22" s="126" t="s">
        <v>59</v>
      </c>
      <c r="E22" s="127" t="s">
        <v>408</v>
      </c>
      <c r="F22" s="174"/>
    </row>
    <row r="23" spans="1:6" ht="33" customHeight="1" x14ac:dyDescent="0.25">
      <c r="A23" s="172"/>
      <c r="B23" s="129" t="s">
        <v>256</v>
      </c>
      <c r="C23" s="128" t="s">
        <v>361</v>
      </c>
      <c r="D23" s="129" t="s">
        <v>45</v>
      </c>
      <c r="E23" s="128" t="s">
        <v>12</v>
      </c>
      <c r="F23" s="174"/>
    </row>
    <row r="24" spans="1:6" ht="40.5" customHeight="1" x14ac:dyDescent="0.25">
      <c r="A24" s="172"/>
      <c r="B24" s="129" t="s">
        <v>324</v>
      </c>
      <c r="C24" s="128" t="s">
        <v>332</v>
      </c>
      <c r="D24" s="129">
        <f>D17</f>
        <v>0.01</v>
      </c>
      <c r="E24" s="128" t="s">
        <v>409</v>
      </c>
      <c r="F24" s="174"/>
    </row>
    <row r="25" spans="1:6" ht="46.5" x14ac:dyDescent="0.25">
      <c r="A25" s="172"/>
      <c r="B25" s="129" t="s">
        <v>356</v>
      </c>
      <c r="C25" s="128" t="s">
        <v>334</v>
      </c>
      <c r="D25" s="122">
        <v>0.05</v>
      </c>
      <c r="E25" s="123" t="s">
        <v>410</v>
      </c>
      <c r="F25" s="174"/>
    </row>
    <row r="26" spans="1:6" ht="32.25" customHeight="1" x14ac:dyDescent="0.25">
      <c r="A26" s="172"/>
      <c r="B26" s="129" t="s">
        <v>380</v>
      </c>
      <c r="C26" s="128" t="s">
        <v>345</v>
      </c>
      <c r="D26" s="129">
        <v>1</v>
      </c>
      <c r="E26" s="128" t="s">
        <v>411</v>
      </c>
      <c r="F26" s="174"/>
    </row>
    <row r="27" spans="1:6" ht="45.75" x14ac:dyDescent="0.25">
      <c r="A27" s="172"/>
      <c r="B27" s="129" t="s">
        <v>381</v>
      </c>
      <c r="C27" s="128" t="s">
        <v>308</v>
      </c>
      <c r="D27" s="122" t="b">
        <v>1</v>
      </c>
      <c r="E27" s="123" t="s">
        <v>47</v>
      </c>
      <c r="F27" s="174"/>
    </row>
    <row r="28" spans="1:6" ht="26.45" customHeight="1" thickBot="1" x14ac:dyDescent="0.3">
      <c r="A28" s="173"/>
      <c r="B28" s="124" t="s">
        <v>385</v>
      </c>
      <c r="C28" s="125" t="s">
        <v>257</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tabSelected="1" zoomScale="80" zoomScaleNormal="80" workbookViewId="0">
      <pane ySplit="1" topLeftCell="A2" activePane="bottomLeft" state="frozen"/>
      <selection pane="bottomLeft" activeCell="D9" sqref="D9"/>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73.5" customHeight="1" thickTop="1" x14ac:dyDescent="0.25">
      <c r="A2" s="154" t="s">
        <v>27</v>
      </c>
      <c r="B2" s="148" t="s">
        <v>105</v>
      </c>
      <c r="C2" s="149" t="s">
        <v>416</v>
      </c>
      <c r="D2" s="150" t="s">
        <v>426</v>
      </c>
      <c r="E2" s="151"/>
    </row>
    <row r="3" spans="1:5" ht="34.15" customHeight="1" x14ac:dyDescent="0.25">
      <c r="A3" s="155"/>
      <c r="B3" s="13" t="s">
        <v>106</v>
      </c>
      <c r="C3" s="152" t="s">
        <v>193</v>
      </c>
      <c r="D3" s="9" t="s">
        <v>14</v>
      </c>
      <c r="E3" s="152" t="s">
        <v>417</v>
      </c>
    </row>
    <row r="4" spans="1:5" ht="67.5" customHeight="1" x14ac:dyDescent="0.25">
      <c r="A4" s="155"/>
      <c r="B4" s="13" t="s">
        <v>107</v>
      </c>
      <c r="C4" s="152" t="s">
        <v>419</v>
      </c>
      <c r="D4" s="9" t="s">
        <v>426</v>
      </c>
      <c r="E4" s="152" t="s">
        <v>415</v>
      </c>
    </row>
    <row r="5" spans="1:5" ht="33.6" customHeight="1" thickBot="1" x14ac:dyDescent="0.3">
      <c r="A5" s="156"/>
      <c r="B5" s="11" t="s">
        <v>414</v>
      </c>
      <c r="C5" s="78" t="s">
        <v>413</v>
      </c>
      <c r="D5" s="79" t="s">
        <v>427</v>
      </c>
      <c r="E5" s="78" t="s">
        <v>215</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171</v>
      </c>
      <c r="D7" s="39">
        <v>5.0000000000000004E-6</v>
      </c>
      <c r="E7" s="25" t="s">
        <v>137</v>
      </c>
    </row>
    <row r="8" spans="1:5" ht="36.6" customHeight="1" x14ac:dyDescent="0.25">
      <c r="A8" s="181"/>
      <c r="B8" s="24" t="s">
        <v>140</v>
      </c>
      <c r="C8" s="25" t="s">
        <v>141</v>
      </c>
      <c r="D8" s="39">
        <f>SpectraSimilarity!D12</f>
        <v>0.01</v>
      </c>
      <c r="E8" s="41" t="s">
        <v>11</v>
      </c>
    </row>
    <row r="9" spans="1:5" ht="51" customHeight="1" thickBot="1" x14ac:dyDescent="0.3">
      <c r="A9" s="182"/>
      <c r="B9" s="145" t="s">
        <v>418</v>
      </c>
      <c r="C9" s="146" t="s">
        <v>170</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290</v>
      </c>
    </row>
    <row r="2" spans="1:6" ht="18" customHeight="1" thickTop="1" x14ac:dyDescent="0.25">
      <c r="A2" s="183" t="s">
        <v>138</v>
      </c>
      <c r="B2" s="36" t="s">
        <v>109</v>
      </c>
      <c r="C2" s="37" t="s">
        <v>48</v>
      </c>
      <c r="D2" s="38">
        <f>FSDB!D6</f>
        <v>10</v>
      </c>
      <c r="E2" s="108" t="s">
        <v>16</v>
      </c>
      <c r="F2" s="20"/>
    </row>
    <row r="3" spans="1:6" ht="18" customHeight="1" x14ac:dyDescent="0.25">
      <c r="A3" s="167"/>
      <c r="B3" s="4" t="s">
        <v>110</v>
      </c>
      <c r="C3" s="5" t="s">
        <v>36</v>
      </c>
      <c r="D3" s="19" t="s">
        <v>314</v>
      </c>
      <c r="E3" s="109" t="s">
        <v>315</v>
      </c>
      <c r="F3" s="20"/>
    </row>
    <row r="4" spans="1:6" ht="49.15" customHeight="1" x14ac:dyDescent="0.25">
      <c r="A4" s="167"/>
      <c r="B4" s="4" t="s">
        <v>111</v>
      </c>
      <c r="C4" s="5" t="s">
        <v>293</v>
      </c>
      <c r="D4" s="19" t="s">
        <v>237</v>
      </c>
      <c r="E4" s="110" t="s">
        <v>294</v>
      </c>
      <c r="F4" s="121" t="s">
        <v>312</v>
      </c>
    </row>
    <row r="5" spans="1:6" ht="69.75" customHeight="1" x14ac:dyDescent="0.25">
      <c r="A5" s="167"/>
      <c r="B5" s="19" t="s">
        <v>112</v>
      </c>
      <c r="C5" s="5" t="s">
        <v>139</v>
      </c>
      <c r="D5" s="19" t="s">
        <v>237</v>
      </c>
      <c r="E5" s="110" t="s">
        <v>283</v>
      </c>
      <c r="F5" s="118"/>
    </row>
    <row r="6" spans="1:6" ht="18" customHeight="1" x14ac:dyDescent="0.25">
      <c r="A6" s="167"/>
      <c r="B6" s="19" t="s">
        <v>113</v>
      </c>
      <c r="C6" s="5" t="s">
        <v>236</v>
      </c>
      <c r="D6" s="19" t="s">
        <v>237</v>
      </c>
      <c r="E6" s="110" t="s">
        <v>239</v>
      </c>
      <c r="F6" s="118"/>
    </row>
    <row r="7" spans="1:6" ht="18" customHeight="1" x14ac:dyDescent="0.25">
      <c r="A7" s="167"/>
      <c r="B7" s="19" t="s">
        <v>114</v>
      </c>
      <c r="C7" s="5" t="s">
        <v>298</v>
      </c>
      <c r="D7" s="19">
        <v>2</v>
      </c>
      <c r="E7" s="110" t="s">
        <v>300</v>
      </c>
      <c r="F7" s="118"/>
    </row>
    <row r="8" spans="1:6" ht="31.15" customHeight="1" x14ac:dyDescent="0.25">
      <c r="A8" s="167"/>
      <c r="B8" s="19" t="s">
        <v>115</v>
      </c>
      <c r="C8" s="5" t="s">
        <v>171</v>
      </c>
      <c r="D8" s="19">
        <v>1</v>
      </c>
      <c r="E8" s="110" t="s">
        <v>137</v>
      </c>
      <c r="F8" s="184" t="s">
        <v>310</v>
      </c>
    </row>
    <row r="9" spans="1:6" s="2" customFormat="1" ht="34.9" customHeight="1" x14ac:dyDescent="0.25">
      <c r="A9" s="167"/>
      <c r="B9" s="19" t="s">
        <v>116</v>
      </c>
      <c r="C9" s="5" t="s">
        <v>161</v>
      </c>
      <c r="D9" s="19">
        <v>20</v>
      </c>
      <c r="E9" s="110" t="s">
        <v>287</v>
      </c>
      <c r="F9" s="169"/>
    </row>
    <row r="10" spans="1:6" s="2" customFormat="1" ht="36" customHeight="1" x14ac:dyDescent="0.25">
      <c r="A10" s="167"/>
      <c r="B10" s="19" t="s">
        <v>117</v>
      </c>
      <c r="C10" s="5" t="s">
        <v>296</v>
      </c>
      <c r="D10" s="19">
        <v>50</v>
      </c>
      <c r="E10" s="110" t="s">
        <v>60</v>
      </c>
      <c r="F10" s="169"/>
    </row>
    <row r="11" spans="1:6" s="2" customFormat="1" ht="54.6" customHeight="1" x14ac:dyDescent="0.25">
      <c r="A11" s="167"/>
      <c r="B11" s="19" t="s">
        <v>118</v>
      </c>
      <c r="C11" s="5" t="s">
        <v>301</v>
      </c>
      <c r="D11" s="19">
        <v>1</v>
      </c>
      <c r="E11" s="110" t="s">
        <v>302</v>
      </c>
      <c r="F11" s="169"/>
    </row>
    <row r="12" spans="1:6" ht="17.45" customHeight="1" x14ac:dyDescent="0.25">
      <c r="A12" s="167"/>
      <c r="B12" s="4" t="s">
        <v>119</v>
      </c>
      <c r="C12" s="5" t="s">
        <v>297</v>
      </c>
      <c r="D12" s="19">
        <v>0.01</v>
      </c>
      <c r="E12" s="109" t="s">
        <v>9</v>
      </c>
      <c r="F12" s="169"/>
    </row>
    <row r="13" spans="1:6" ht="45" customHeight="1" x14ac:dyDescent="0.25">
      <c r="A13" s="167"/>
      <c r="B13" s="4" t="s">
        <v>120</v>
      </c>
      <c r="C13" s="5" t="s">
        <v>170</v>
      </c>
      <c r="D13" s="19" t="b">
        <v>1</v>
      </c>
      <c r="E13" s="109" t="s">
        <v>47</v>
      </c>
      <c r="F13" s="169"/>
    </row>
    <row r="14" spans="1:6" ht="32.450000000000003" customHeight="1" x14ac:dyDescent="0.25">
      <c r="A14" s="167"/>
      <c r="B14" s="4" t="s">
        <v>121</v>
      </c>
      <c r="C14" s="5" t="s">
        <v>320</v>
      </c>
      <c r="D14" s="19">
        <v>0</v>
      </c>
      <c r="E14" s="109" t="s">
        <v>9</v>
      </c>
      <c r="F14" s="169"/>
    </row>
    <row r="15" spans="1:6" ht="15.6" customHeight="1" x14ac:dyDescent="0.25">
      <c r="A15" s="167"/>
      <c r="B15" s="4" t="s">
        <v>147</v>
      </c>
      <c r="C15" s="5" t="s">
        <v>292</v>
      </c>
      <c r="D15" s="19">
        <v>2</v>
      </c>
      <c r="E15" s="109" t="s">
        <v>50</v>
      </c>
      <c r="F15" s="169"/>
    </row>
    <row r="16" spans="1:6" ht="15" customHeight="1" x14ac:dyDescent="0.25">
      <c r="A16" s="167"/>
      <c r="B16" s="4" t="s">
        <v>152</v>
      </c>
      <c r="C16" s="5" t="s">
        <v>233</v>
      </c>
      <c r="D16" s="19">
        <v>0.75</v>
      </c>
      <c r="E16" s="109" t="s">
        <v>46</v>
      </c>
      <c r="F16" s="169"/>
    </row>
    <row r="17" spans="1:6" ht="15" customHeight="1" x14ac:dyDescent="0.25">
      <c r="A17" s="167"/>
      <c r="B17" s="4" t="s">
        <v>153</v>
      </c>
      <c r="C17" s="5" t="s">
        <v>133</v>
      </c>
      <c r="D17" s="19">
        <v>0</v>
      </c>
      <c r="E17" s="109" t="s">
        <v>46</v>
      </c>
      <c r="F17" s="169"/>
    </row>
    <row r="18" spans="1:6" ht="15" customHeight="1" x14ac:dyDescent="0.25">
      <c r="A18" s="167"/>
      <c r="B18" s="4" t="s">
        <v>206</v>
      </c>
      <c r="C18" s="5" t="s">
        <v>309</v>
      </c>
      <c r="D18" s="19">
        <v>5</v>
      </c>
      <c r="E18" s="109" t="s">
        <v>9</v>
      </c>
      <c r="F18" s="185"/>
    </row>
    <row r="19" spans="1:6" ht="15" customHeight="1" x14ac:dyDescent="0.25">
      <c r="A19" s="167"/>
      <c r="B19" s="117" t="s">
        <v>238</v>
      </c>
      <c r="C19" s="18" t="s">
        <v>299</v>
      </c>
      <c r="D19" s="68">
        <v>0</v>
      </c>
      <c r="E19" s="109" t="s">
        <v>295</v>
      </c>
      <c r="F19" s="119"/>
    </row>
    <row r="20" spans="1:6" ht="15" customHeight="1" thickBot="1" x14ac:dyDescent="0.3">
      <c r="A20" s="168"/>
      <c r="B20" s="115" t="s">
        <v>319</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354</v>
      </c>
      <c r="D2" s="31" t="str">
        <f>DIA!D9</f>
        <v>Y:\IDSLManuscripts\IDSL.CSA\DEC22\ST000923\HP\IDSL.IPA\peak_alignment</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229</v>
      </c>
      <c r="D4" s="62">
        <v>250</v>
      </c>
      <c r="E4" s="32" t="s">
        <v>16</v>
      </c>
    </row>
    <row r="5" spans="1:5" ht="25.15" customHeight="1" x14ac:dyDescent="0.25">
      <c r="A5" s="187"/>
      <c r="B5" s="60" t="s">
        <v>125</v>
      </c>
      <c r="C5" s="61" t="s">
        <v>230</v>
      </c>
      <c r="D5" s="62">
        <v>20</v>
      </c>
      <c r="E5" s="32" t="s">
        <v>16</v>
      </c>
    </row>
    <row r="6" spans="1:5" ht="76.5" customHeight="1" x14ac:dyDescent="0.25">
      <c r="A6" s="187"/>
      <c r="B6" s="60" t="s">
        <v>126</v>
      </c>
      <c r="C6" s="61" t="s">
        <v>58</v>
      </c>
      <c r="D6" s="62" t="b">
        <v>1</v>
      </c>
      <c r="E6" s="61" t="s">
        <v>281</v>
      </c>
    </row>
    <row r="7" spans="1:5" ht="48" customHeight="1" x14ac:dyDescent="0.25">
      <c r="A7" s="187"/>
      <c r="B7" s="63" t="s">
        <v>127</v>
      </c>
      <c r="C7" s="64" t="s">
        <v>271</v>
      </c>
      <c r="D7" s="65">
        <v>0.05</v>
      </c>
      <c r="E7" s="64" t="s">
        <v>163</v>
      </c>
    </row>
    <row r="8" spans="1:5" ht="33.75" customHeight="1" x14ac:dyDescent="0.25">
      <c r="A8" s="187"/>
      <c r="B8" s="63" t="s">
        <v>128</v>
      </c>
      <c r="C8" s="64" t="s">
        <v>325</v>
      </c>
      <c r="D8" s="65" t="s">
        <v>261</v>
      </c>
      <c r="E8" s="64" t="s">
        <v>280</v>
      </c>
    </row>
    <row r="9" spans="1:5" ht="33.75" customHeight="1" x14ac:dyDescent="0.25">
      <c r="A9" s="187"/>
      <c r="B9" s="63" t="s">
        <v>129</v>
      </c>
      <c r="C9" s="64" t="s">
        <v>102</v>
      </c>
      <c r="D9" s="65" t="s">
        <v>59</v>
      </c>
      <c r="E9" s="64" t="s">
        <v>278</v>
      </c>
    </row>
    <row r="10" spans="1:5" ht="36" customHeight="1" thickBot="1" x14ac:dyDescent="0.3">
      <c r="A10" s="188"/>
      <c r="B10" s="33" t="s">
        <v>130</v>
      </c>
      <c r="C10" s="34" t="s">
        <v>103</v>
      </c>
      <c r="D10" s="35" t="s">
        <v>91</v>
      </c>
      <c r="E10" s="34" t="s">
        <v>279</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276</v>
      </c>
      <c r="C2" s="67" t="s">
        <v>136</v>
      </c>
      <c r="D2" t="s">
        <v>145</v>
      </c>
      <c r="H2" s="66"/>
    </row>
    <row r="3" spans="1:8" x14ac:dyDescent="0.25">
      <c r="A3">
        <v>1</v>
      </c>
      <c r="B3" t="s">
        <v>251</v>
      </c>
    </row>
    <row r="4" spans="1:8" x14ac:dyDescent="0.25">
      <c r="A4">
        <v>2</v>
      </c>
      <c r="B4" t="s">
        <v>62</v>
      </c>
    </row>
    <row r="5" spans="1:8" x14ac:dyDescent="0.25">
      <c r="A5">
        <v>3</v>
      </c>
      <c r="B5" t="s">
        <v>63</v>
      </c>
      <c r="C5" t="s">
        <v>275</v>
      </c>
    </row>
    <row r="6" spans="1:8" x14ac:dyDescent="0.25">
      <c r="A6">
        <v>4</v>
      </c>
      <c r="B6" t="s">
        <v>64</v>
      </c>
    </row>
    <row r="7" spans="1:8" x14ac:dyDescent="0.25">
      <c r="A7">
        <v>5</v>
      </c>
      <c r="B7" t="s">
        <v>65</v>
      </c>
    </row>
    <row r="8" spans="1:8" x14ac:dyDescent="0.25">
      <c r="A8">
        <v>6</v>
      </c>
      <c r="B8" t="s">
        <v>66</v>
      </c>
      <c r="C8" t="s">
        <v>330</v>
      </c>
    </row>
    <row r="9" spans="1:8" x14ac:dyDescent="0.25">
      <c r="A9">
        <v>7</v>
      </c>
      <c r="B9" t="s">
        <v>67</v>
      </c>
    </row>
    <row r="10" spans="1:8" x14ac:dyDescent="0.25">
      <c r="A10">
        <v>8</v>
      </c>
      <c r="B10" t="s">
        <v>68</v>
      </c>
    </row>
    <row r="11" spans="1:8" x14ac:dyDescent="0.25">
      <c r="A11">
        <v>9</v>
      </c>
      <c r="B11" t="s">
        <v>243</v>
      </c>
    </row>
    <row r="12" spans="1:8" x14ac:dyDescent="0.25">
      <c r="A12">
        <v>10</v>
      </c>
      <c r="B12" t="s">
        <v>69</v>
      </c>
    </row>
    <row r="13" spans="1:8" x14ac:dyDescent="0.25">
      <c r="A13">
        <v>11</v>
      </c>
      <c r="B13" t="s">
        <v>70</v>
      </c>
    </row>
    <row r="14" spans="1:8" x14ac:dyDescent="0.25">
      <c r="A14">
        <v>12</v>
      </c>
      <c r="B14" t="s">
        <v>246</v>
      </c>
      <c r="C14" t="s">
        <v>247</v>
      </c>
    </row>
    <row r="15" spans="1:8" x14ac:dyDescent="0.25">
      <c r="A15">
        <v>13</v>
      </c>
      <c r="B15" t="s">
        <v>284</v>
      </c>
      <c r="C15" t="s">
        <v>285</v>
      </c>
    </row>
    <row r="16" spans="1:8" x14ac:dyDescent="0.25">
      <c r="A16">
        <v>14</v>
      </c>
      <c r="B16" t="s">
        <v>71</v>
      </c>
      <c r="C16" t="s">
        <v>270</v>
      </c>
    </row>
    <row r="17" spans="1:3" x14ac:dyDescent="0.25">
      <c r="A17">
        <v>15</v>
      </c>
      <c r="B17" t="s">
        <v>72</v>
      </c>
      <c r="C17" t="s">
        <v>268</v>
      </c>
    </row>
    <row r="18" spans="1:3" x14ac:dyDescent="0.25">
      <c r="A18">
        <v>16</v>
      </c>
      <c r="B18" t="s">
        <v>73</v>
      </c>
      <c r="C18" t="s">
        <v>259</v>
      </c>
    </row>
    <row r="19" spans="1:3" x14ac:dyDescent="0.25">
      <c r="A19">
        <v>17</v>
      </c>
      <c r="B19" t="s">
        <v>74</v>
      </c>
      <c r="C19" t="s">
        <v>262</v>
      </c>
    </row>
    <row r="20" spans="1:3" x14ac:dyDescent="0.25">
      <c r="A20">
        <v>18</v>
      </c>
      <c r="B20" t="s">
        <v>248</v>
      </c>
      <c r="C20" t="s">
        <v>261</v>
      </c>
    </row>
    <row r="21" spans="1:3" x14ac:dyDescent="0.25">
      <c r="A21">
        <v>19</v>
      </c>
      <c r="B21" t="s">
        <v>75</v>
      </c>
      <c r="C21" t="s">
        <v>263</v>
      </c>
    </row>
    <row r="22" spans="1:3" x14ac:dyDescent="0.25">
      <c r="A22">
        <v>20</v>
      </c>
      <c r="B22" t="s">
        <v>94</v>
      </c>
      <c r="C22" t="s">
        <v>184</v>
      </c>
    </row>
    <row r="23" spans="1:3" x14ac:dyDescent="0.25">
      <c r="A23">
        <v>21</v>
      </c>
      <c r="B23" t="s">
        <v>76</v>
      </c>
      <c r="C23" t="s">
        <v>269</v>
      </c>
    </row>
    <row r="24" spans="1:3" x14ac:dyDescent="0.25">
      <c r="A24">
        <v>22</v>
      </c>
      <c r="B24" t="s">
        <v>77</v>
      </c>
      <c r="C24" t="s">
        <v>274</v>
      </c>
    </row>
    <row r="25" spans="1:3" x14ac:dyDescent="0.25">
      <c r="A25">
        <v>23</v>
      </c>
      <c r="B25" t="s">
        <v>78</v>
      </c>
      <c r="C25" t="s">
        <v>273</v>
      </c>
    </row>
    <row r="26" spans="1:3" x14ac:dyDescent="0.25">
      <c r="A26">
        <v>24</v>
      </c>
      <c r="B26" t="s">
        <v>79</v>
      </c>
    </row>
    <row r="27" spans="1:3" x14ac:dyDescent="0.25">
      <c r="A27">
        <v>25</v>
      </c>
      <c r="B27" t="s">
        <v>80</v>
      </c>
    </row>
    <row r="28" spans="1:3" x14ac:dyDescent="0.25">
      <c r="A28">
        <v>26</v>
      </c>
      <c r="B28" t="s">
        <v>183</v>
      </c>
      <c r="C28" t="s">
        <v>267</v>
      </c>
    </row>
    <row r="29" spans="1:3" x14ac:dyDescent="0.25">
      <c r="A29">
        <v>27</v>
      </c>
      <c r="B29" t="s">
        <v>81</v>
      </c>
      <c r="C29" t="s">
        <v>266</v>
      </c>
    </row>
    <row r="30" spans="1:3" x14ac:dyDescent="0.25">
      <c r="A30">
        <v>28</v>
      </c>
      <c r="B30" t="s">
        <v>82</v>
      </c>
      <c r="C30" t="s">
        <v>59</v>
      </c>
    </row>
    <row r="31" spans="1:3" x14ac:dyDescent="0.25">
      <c r="A31">
        <v>29</v>
      </c>
      <c r="B31" t="s">
        <v>83</v>
      </c>
      <c r="C31" t="s">
        <v>272</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265</v>
      </c>
    </row>
    <row r="36" spans="1:3" x14ac:dyDescent="0.25">
      <c r="A36">
        <v>34</v>
      </c>
      <c r="B36" t="s">
        <v>88</v>
      </c>
      <c r="C36" s="69" t="s">
        <v>250</v>
      </c>
    </row>
    <row r="37" spans="1:3" x14ac:dyDescent="0.25">
      <c r="A37">
        <v>35</v>
      </c>
      <c r="B37" t="s">
        <v>61</v>
      </c>
      <c r="C37" s="69" t="s">
        <v>286</v>
      </c>
    </row>
    <row r="38" spans="1:3" x14ac:dyDescent="0.25">
      <c r="A38">
        <v>36</v>
      </c>
      <c r="B38" t="s">
        <v>89</v>
      </c>
      <c r="C38" s="69" t="s">
        <v>277</v>
      </c>
    </row>
    <row r="39" spans="1:3" x14ac:dyDescent="0.25">
      <c r="A39">
        <v>37</v>
      </c>
      <c r="B39" t="s">
        <v>90</v>
      </c>
      <c r="C39" t="s">
        <v>264</v>
      </c>
    </row>
    <row r="40" spans="1:3" x14ac:dyDescent="0.25">
      <c r="A40">
        <v>38</v>
      </c>
      <c r="B40" t="s">
        <v>91</v>
      </c>
      <c r="C40" t="s">
        <v>242</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2022-12-31T23:27:54Z</dcterms:modified>
</cp:coreProperties>
</file>