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3"/>
  <workbookPr defaultThemeVersion="166925"/>
  <mc:AlternateContent xmlns:mc="http://schemas.openxmlformats.org/markup-compatibility/2006">
    <mc:Choice Requires="x15">
      <x15ac:absPath xmlns:x15ac="http://schemas.microsoft.com/office/spreadsheetml/2010/11/ac" url="C:\Users\krajic\Desktop\Data\2nd paper\Tables\"/>
    </mc:Choice>
  </mc:AlternateContent>
  <xr:revisionPtr revIDLastSave="0" documentId="8_{682DE249-F97B-4477-96B8-3617DEDF8F87}" xr6:coauthVersionLast="36" xr6:coauthVersionMax="36" xr10:uidLastSave="{00000000-0000-0000-0000-000000000000}"/>
  <bookViews>
    <workbookView xWindow="0" yWindow="0" windowWidth="19200" windowHeight="6930" xr2:uid="{F02436DF-5E7D-44B1-B1C1-247DE2009E5A}"/>
  </bookViews>
  <sheets>
    <sheet name="Feuil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46" i="1" l="1"/>
  <c r="S46" i="1"/>
  <c r="T46" i="1"/>
  <c r="U46" i="1"/>
  <c r="V46" i="1"/>
  <c r="W46" i="1"/>
  <c r="X46" i="1"/>
  <c r="Y46" i="1"/>
  <c r="Z46" i="1"/>
  <c r="AA46" i="1"/>
  <c r="AB46" i="1"/>
  <c r="AC46" i="1"/>
  <c r="AD46" i="1"/>
  <c r="R47" i="1"/>
  <c r="S47" i="1"/>
  <c r="T47" i="1"/>
  <c r="U47" i="1"/>
  <c r="V47" i="1"/>
  <c r="W47" i="1"/>
  <c r="X47" i="1"/>
  <c r="Y47" i="1"/>
  <c r="Z47" i="1"/>
  <c r="AA47" i="1"/>
  <c r="AB47" i="1"/>
  <c r="AC47" i="1"/>
  <c r="AD47" i="1"/>
  <c r="O4" i="1"/>
  <c r="O5" i="1"/>
  <c r="R5" i="1" s="1"/>
  <c r="O6" i="1"/>
  <c r="O7" i="1"/>
  <c r="R7" i="1" s="1"/>
  <c r="O10" i="1"/>
  <c r="X10" i="1" s="1"/>
  <c r="O11" i="1"/>
  <c r="Y11" i="1" s="1"/>
  <c r="O12" i="1"/>
  <c r="W12" i="1" s="1"/>
  <c r="O13" i="1"/>
  <c r="O14" i="1"/>
  <c r="O15" i="1"/>
  <c r="O16" i="1"/>
  <c r="O19" i="1"/>
  <c r="V19" i="1" s="1"/>
  <c r="O20" i="1"/>
  <c r="V20" i="1" s="1"/>
  <c r="O21" i="1"/>
  <c r="V21" i="1" s="1"/>
  <c r="O22" i="1"/>
  <c r="X22" i="1" s="1"/>
  <c r="O23" i="1"/>
  <c r="O24" i="1"/>
  <c r="O25" i="1"/>
  <c r="O26" i="1"/>
  <c r="O27" i="1"/>
  <c r="S27" i="1" s="1"/>
  <c r="O28" i="1"/>
  <c r="W28" i="1" s="1"/>
  <c r="O29" i="1"/>
  <c r="U29" i="1" s="1"/>
  <c r="O33" i="1"/>
  <c r="Y33" i="1" s="1"/>
  <c r="O34" i="1"/>
  <c r="O35" i="1"/>
  <c r="O36" i="1"/>
  <c r="O37" i="1"/>
  <c r="O38" i="1"/>
  <c r="Y38" i="1" s="1"/>
  <c r="O39" i="1"/>
  <c r="T39" i="1" s="1"/>
  <c r="O40" i="1"/>
  <c r="W40" i="1" s="1"/>
  <c r="O41" i="1"/>
  <c r="U41" i="1" s="1"/>
  <c r="O42" i="1"/>
  <c r="O43" i="1"/>
  <c r="O51" i="1"/>
  <c r="O52" i="1"/>
  <c r="O53" i="1"/>
  <c r="V53" i="1" s="1"/>
  <c r="O54" i="1"/>
  <c r="X54" i="1" s="1"/>
  <c r="O55" i="1"/>
  <c r="V55" i="1" s="1"/>
  <c r="O58" i="1"/>
  <c r="S58" i="1" s="1"/>
  <c r="O59" i="1"/>
  <c r="O60" i="1"/>
  <c r="O61" i="1"/>
  <c r="O62" i="1"/>
  <c r="O63" i="1"/>
  <c r="V63" i="1" s="1"/>
  <c r="O64" i="1"/>
  <c r="X64" i="1" s="1"/>
  <c r="O67" i="1"/>
  <c r="Y67" i="1" s="1"/>
  <c r="O68" i="1"/>
  <c r="V68" i="1" s="1"/>
  <c r="O69" i="1"/>
  <c r="O70" i="1"/>
  <c r="O71" i="1"/>
  <c r="O72" i="1"/>
  <c r="O73" i="1"/>
  <c r="Y73" i="1" s="1"/>
  <c r="O76" i="1"/>
  <c r="Y76" i="1" s="1"/>
  <c r="O77" i="1"/>
  <c r="X77" i="1" s="1"/>
  <c r="O78" i="1"/>
  <c r="R78" i="1" s="1"/>
  <c r="O79" i="1"/>
  <c r="O80" i="1"/>
  <c r="O81" i="1"/>
  <c r="O82" i="1"/>
  <c r="O83" i="1"/>
  <c r="X83" i="1" s="1"/>
  <c r="O86" i="1"/>
  <c r="U86" i="1" s="1"/>
  <c r="O87" i="1"/>
  <c r="R87" i="1" s="1"/>
  <c r="O88" i="1"/>
  <c r="X88" i="1" s="1"/>
  <c r="O89" i="1"/>
  <c r="O90" i="1"/>
  <c r="O91" i="1"/>
  <c r="O92" i="1"/>
  <c r="O93" i="1"/>
  <c r="Y93" i="1" s="1"/>
  <c r="O96" i="1"/>
  <c r="X96" i="1" s="1"/>
  <c r="O97" i="1"/>
  <c r="O98" i="1"/>
  <c r="O99" i="1"/>
  <c r="O100" i="1"/>
  <c r="O103" i="1"/>
  <c r="O104" i="1"/>
  <c r="O105" i="1"/>
  <c r="V105" i="1" s="1"/>
  <c r="O106" i="1"/>
  <c r="Y106" i="1" s="1"/>
  <c r="O107" i="1"/>
  <c r="Y107" i="1" s="1"/>
  <c r="O110" i="1"/>
  <c r="U110" i="1" s="1"/>
  <c r="O111" i="1"/>
  <c r="V111" i="1" s="1"/>
  <c r="O119" i="1"/>
  <c r="O120" i="1"/>
  <c r="O121" i="1"/>
  <c r="O122" i="1"/>
  <c r="R122" i="1" s="1"/>
  <c r="O125" i="1"/>
  <c r="R125" i="1" s="1"/>
  <c r="O126" i="1"/>
  <c r="Y126" i="1" s="1"/>
  <c r="O127" i="1"/>
  <c r="S127" i="1" s="1"/>
  <c r="O128" i="1"/>
  <c r="S128" i="1" s="1"/>
  <c r="O129" i="1"/>
  <c r="O130" i="1"/>
  <c r="O131" i="1"/>
  <c r="O132" i="1"/>
  <c r="O133" i="1"/>
  <c r="U133" i="1" s="1"/>
  <c r="O136" i="1"/>
  <c r="T136" i="1" s="1"/>
  <c r="O137" i="1"/>
  <c r="S137" i="1" s="1"/>
  <c r="O138" i="1"/>
  <c r="O139" i="1"/>
  <c r="O142" i="1"/>
  <c r="O143" i="1"/>
  <c r="O144" i="1"/>
  <c r="Y144" i="1" s="1"/>
  <c r="O145" i="1"/>
  <c r="W145" i="1" s="1"/>
  <c r="O148" i="1"/>
  <c r="U148" i="1" s="1"/>
  <c r="O149" i="1"/>
  <c r="T149" i="1" s="1"/>
  <c r="O150" i="1"/>
  <c r="S150" i="1" s="1"/>
  <c r="O153" i="1"/>
  <c r="O161" i="1"/>
  <c r="O162" i="1"/>
  <c r="O163" i="1"/>
  <c r="R163" i="1" s="1"/>
  <c r="O164" i="1"/>
  <c r="X164" i="1" s="1"/>
  <c r="O165" i="1"/>
  <c r="R165" i="1" s="1"/>
  <c r="O168" i="1"/>
  <c r="S168" i="1" s="1"/>
  <c r="O169" i="1"/>
  <c r="S169" i="1" s="1"/>
  <c r="O172" i="1"/>
  <c r="V172" i="1" s="1"/>
  <c r="O173" i="1"/>
  <c r="O174" i="1"/>
  <c r="O175" i="1"/>
  <c r="T175" i="1" s="1"/>
  <c r="O176" i="1"/>
  <c r="U176" i="1" s="1"/>
  <c r="O179" i="1"/>
  <c r="V179" i="1" s="1"/>
  <c r="O180" i="1"/>
  <c r="V180" i="1" s="1"/>
  <c r="O181" i="1"/>
  <c r="Y181" i="1" s="1"/>
  <c r="O184" i="1"/>
  <c r="R184" i="1" s="1"/>
  <c r="O185" i="1"/>
  <c r="O186" i="1"/>
  <c r="O187" i="1"/>
  <c r="O188" i="1"/>
  <c r="S188" i="1" s="1"/>
  <c r="O189" i="1"/>
  <c r="U189" i="1" s="1"/>
  <c r="P189" i="1"/>
  <c r="P188" i="1"/>
  <c r="P187" i="1"/>
  <c r="P186" i="1"/>
  <c r="W186" i="1"/>
  <c r="X185" i="1"/>
  <c r="AD185" i="1" s="1"/>
  <c r="W185" i="1"/>
  <c r="S185" i="1"/>
  <c r="R185" i="1"/>
  <c r="P185" i="1"/>
  <c r="Y185" i="1"/>
  <c r="W184" i="1"/>
  <c r="S184" i="1"/>
  <c r="P184" i="1"/>
  <c r="T181" i="1"/>
  <c r="R181" i="1"/>
  <c r="P181" i="1"/>
  <c r="P180" i="1"/>
  <c r="P179" i="1"/>
  <c r="P176" i="1"/>
  <c r="P175" i="1"/>
  <c r="Y174" i="1"/>
  <c r="X174" i="1"/>
  <c r="AD174" i="1" s="1"/>
  <c r="W174" i="1"/>
  <c r="U174" i="1"/>
  <c r="T174" i="1"/>
  <c r="S174" i="1"/>
  <c r="R174" i="1"/>
  <c r="P174" i="1"/>
  <c r="V174" i="1"/>
  <c r="V173" i="1"/>
  <c r="P173" i="1"/>
  <c r="U173" i="1"/>
  <c r="W172" i="1"/>
  <c r="P172" i="1"/>
  <c r="P169" i="1"/>
  <c r="P168" i="1"/>
  <c r="W165" i="1"/>
  <c r="P165" i="1"/>
  <c r="P164" i="1"/>
  <c r="P163" i="1"/>
  <c r="Y162" i="1"/>
  <c r="X162" i="1"/>
  <c r="U162" i="1"/>
  <c r="T162" i="1"/>
  <c r="R162" i="1"/>
  <c r="P162" i="1"/>
  <c r="S162" i="1"/>
  <c r="U161" i="1"/>
  <c r="S161" i="1"/>
  <c r="R161" i="1"/>
  <c r="P161" i="1"/>
  <c r="T161" i="1"/>
  <c r="V153" i="1"/>
  <c r="U153" i="1"/>
  <c r="P153" i="1"/>
  <c r="P150" i="1"/>
  <c r="S149" i="1"/>
  <c r="P149" i="1"/>
  <c r="P148" i="1"/>
  <c r="P145" i="1"/>
  <c r="S144" i="1"/>
  <c r="P144" i="1"/>
  <c r="Y143" i="1"/>
  <c r="X143" i="1"/>
  <c r="T143" i="1"/>
  <c r="S143" i="1"/>
  <c r="P143" i="1"/>
  <c r="R143" i="1"/>
  <c r="Y142" i="1"/>
  <c r="U142" i="1"/>
  <c r="T142" i="1"/>
  <c r="R142" i="1"/>
  <c r="P142" i="1"/>
  <c r="S142" i="1"/>
  <c r="V139" i="1"/>
  <c r="P139" i="1"/>
  <c r="P138" i="1"/>
  <c r="X137" i="1"/>
  <c r="P137" i="1"/>
  <c r="P136" i="1"/>
  <c r="P133" i="1"/>
  <c r="P132" i="1"/>
  <c r="Y131" i="1"/>
  <c r="W131" i="1"/>
  <c r="V131" i="1"/>
  <c r="P131" i="1"/>
  <c r="R131" i="1"/>
  <c r="Y130" i="1"/>
  <c r="X130" i="1"/>
  <c r="W130" i="1"/>
  <c r="U130" i="1"/>
  <c r="T130" i="1"/>
  <c r="S130" i="1"/>
  <c r="R130" i="1"/>
  <c r="P130" i="1"/>
  <c r="V130" i="1"/>
  <c r="Y129" i="1"/>
  <c r="X129" i="1"/>
  <c r="T129" i="1"/>
  <c r="S129" i="1"/>
  <c r="P129" i="1"/>
  <c r="R129" i="1"/>
  <c r="P128" i="1"/>
  <c r="R127" i="1"/>
  <c r="P127" i="1"/>
  <c r="P126" i="1"/>
  <c r="P125" i="1"/>
  <c r="P122" i="1"/>
  <c r="W121" i="1"/>
  <c r="V121" i="1"/>
  <c r="P121" i="1"/>
  <c r="S121" i="1"/>
  <c r="Y120" i="1"/>
  <c r="X120" i="1"/>
  <c r="W120" i="1"/>
  <c r="T120" i="1"/>
  <c r="S120" i="1"/>
  <c r="P120" i="1"/>
  <c r="U120" i="1"/>
  <c r="Y119" i="1"/>
  <c r="X119" i="1"/>
  <c r="U119" i="1"/>
  <c r="T119" i="1"/>
  <c r="R119" i="1"/>
  <c r="P119" i="1"/>
  <c r="V119" i="1"/>
  <c r="W111" i="1"/>
  <c r="P111" i="1"/>
  <c r="S110" i="1"/>
  <c r="P110" i="1"/>
  <c r="S107" i="1"/>
  <c r="P107" i="1"/>
  <c r="P106" i="1"/>
  <c r="P105" i="1"/>
  <c r="V104" i="1"/>
  <c r="R104" i="1"/>
  <c r="P104" i="1"/>
  <c r="X103" i="1"/>
  <c r="W103" i="1"/>
  <c r="T103" i="1"/>
  <c r="S103" i="1"/>
  <c r="P103" i="1"/>
  <c r="U103" i="1"/>
  <c r="X100" i="1"/>
  <c r="W100" i="1"/>
  <c r="T100" i="1"/>
  <c r="S100" i="1"/>
  <c r="P100" i="1"/>
  <c r="Y100" i="1"/>
  <c r="Y99" i="1"/>
  <c r="X99" i="1"/>
  <c r="U99" i="1"/>
  <c r="T99" i="1"/>
  <c r="P99" i="1"/>
  <c r="R99" i="1"/>
  <c r="P98" i="1"/>
  <c r="P97" i="1"/>
  <c r="P96" i="1"/>
  <c r="T93" i="1"/>
  <c r="P93" i="1"/>
  <c r="Y92" i="1"/>
  <c r="X92" i="1"/>
  <c r="U92" i="1"/>
  <c r="T92" i="1"/>
  <c r="P92" i="1"/>
  <c r="R92" i="1"/>
  <c r="Y91" i="1"/>
  <c r="V91" i="1"/>
  <c r="U91" i="1"/>
  <c r="R91" i="1"/>
  <c r="P91" i="1"/>
  <c r="R90" i="1"/>
  <c r="P90" i="1"/>
  <c r="X89" i="1"/>
  <c r="W89" i="1"/>
  <c r="T89" i="1"/>
  <c r="S89" i="1"/>
  <c r="P89" i="1"/>
  <c r="U89" i="1"/>
  <c r="P88" i="1"/>
  <c r="V88" i="1"/>
  <c r="P87" i="1"/>
  <c r="P86" i="1"/>
  <c r="P83" i="1"/>
  <c r="Y82" i="1"/>
  <c r="X82" i="1"/>
  <c r="U82" i="1"/>
  <c r="T82" i="1"/>
  <c r="P82" i="1"/>
  <c r="R82" i="1"/>
  <c r="Y81" i="1"/>
  <c r="X81" i="1"/>
  <c r="W81" i="1"/>
  <c r="U81" i="1"/>
  <c r="T81" i="1"/>
  <c r="R81" i="1"/>
  <c r="P81" i="1"/>
  <c r="V81" i="1"/>
  <c r="Y80" i="1"/>
  <c r="V80" i="1"/>
  <c r="U80" i="1"/>
  <c r="S80" i="1"/>
  <c r="P80" i="1"/>
  <c r="W79" i="1"/>
  <c r="T79" i="1"/>
  <c r="P79" i="1"/>
  <c r="T78" i="1"/>
  <c r="P78" i="1"/>
  <c r="P77" i="1"/>
  <c r="P76" i="1"/>
  <c r="P73" i="1"/>
  <c r="P72" i="1"/>
  <c r="R72" i="1"/>
  <c r="X71" i="1"/>
  <c r="W71" i="1"/>
  <c r="U71" i="1"/>
  <c r="T71" i="1"/>
  <c r="S71" i="1"/>
  <c r="R71" i="1"/>
  <c r="P71" i="1"/>
  <c r="Y71" i="1"/>
  <c r="P70" i="1"/>
  <c r="X70" i="1"/>
  <c r="Y69" i="1"/>
  <c r="W69" i="1"/>
  <c r="U69" i="1"/>
  <c r="R69" i="1"/>
  <c r="P69" i="1"/>
  <c r="V69" i="1"/>
  <c r="P68" i="1"/>
  <c r="P67" i="1"/>
  <c r="P64" i="1"/>
  <c r="Y63" i="1"/>
  <c r="P63" i="1"/>
  <c r="Y62" i="1"/>
  <c r="W62" i="1"/>
  <c r="U62" i="1"/>
  <c r="R62" i="1"/>
  <c r="P62" i="1"/>
  <c r="V62" i="1"/>
  <c r="X61" i="1"/>
  <c r="V61" i="1"/>
  <c r="S61" i="1"/>
  <c r="R61" i="1"/>
  <c r="P61" i="1"/>
  <c r="Y60" i="1"/>
  <c r="X60" i="1"/>
  <c r="W60" i="1"/>
  <c r="T60" i="1"/>
  <c r="S60" i="1"/>
  <c r="P60" i="1"/>
  <c r="V60" i="1"/>
  <c r="Y59" i="1"/>
  <c r="X59" i="1"/>
  <c r="W59" i="1"/>
  <c r="U59" i="1"/>
  <c r="T59" i="1"/>
  <c r="R59" i="1"/>
  <c r="P59" i="1"/>
  <c r="V59" i="1"/>
  <c r="V58" i="1"/>
  <c r="P58" i="1"/>
  <c r="U55" i="1"/>
  <c r="P55" i="1"/>
  <c r="P54" i="1"/>
  <c r="P53" i="1"/>
  <c r="Y52" i="1"/>
  <c r="X52" i="1"/>
  <c r="W52" i="1"/>
  <c r="U52" i="1"/>
  <c r="T52" i="1"/>
  <c r="R52" i="1"/>
  <c r="P52" i="1"/>
  <c r="V52" i="1"/>
  <c r="V51" i="1"/>
  <c r="U51" i="1"/>
  <c r="S51" i="1"/>
  <c r="R51" i="1"/>
  <c r="P51" i="1"/>
  <c r="Y43" i="1"/>
  <c r="V43" i="1"/>
  <c r="S43" i="1"/>
  <c r="P43" i="1"/>
  <c r="S42" i="1"/>
  <c r="P42" i="1"/>
  <c r="V42" i="1"/>
  <c r="X41" i="1"/>
  <c r="P41" i="1"/>
  <c r="P40" i="1"/>
  <c r="P39" i="1"/>
  <c r="P38" i="1"/>
  <c r="Y37" i="1"/>
  <c r="V37" i="1"/>
  <c r="U37" i="1"/>
  <c r="S37" i="1"/>
  <c r="P37" i="1"/>
  <c r="P36" i="1"/>
  <c r="X35" i="1"/>
  <c r="W35" i="1"/>
  <c r="U35" i="1"/>
  <c r="S35" i="1"/>
  <c r="P35" i="1"/>
  <c r="T35" i="1"/>
  <c r="T34" i="1"/>
  <c r="P34" i="1"/>
  <c r="Y34" i="1"/>
  <c r="R33" i="1"/>
  <c r="P33" i="1"/>
  <c r="P29" i="1"/>
  <c r="P28" i="1"/>
  <c r="P27" i="1"/>
  <c r="V26" i="1"/>
  <c r="P26" i="1"/>
  <c r="X26" i="1"/>
  <c r="Y25" i="1"/>
  <c r="X25" i="1"/>
  <c r="W25" i="1"/>
  <c r="U25" i="1"/>
  <c r="T25" i="1"/>
  <c r="S25" i="1"/>
  <c r="R25" i="1"/>
  <c r="P25" i="1"/>
  <c r="V25" i="1"/>
  <c r="V24" i="1"/>
  <c r="P24" i="1"/>
  <c r="X24" i="1"/>
  <c r="Y23" i="1"/>
  <c r="W23" i="1"/>
  <c r="U23" i="1"/>
  <c r="T23" i="1"/>
  <c r="S23" i="1"/>
  <c r="R23" i="1"/>
  <c r="P23" i="1"/>
  <c r="X23" i="1"/>
  <c r="S22" i="1"/>
  <c r="P22" i="1"/>
  <c r="P21" i="1"/>
  <c r="P20" i="1"/>
  <c r="P19" i="1"/>
  <c r="Y16" i="1"/>
  <c r="W16" i="1"/>
  <c r="U16" i="1"/>
  <c r="T16" i="1"/>
  <c r="S16" i="1"/>
  <c r="R16" i="1"/>
  <c r="P16" i="1"/>
  <c r="X16" i="1"/>
  <c r="X15" i="1"/>
  <c r="U15" i="1"/>
  <c r="T15" i="1"/>
  <c r="S15" i="1"/>
  <c r="R15" i="1"/>
  <c r="P15" i="1"/>
  <c r="Y15" i="1"/>
  <c r="Y14" i="1"/>
  <c r="P14" i="1"/>
  <c r="T14" i="1"/>
  <c r="V13" i="1"/>
  <c r="U13" i="1"/>
  <c r="Z13" i="1" s="1"/>
  <c r="T13" i="1"/>
  <c r="R13" i="1"/>
  <c r="P13" i="1"/>
  <c r="P12" i="1"/>
  <c r="P11" i="1"/>
  <c r="P10" i="1"/>
  <c r="P7" i="1"/>
  <c r="Y6" i="1"/>
  <c r="X6" i="1"/>
  <c r="W6" i="1"/>
  <c r="U6" i="1"/>
  <c r="R6" i="1"/>
  <c r="P6" i="1"/>
  <c r="S6" i="1"/>
  <c r="P5" i="1"/>
  <c r="T5" i="1"/>
  <c r="Y4" i="1"/>
  <c r="X4" i="1"/>
  <c r="W4" i="1"/>
  <c r="T4" i="1"/>
  <c r="S4" i="1"/>
  <c r="R4" i="1"/>
  <c r="P4" i="1"/>
  <c r="U4" i="1"/>
  <c r="S67" i="1" l="1"/>
  <c r="Y77" i="1"/>
  <c r="Z91" i="1"/>
  <c r="R169" i="1"/>
  <c r="U169" i="1"/>
  <c r="Z169" i="1" s="1"/>
  <c r="AD23" i="1"/>
  <c r="T128" i="1"/>
  <c r="AA128" i="1" s="1"/>
  <c r="T150" i="1"/>
  <c r="AA150" i="1" s="1"/>
  <c r="Z130" i="1"/>
  <c r="W55" i="1"/>
  <c r="V77" i="1"/>
  <c r="U39" i="1"/>
  <c r="Z69" i="1"/>
  <c r="W133" i="1"/>
  <c r="V10" i="1"/>
  <c r="Y64" i="1"/>
  <c r="AD64" i="1" s="1"/>
  <c r="V76" i="1"/>
  <c r="Y164" i="1"/>
  <c r="AD164" i="1" s="1"/>
  <c r="T125" i="1"/>
  <c r="W27" i="1"/>
  <c r="R128" i="1"/>
  <c r="R150" i="1"/>
  <c r="U181" i="1"/>
  <c r="Z181" i="1" s="1"/>
  <c r="AD16" i="1"/>
  <c r="Z52" i="1"/>
  <c r="R111" i="1"/>
  <c r="AB111" i="1" s="1"/>
  <c r="U128" i="1"/>
  <c r="U150" i="1"/>
  <c r="Z150" i="1" s="1"/>
  <c r="S111" i="1"/>
  <c r="S112" i="1" s="1"/>
  <c r="W128" i="1"/>
  <c r="X150" i="1"/>
  <c r="T169" i="1"/>
  <c r="S38" i="1"/>
  <c r="Y128" i="1"/>
  <c r="R136" i="1"/>
  <c r="Y150" i="1"/>
  <c r="S163" i="1"/>
  <c r="T7" i="1"/>
  <c r="AB52" i="1"/>
  <c r="T107" i="1"/>
  <c r="Y136" i="1"/>
  <c r="S181" i="1"/>
  <c r="T53" i="1"/>
  <c r="Y83" i="1"/>
  <c r="U175" i="1"/>
  <c r="W19" i="1"/>
  <c r="U27" i="1"/>
  <c r="R38" i="1"/>
  <c r="S53" i="1"/>
  <c r="AD60" i="1"/>
  <c r="X63" i="1"/>
  <c r="AD63" i="1" s="1"/>
  <c r="S93" i="1"/>
  <c r="AD130" i="1"/>
  <c r="R144" i="1"/>
  <c r="T184" i="1"/>
  <c r="AA184" i="1" s="1"/>
  <c r="W7" i="1"/>
  <c r="X27" i="1"/>
  <c r="T38" i="1"/>
  <c r="W53" i="1"/>
  <c r="U73" i="1"/>
  <c r="W93" i="1"/>
  <c r="W144" i="1"/>
  <c r="T163" i="1"/>
  <c r="AA163" i="1" s="1"/>
  <c r="X165" i="1"/>
  <c r="X184" i="1"/>
  <c r="X7" i="1"/>
  <c r="U38" i="1"/>
  <c r="X53" i="1"/>
  <c r="AD53" i="1" s="1"/>
  <c r="AA71" i="1"/>
  <c r="S83" i="1"/>
  <c r="X93" i="1"/>
  <c r="AD93" i="1" s="1"/>
  <c r="X144" i="1"/>
  <c r="W163" i="1"/>
  <c r="S175" i="1"/>
  <c r="Y184" i="1"/>
  <c r="Y7" i="1"/>
  <c r="X38" i="1"/>
  <c r="AD38" i="1" s="1"/>
  <c r="Y53" i="1"/>
  <c r="T83" i="1"/>
  <c r="AD92" i="1"/>
  <c r="Y105" i="1"/>
  <c r="X163" i="1"/>
  <c r="W83" i="1"/>
  <c r="Z161" i="1"/>
  <c r="Y163" i="1"/>
  <c r="T63" i="1"/>
  <c r="U105" i="1"/>
  <c r="S148" i="1"/>
  <c r="R28" i="1"/>
  <c r="W39" i="1"/>
  <c r="S86" i="1"/>
  <c r="U96" i="1"/>
  <c r="U125" i="1"/>
  <c r="AA129" i="1"/>
  <c r="X133" i="1"/>
  <c r="W181" i="1"/>
  <c r="U188" i="1"/>
  <c r="R10" i="1"/>
  <c r="Y39" i="1"/>
  <c r="S54" i="1"/>
  <c r="R64" i="1"/>
  <c r="R76" i="1"/>
  <c r="AB76" i="1" s="1"/>
  <c r="T86" i="1"/>
  <c r="R106" i="1"/>
  <c r="W125" i="1"/>
  <c r="AD129" i="1"/>
  <c r="R164" i="1"/>
  <c r="R166" i="1" s="1"/>
  <c r="AA174" i="1"/>
  <c r="X181" i="1"/>
  <c r="AD181" i="1" s="1"/>
  <c r="W188" i="1"/>
  <c r="T188" i="1"/>
  <c r="S10" i="1"/>
  <c r="X39" i="1"/>
  <c r="S64" i="1"/>
  <c r="U76" i="1"/>
  <c r="Z76" i="1" s="1"/>
  <c r="W86" i="1"/>
  <c r="S96" i="1"/>
  <c r="Y125" i="1"/>
  <c r="V133" i="1"/>
  <c r="S164" i="1"/>
  <c r="T176" i="1"/>
  <c r="V181" i="1"/>
  <c r="AB181" i="1" s="1"/>
  <c r="X188" i="1"/>
  <c r="AD188" i="1" s="1"/>
  <c r="T10" i="1"/>
  <c r="R20" i="1"/>
  <c r="AB20" i="1" s="1"/>
  <c r="T64" i="1"/>
  <c r="W76" i="1"/>
  <c r="X86" i="1"/>
  <c r="T96" i="1"/>
  <c r="T106" i="1"/>
  <c r="V145" i="1"/>
  <c r="W164" i="1"/>
  <c r="V188" i="1"/>
  <c r="Y188" i="1"/>
  <c r="U10" i="1"/>
  <c r="T20" i="1"/>
  <c r="Z23" i="1"/>
  <c r="R39" i="1"/>
  <c r="AA39" i="1" s="1"/>
  <c r="U64" i="1"/>
  <c r="W96" i="1"/>
  <c r="U106" i="1"/>
  <c r="R133" i="1"/>
  <c r="Z133" i="1" s="1"/>
  <c r="R176" i="1"/>
  <c r="Z176" i="1" s="1"/>
  <c r="U20" i="1"/>
  <c r="S39" i="1"/>
  <c r="W64" i="1"/>
  <c r="X106" i="1"/>
  <c r="AD106" i="1" s="1"/>
  <c r="T133" i="1"/>
  <c r="AB174" i="1"/>
  <c r="S176" i="1"/>
  <c r="R188" i="1"/>
  <c r="T189" i="1"/>
  <c r="S170" i="1"/>
  <c r="AD82" i="1"/>
  <c r="T22" i="1"/>
  <c r="AA22" i="1" s="1"/>
  <c r="T110" i="1"/>
  <c r="Z16" i="1"/>
  <c r="R22" i="1"/>
  <c r="Y29" i="1"/>
  <c r="Y41" i="1"/>
  <c r="W41" i="1"/>
  <c r="R55" i="1"/>
  <c r="Z55" i="1" s="1"/>
  <c r="U58" i="1"/>
  <c r="Z71" i="1"/>
  <c r="S78" i="1"/>
  <c r="Y87" i="1"/>
  <c r="Y88" i="1"/>
  <c r="AD88" i="1" s="1"/>
  <c r="X136" i="1"/>
  <c r="W137" i="1"/>
  <c r="R149" i="1"/>
  <c r="AA149" i="1" s="1"/>
  <c r="S165" i="1"/>
  <c r="T168" i="1"/>
  <c r="W179" i="1"/>
  <c r="S189" i="1"/>
  <c r="S33" i="1"/>
  <c r="R11" i="1"/>
  <c r="U12" i="1"/>
  <c r="T21" i="1"/>
  <c r="U22" i="1"/>
  <c r="AA23" i="1"/>
  <c r="T33" i="1"/>
  <c r="Y40" i="1"/>
  <c r="Y55" i="1"/>
  <c r="AD59" i="1"/>
  <c r="T67" i="1"/>
  <c r="S68" i="1"/>
  <c r="Y78" i="1"/>
  <c r="W78" i="1"/>
  <c r="V87" i="1"/>
  <c r="AB87" i="1" s="1"/>
  <c r="W107" i="1"/>
  <c r="W110" i="1"/>
  <c r="W112" i="1" s="1"/>
  <c r="T126" i="1"/>
  <c r="T148" i="1"/>
  <c r="Y165" i="1"/>
  <c r="AD165" i="1" s="1"/>
  <c r="U168" i="1"/>
  <c r="U170" i="1" s="1"/>
  <c r="AA181" i="1"/>
  <c r="U149" i="1"/>
  <c r="U151" i="1" s="1"/>
  <c r="AA4" i="1"/>
  <c r="T11" i="1"/>
  <c r="Y22" i="1"/>
  <c r="AD22" i="1" s="1"/>
  <c r="U33" i="1"/>
  <c r="Z33" i="1" s="1"/>
  <c r="R41" i="1"/>
  <c r="Z41" i="1" s="1"/>
  <c r="W67" i="1"/>
  <c r="X68" i="1"/>
  <c r="X78" i="1"/>
  <c r="X107" i="1"/>
  <c r="AD107" i="1" s="1"/>
  <c r="X110" i="1"/>
  <c r="S151" i="1"/>
  <c r="V11" i="1"/>
  <c r="V33" i="1"/>
  <c r="AB33" i="1" s="1"/>
  <c r="W33" i="1"/>
  <c r="S41" i="1"/>
  <c r="X67" i="1"/>
  <c r="AD67" i="1" s="1"/>
  <c r="AB81" i="1"/>
  <c r="T88" i="1"/>
  <c r="V127" i="1"/>
  <c r="AB127" i="1" s="1"/>
  <c r="Z162" i="1"/>
  <c r="AA78" i="1"/>
  <c r="U78" i="1"/>
  <c r="Z78" i="1" s="1"/>
  <c r="W11" i="1"/>
  <c r="X33" i="1"/>
  <c r="AD33" i="1" s="1"/>
  <c r="T41" i="1"/>
  <c r="V67" i="1"/>
  <c r="U88" i="1"/>
  <c r="AA99" i="1"/>
  <c r="S136" i="1"/>
  <c r="R137" i="1"/>
  <c r="Y58" i="1"/>
  <c r="Z62" i="1"/>
  <c r="AD81" i="1"/>
  <c r="Y137" i="1"/>
  <c r="AD137" i="1" s="1"/>
  <c r="Z15" i="1"/>
  <c r="Z59" i="1"/>
  <c r="Z142" i="1"/>
  <c r="AA5" i="1"/>
  <c r="AA13" i="1"/>
  <c r="Z174" i="1"/>
  <c r="AA7" i="1"/>
  <c r="AD41" i="1"/>
  <c r="AA52" i="1"/>
  <c r="AD143" i="1"/>
  <c r="AA162" i="1"/>
  <c r="AD6" i="1"/>
  <c r="AA15" i="1"/>
  <c r="AD120" i="1"/>
  <c r="AD144" i="1"/>
  <c r="Z6" i="1"/>
  <c r="AD4" i="1"/>
  <c r="Z25" i="1"/>
  <c r="AD162" i="1"/>
  <c r="AA16" i="1"/>
  <c r="Z99" i="1"/>
  <c r="Z4" i="1"/>
  <c r="S36" i="1"/>
  <c r="Y36" i="1"/>
  <c r="X36" i="1"/>
  <c r="U36" i="1"/>
  <c r="V34" i="1"/>
  <c r="AB51" i="1"/>
  <c r="V4" i="1"/>
  <c r="AC4" i="1" s="1"/>
  <c r="U5" i="1"/>
  <c r="Z5" i="1" s="1"/>
  <c r="T6" i="1"/>
  <c r="AA6" i="1" s="1"/>
  <c r="S7" i="1"/>
  <c r="W10" i="1"/>
  <c r="S12" i="1"/>
  <c r="S13" i="1"/>
  <c r="Y13" i="1"/>
  <c r="X13" i="1"/>
  <c r="W13" i="1"/>
  <c r="U19" i="1"/>
  <c r="S21" i="1"/>
  <c r="S24" i="1"/>
  <c r="AD25" i="1"/>
  <c r="T26" i="1"/>
  <c r="S29" i="1"/>
  <c r="AA33" i="1"/>
  <c r="R37" i="1"/>
  <c r="Z37" i="1" s="1"/>
  <c r="X37" i="1"/>
  <c r="AD37" i="1" s="1"/>
  <c r="W37" i="1"/>
  <c r="T37" i="1"/>
  <c r="T40" i="1"/>
  <c r="Z51" i="1"/>
  <c r="AB59" i="1"/>
  <c r="AB61" i="1"/>
  <c r="AD77" i="1"/>
  <c r="V5" i="1"/>
  <c r="AB5" i="1" s="1"/>
  <c r="R36" i="1"/>
  <c r="X42" i="1"/>
  <c r="U42" i="1"/>
  <c r="R42" i="1"/>
  <c r="Y42" i="1"/>
  <c r="T42" i="1"/>
  <c r="AB62" i="1"/>
  <c r="AB69" i="1"/>
  <c r="W5" i="1"/>
  <c r="W8" i="1" s="1"/>
  <c r="V6" i="1"/>
  <c r="AB6" i="1" s="1"/>
  <c r="U7" i="1"/>
  <c r="Z7" i="1" s="1"/>
  <c r="Y10" i="1"/>
  <c r="AD10" i="1" s="1"/>
  <c r="V12" i="1"/>
  <c r="AB13" i="1"/>
  <c r="AD15" i="1"/>
  <c r="U21" i="1"/>
  <c r="W26" i="1"/>
  <c r="V29" i="1"/>
  <c r="T36" i="1"/>
  <c r="AA82" i="1"/>
  <c r="AA92" i="1"/>
  <c r="R14" i="1"/>
  <c r="X14" i="1"/>
  <c r="AD14" i="1" s="1"/>
  <c r="W14" i="1"/>
  <c r="S14" i="1"/>
  <c r="U34" i="1"/>
  <c r="S34" i="1"/>
  <c r="R34" i="1"/>
  <c r="W34" i="1"/>
  <c r="X5" i="1"/>
  <c r="V7" i="1"/>
  <c r="AB7" i="1" s="1"/>
  <c r="U14" i="1"/>
  <c r="T19" i="1"/>
  <c r="R19" i="1"/>
  <c r="Y19" i="1"/>
  <c r="X19" i="1"/>
  <c r="W24" i="1"/>
  <c r="U24" i="1"/>
  <c r="T24" i="1"/>
  <c r="Y24" i="1"/>
  <c r="AD24" i="1" s="1"/>
  <c r="AB25" i="1"/>
  <c r="AA25" i="1"/>
  <c r="AC25" i="1"/>
  <c r="V36" i="1"/>
  <c r="R40" i="1"/>
  <c r="X40" i="1"/>
  <c r="V40" i="1"/>
  <c r="U40" i="1"/>
  <c r="S28" i="1"/>
  <c r="Y28" i="1"/>
  <c r="X28" i="1"/>
  <c r="U28" i="1"/>
  <c r="Y5" i="1"/>
  <c r="R8" i="1"/>
  <c r="T12" i="1"/>
  <c r="R12" i="1"/>
  <c r="Y12" i="1"/>
  <c r="X12" i="1"/>
  <c r="V14" i="1"/>
  <c r="R21" i="1"/>
  <c r="X21" i="1"/>
  <c r="W21" i="1"/>
  <c r="Y21" i="1"/>
  <c r="U26" i="1"/>
  <c r="S26" i="1"/>
  <c r="R26" i="1"/>
  <c r="Y26" i="1"/>
  <c r="AD26" i="1" s="1"/>
  <c r="R29" i="1"/>
  <c r="Z29" i="1" s="1"/>
  <c r="X29" i="1"/>
  <c r="W29" i="1"/>
  <c r="T29" i="1"/>
  <c r="W36" i="1"/>
  <c r="S98" i="1"/>
  <c r="X98" i="1"/>
  <c r="W98" i="1"/>
  <c r="T98" i="1"/>
  <c r="R98" i="1"/>
  <c r="V98" i="1"/>
  <c r="Y98" i="1"/>
  <c r="U98" i="1"/>
  <c r="S5" i="1"/>
  <c r="S8" i="1" s="1"/>
  <c r="T28" i="1"/>
  <c r="U70" i="1"/>
  <c r="S70" i="1"/>
  <c r="R70" i="1"/>
  <c r="W70" i="1"/>
  <c r="Y70" i="1"/>
  <c r="AD70" i="1" s="1"/>
  <c r="V70" i="1"/>
  <c r="T70" i="1"/>
  <c r="U11" i="1"/>
  <c r="S11" i="1"/>
  <c r="X11" i="1"/>
  <c r="AD11" i="1" s="1"/>
  <c r="S19" i="1"/>
  <c r="S20" i="1"/>
  <c r="Y20" i="1"/>
  <c r="X20" i="1"/>
  <c r="W20" i="1"/>
  <c r="R24" i="1"/>
  <c r="T27" i="1"/>
  <c r="R27" i="1"/>
  <c r="Y27" i="1"/>
  <c r="V27" i="1"/>
  <c r="V28" i="1"/>
  <c r="X34" i="1"/>
  <c r="AD34" i="1" s="1"/>
  <c r="S40" i="1"/>
  <c r="W42" i="1"/>
  <c r="S72" i="1"/>
  <c r="Y72" i="1"/>
  <c r="X72" i="1"/>
  <c r="U72" i="1"/>
  <c r="Z72" i="1" s="1"/>
  <c r="W72" i="1"/>
  <c r="V72" i="1"/>
  <c r="AB72" i="1" s="1"/>
  <c r="T72" i="1"/>
  <c r="AA72" i="1" s="1"/>
  <c r="T90" i="1"/>
  <c r="AA90" i="1" s="1"/>
  <c r="Y90" i="1"/>
  <c r="X90" i="1"/>
  <c r="U90" i="1"/>
  <c r="Z90" i="1" s="1"/>
  <c r="W90" i="1"/>
  <c r="V90" i="1"/>
  <c r="AB90" i="1" s="1"/>
  <c r="S90" i="1"/>
  <c r="S122" i="1"/>
  <c r="Y122" i="1"/>
  <c r="X122" i="1"/>
  <c r="W122" i="1"/>
  <c r="T122" i="1"/>
  <c r="AA122" i="1" s="1"/>
  <c r="V122" i="1"/>
  <c r="AB122" i="1" s="1"/>
  <c r="U122" i="1"/>
  <c r="Z122" i="1" s="1"/>
  <c r="W132" i="1"/>
  <c r="T132" i="1"/>
  <c r="S132" i="1"/>
  <c r="R132" i="1"/>
  <c r="Y132" i="1"/>
  <c r="X132" i="1"/>
  <c r="V132" i="1"/>
  <c r="U132" i="1"/>
  <c r="V35" i="1"/>
  <c r="Z39" i="1"/>
  <c r="W43" i="1"/>
  <c r="T43" i="1"/>
  <c r="X43" i="1"/>
  <c r="AD43" i="1" s="1"/>
  <c r="AD52" i="1"/>
  <c r="W54" i="1"/>
  <c r="U54" i="1"/>
  <c r="T54" i="1"/>
  <c r="Y54" i="1"/>
  <c r="AD54" i="1" s="1"/>
  <c r="R73" i="1"/>
  <c r="X73" i="1"/>
  <c r="AD73" i="1" s="1"/>
  <c r="W73" i="1"/>
  <c r="T73" i="1"/>
  <c r="S79" i="1"/>
  <c r="Y79" i="1"/>
  <c r="X79" i="1"/>
  <c r="U79" i="1"/>
  <c r="Z81" i="1"/>
  <c r="T97" i="1"/>
  <c r="Y97" i="1"/>
  <c r="X97" i="1"/>
  <c r="U97" i="1"/>
  <c r="W97" i="1"/>
  <c r="S97" i="1"/>
  <c r="R97" i="1"/>
  <c r="AB104" i="1"/>
  <c r="X138" i="1"/>
  <c r="U138" i="1"/>
  <c r="T138" i="1"/>
  <c r="S138" i="1"/>
  <c r="R138" i="1"/>
  <c r="Y138" i="1"/>
  <c r="V138" i="1"/>
  <c r="W68" i="1"/>
  <c r="U68" i="1"/>
  <c r="T68" i="1"/>
  <c r="Y68" i="1"/>
  <c r="AD68" i="1" s="1"/>
  <c r="AD71" i="1"/>
  <c r="U77" i="1"/>
  <c r="S77" i="1"/>
  <c r="R77" i="1"/>
  <c r="W77" i="1"/>
  <c r="V15" i="1"/>
  <c r="AB15" i="1" s="1"/>
  <c r="V22" i="1"/>
  <c r="Y35" i="1"/>
  <c r="AD35" i="1" s="1"/>
  <c r="V38" i="1"/>
  <c r="AB38" i="1" s="1"/>
  <c r="X51" i="1"/>
  <c r="W51" i="1"/>
  <c r="T51" i="1"/>
  <c r="Y51" i="1"/>
  <c r="R58" i="1"/>
  <c r="X58" i="1"/>
  <c r="W58" i="1"/>
  <c r="T58" i="1"/>
  <c r="AA59" i="1"/>
  <c r="U63" i="1"/>
  <c r="S63" i="1"/>
  <c r="R63" i="1"/>
  <c r="AA63" i="1" s="1"/>
  <c r="W63" i="1"/>
  <c r="R80" i="1"/>
  <c r="Z80" i="1" s="1"/>
  <c r="X80" i="1"/>
  <c r="AD80" i="1" s="1"/>
  <c r="W80" i="1"/>
  <c r="T80" i="1"/>
  <c r="AA81" i="1"/>
  <c r="AD119" i="1"/>
  <c r="W15" i="1"/>
  <c r="V16" i="1"/>
  <c r="AB16" i="1" s="1"/>
  <c r="W22" i="1"/>
  <c r="V23" i="1"/>
  <c r="AC23" i="1" s="1"/>
  <c r="R35" i="1"/>
  <c r="AA35" i="1" s="1"/>
  <c r="W38" i="1"/>
  <c r="V39" i="1"/>
  <c r="R43" i="1"/>
  <c r="R54" i="1"/>
  <c r="S73" i="1"/>
  <c r="R79" i="1"/>
  <c r="V97" i="1"/>
  <c r="T104" i="1"/>
  <c r="AA104" i="1" s="1"/>
  <c r="Y104" i="1"/>
  <c r="X104" i="1"/>
  <c r="U104" i="1"/>
  <c r="Z104" i="1" s="1"/>
  <c r="S104" i="1"/>
  <c r="W104" i="1"/>
  <c r="W138" i="1"/>
  <c r="U43" i="1"/>
  <c r="V54" i="1"/>
  <c r="V56" i="1" s="1"/>
  <c r="W61" i="1"/>
  <c r="U61" i="1"/>
  <c r="Z61" i="1" s="1"/>
  <c r="T61" i="1"/>
  <c r="AA61" i="1" s="1"/>
  <c r="Y61" i="1"/>
  <c r="R68" i="1"/>
  <c r="V73" i="1"/>
  <c r="T77" i="1"/>
  <c r="V79" i="1"/>
  <c r="Z125" i="1"/>
  <c r="V41" i="1"/>
  <c r="S52" i="1"/>
  <c r="R53" i="1"/>
  <c r="X55" i="1"/>
  <c r="S59" i="1"/>
  <c r="AC59" i="1" s="1"/>
  <c r="R60" i="1"/>
  <c r="AA60" i="1" s="1"/>
  <c r="X62" i="1"/>
  <c r="AD62" i="1" s="1"/>
  <c r="V64" i="1"/>
  <c r="AB64" i="1" s="1"/>
  <c r="R67" i="1"/>
  <c r="X69" i="1"/>
  <c r="V71" i="1"/>
  <c r="AB71" i="1" s="1"/>
  <c r="X76" i="1"/>
  <c r="V78" i="1"/>
  <c r="S81" i="1"/>
  <c r="AC81" i="1" s="1"/>
  <c r="Z82" i="1"/>
  <c r="S91" i="1"/>
  <c r="X91" i="1"/>
  <c r="AD91" i="1" s="1"/>
  <c r="W91" i="1"/>
  <c r="T91" i="1"/>
  <c r="Z92" i="1"/>
  <c r="R105" i="1"/>
  <c r="AB119" i="1"/>
  <c r="AB131" i="1"/>
  <c r="W187" i="1"/>
  <c r="T187" i="1"/>
  <c r="S187" i="1"/>
  <c r="R187" i="1"/>
  <c r="Y187" i="1"/>
  <c r="X187" i="1"/>
  <c r="V187" i="1"/>
  <c r="U187" i="1"/>
  <c r="U53" i="1"/>
  <c r="S55" i="1"/>
  <c r="U60" i="1"/>
  <c r="S62" i="1"/>
  <c r="U67" i="1"/>
  <c r="S69" i="1"/>
  <c r="S76" i="1"/>
  <c r="U87" i="1"/>
  <c r="Z87" i="1" s="1"/>
  <c r="AD99" i="1"/>
  <c r="T111" i="1"/>
  <c r="Y111" i="1"/>
  <c r="X111" i="1"/>
  <c r="U111" i="1"/>
  <c r="U126" i="1"/>
  <c r="R126" i="1"/>
  <c r="X126" i="1"/>
  <c r="AD126" i="1" s="1"/>
  <c r="V126" i="1"/>
  <c r="S126" i="1"/>
  <c r="W126" i="1"/>
  <c r="T55" i="1"/>
  <c r="T62" i="1"/>
  <c r="T69" i="1"/>
  <c r="AA69" i="1" s="1"/>
  <c r="T76" i="1"/>
  <c r="AD83" i="1"/>
  <c r="AB91" i="1"/>
  <c r="S105" i="1"/>
  <c r="X105" i="1"/>
  <c r="AD105" i="1" s="1"/>
  <c r="W105" i="1"/>
  <c r="T105" i="1"/>
  <c r="T121" i="1"/>
  <c r="R121" i="1"/>
  <c r="Y121" i="1"/>
  <c r="X121" i="1"/>
  <c r="U121" i="1"/>
  <c r="W87" i="1"/>
  <c r="T87" i="1"/>
  <c r="AA87" i="1" s="1"/>
  <c r="S87" i="1"/>
  <c r="X87" i="1"/>
  <c r="AD100" i="1"/>
  <c r="Z119" i="1"/>
  <c r="AA125" i="1"/>
  <c r="W139" i="1"/>
  <c r="T139" i="1"/>
  <c r="S139" i="1"/>
  <c r="R139" i="1"/>
  <c r="Y139" i="1"/>
  <c r="X139" i="1"/>
  <c r="U139" i="1"/>
  <c r="AA161" i="1"/>
  <c r="S82" i="1"/>
  <c r="R83" i="1"/>
  <c r="V86" i="1"/>
  <c r="W88" i="1"/>
  <c r="V89" i="1"/>
  <c r="S92" i="1"/>
  <c r="R93" i="1"/>
  <c r="AA93" i="1" s="1"/>
  <c r="V96" i="1"/>
  <c r="S99" i="1"/>
  <c r="R100" i="1"/>
  <c r="V103" i="1"/>
  <c r="S106" i="1"/>
  <c r="R107" i="1"/>
  <c r="V110" i="1"/>
  <c r="V112" i="1" s="1"/>
  <c r="W119" i="1"/>
  <c r="V120" i="1"/>
  <c r="AC174" i="1"/>
  <c r="V82" i="1"/>
  <c r="AB82" i="1" s="1"/>
  <c r="U83" i="1"/>
  <c r="Y86" i="1"/>
  <c r="R88" i="1"/>
  <c r="Y89" i="1"/>
  <c r="AD89" i="1" s="1"/>
  <c r="V92" i="1"/>
  <c r="AB92" i="1" s="1"/>
  <c r="U93" i="1"/>
  <c r="Y96" i="1"/>
  <c r="Y101" i="1" s="1"/>
  <c r="V99" i="1"/>
  <c r="AB99" i="1" s="1"/>
  <c r="U100" i="1"/>
  <c r="Y103" i="1"/>
  <c r="V106" i="1"/>
  <c r="U107" i="1"/>
  <c r="Y110" i="1"/>
  <c r="U127" i="1"/>
  <c r="Z127" i="1" s="1"/>
  <c r="AC130" i="1"/>
  <c r="AB130" i="1"/>
  <c r="AA130" i="1"/>
  <c r="P192" i="1"/>
  <c r="W180" i="1"/>
  <c r="T180" i="1"/>
  <c r="S180" i="1"/>
  <c r="R180" i="1"/>
  <c r="Y180" i="1"/>
  <c r="X180" i="1"/>
  <c r="X186" i="1"/>
  <c r="U186" i="1"/>
  <c r="T186" i="1"/>
  <c r="S186" i="1"/>
  <c r="R186" i="1"/>
  <c r="Y186" i="1"/>
  <c r="W82" i="1"/>
  <c r="V83" i="1"/>
  <c r="R86" i="1"/>
  <c r="S88" i="1"/>
  <c r="R89" i="1"/>
  <c r="Z89" i="1" s="1"/>
  <c r="W92" i="1"/>
  <c r="V93" i="1"/>
  <c r="R96" i="1"/>
  <c r="W99" i="1"/>
  <c r="V100" i="1"/>
  <c r="R103" i="1"/>
  <c r="Z103" i="1" s="1"/>
  <c r="W106" i="1"/>
  <c r="V107" i="1"/>
  <c r="R110" i="1"/>
  <c r="S119" i="1"/>
  <c r="AA119" i="1"/>
  <c r="R120" i="1"/>
  <c r="V125" i="1"/>
  <c r="S125" i="1"/>
  <c r="X125" i="1"/>
  <c r="X131" i="1"/>
  <c r="AD131" i="1" s="1"/>
  <c r="U131" i="1"/>
  <c r="Z131" i="1" s="1"/>
  <c r="T131" i="1"/>
  <c r="AA131" i="1" s="1"/>
  <c r="S131" i="1"/>
  <c r="AA143" i="1"/>
  <c r="X145" i="1"/>
  <c r="U145" i="1"/>
  <c r="T145" i="1"/>
  <c r="S145" i="1"/>
  <c r="S146" i="1" s="1"/>
  <c r="R145" i="1"/>
  <c r="Y145" i="1"/>
  <c r="Y146" i="1" s="1"/>
  <c r="W153" i="1"/>
  <c r="T153" i="1"/>
  <c r="S153" i="1"/>
  <c r="R153" i="1"/>
  <c r="Y153" i="1"/>
  <c r="X153" i="1"/>
  <c r="W173" i="1"/>
  <c r="T173" i="1"/>
  <c r="S173" i="1"/>
  <c r="R173" i="1"/>
  <c r="Y173" i="1"/>
  <c r="X173" i="1"/>
  <c r="X179" i="1"/>
  <c r="U179" i="1"/>
  <c r="T179" i="1"/>
  <c r="S179" i="1"/>
  <c r="R179" i="1"/>
  <c r="Y179" i="1"/>
  <c r="T127" i="1"/>
  <c r="AA127" i="1" s="1"/>
  <c r="Y127" i="1"/>
  <c r="X127" i="1"/>
  <c r="W127" i="1"/>
  <c r="AD136" i="1"/>
  <c r="X172" i="1"/>
  <c r="U172" i="1"/>
  <c r="T172" i="1"/>
  <c r="S172" i="1"/>
  <c r="R172" i="1"/>
  <c r="Y172" i="1"/>
  <c r="AA136" i="1"/>
  <c r="S166" i="1"/>
  <c r="T170" i="1"/>
  <c r="U180" i="1"/>
  <c r="V186" i="1"/>
  <c r="V148" i="1"/>
  <c r="V168" i="1"/>
  <c r="V175" i="1"/>
  <c r="V189" i="1"/>
  <c r="W148" i="1"/>
  <c r="V149" i="1"/>
  <c r="V161" i="1"/>
  <c r="W168" i="1"/>
  <c r="V169" i="1"/>
  <c r="W175" i="1"/>
  <c r="V176" i="1"/>
  <c r="W189" i="1"/>
  <c r="V128" i="1"/>
  <c r="AB128" i="1" s="1"/>
  <c r="U129" i="1"/>
  <c r="Z129" i="1" s="1"/>
  <c r="Y133" i="1"/>
  <c r="U136" i="1"/>
  <c r="T137" i="1"/>
  <c r="AA137" i="1" s="1"/>
  <c r="V142" i="1"/>
  <c r="AB142" i="1" s="1"/>
  <c r="U143" i="1"/>
  <c r="T144" i="1"/>
  <c r="AA144" i="1" s="1"/>
  <c r="X148" i="1"/>
  <c r="W149" i="1"/>
  <c r="V150" i="1"/>
  <c r="AB150" i="1" s="1"/>
  <c r="W161" i="1"/>
  <c r="V162" i="1"/>
  <c r="AB162" i="1" s="1"/>
  <c r="U163" i="1"/>
  <c r="T164" i="1"/>
  <c r="T165" i="1"/>
  <c r="AA165" i="1" s="1"/>
  <c r="X168" i="1"/>
  <c r="W169" i="1"/>
  <c r="X175" i="1"/>
  <c r="W176" i="1"/>
  <c r="U184" i="1"/>
  <c r="T185" i="1"/>
  <c r="AA185" i="1" s="1"/>
  <c r="X189" i="1"/>
  <c r="P193" i="1"/>
  <c r="V129" i="1"/>
  <c r="AB129" i="1" s="1"/>
  <c r="V136" i="1"/>
  <c r="U137" i="1"/>
  <c r="Z137" i="1" s="1"/>
  <c r="W142" i="1"/>
  <c r="V143" i="1"/>
  <c r="AB143" i="1" s="1"/>
  <c r="U144" i="1"/>
  <c r="Z144" i="1" s="1"/>
  <c r="Y148" i="1"/>
  <c r="X149" i="1"/>
  <c r="W150" i="1"/>
  <c r="X161" i="1"/>
  <c r="W162" i="1"/>
  <c r="V163" i="1"/>
  <c r="AB163" i="1" s="1"/>
  <c r="U164" i="1"/>
  <c r="U165" i="1"/>
  <c r="Z165" i="1" s="1"/>
  <c r="Y168" i="1"/>
  <c r="X169" i="1"/>
  <c r="Y175" i="1"/>
  <c r="X176" i="1"/>
  <c r="V184" i="1"/>
  <c r="AB184" i="1" s="1"/>
  <c r="U185" i="1"/>
  <c r="Z185" i="1" s="1"/>
  <c r="Y189" i="1"/>
  <c r="X128" i="1"/>
  <c r="AD128" i="1" s="1"/>
  <c r="W129" i="1"/>
  <c r="S133" i="1"/>
  <c r="W136" i="1"/>
  <c r="V137" i="1"/>
  <c r="X142" i="1"/>
  <c r="W143" i="1"/>
  <c r="V144" i="1"/>
  <c r="AB144" i="1" s="1"/>
  <c r="R148" i="1"/>
  <c r="AA148" i="1" s="1"/>
  <c r="Y149" i="1"/>
  <c r="Y161" i="1"/>
  <c r="V164" i="1"/>
  <c r="V165" i="1"/>
  <c r="AB165" i="1" s="1"/>
  <c r="R168" i="1"/>
  <c r="Y169" i="1"/>
  <c r="R175" i="1"/>
  <c r="Y176" i="1"/>
  <c r="V185" i="1"/>
  <c r="AB185" i="1" s="1"/>
  <c r="R189" i="1"/>
  <c r="AA142" i="1"/>
  <c r="AD133" i="1" l="1"/>
  <c r="Z64" i="1"/>
  <c r="AD55" i="1"/>
  <c r="AA106" i="1"/>
  <c r="AA38" i="1"/>
  <c r="S140" i="1"/>
  <c r="AA64" i="1"/>
  <c r="Y84" i="1"/>
  <c r="T151" i="1"/>
  <c r="Z10" i="1"/>
  <c r="AD163" i="1"/>
  <c r="AB137" i="1"/>
  <c r="AB176" i="1"/>
  <c r="U123" i="1"/>
  <c r="T101" i="1"/>
  <c r="Z188" i="1"/>
  <c r="Y65" i="1"/>
  <c r="Z58" i="1"/>
  <c r="Z20" i="1"/>
  <c r="AA20" i="1"/>
  <c r="AA169" i="1"/>
  <c r="AA11" i="1"/>
  <c r="AB39" i="1"/>
  <c r="AA88" i="1"/>
  <c r="AB28" i="1"/>
  <c r="Z106" i="1"/>
  <c r="Y108" i="1"/>
  <c r="AA111" i="1"/>
  <c r="T17" i="1"/>
  <c r="AD150" i="1"/>
  <c r="Z145" i="1"/>
  <c r="AD27" i="1"/>
  <c r="AB10" i="1"/>
  <c r="Z22" i="1"/>
  <c r="W140" i="1"/>
  <c r="V182" i="1"/>
  <c r="Z28" i="1"/>
  <c r="X8" i="1"/>
  <c r="AA10" i="1"/>
  <c r="AD7" i="1"/>
  <c r="AD184" i="1"/>
  <c r="X101" i="1"/>
  <c r="AD132" i="1"/>
  <c r="AC188" i="1"/>
  <c r="AC181" i="1"/>
  <c r="Z111" i="1"/>
  <c r="X112" i="1"/>
  <c r="Z11" i="1"/>
  <c r="AA28" i="1"/>
  <c r="AA133" i="1"/>
  <c r="AB133" i="1"/>
  <c r="Z128" i="1"/>
  <c r="AC125" i="1"/>
  <c r="AA164" i="1"/>
  <c r="V74" i="1"/>
  <c r="R140" i="1"/>
  <c r="Z12" i="1"/>
  <c r="S190" i="1"/>
  <c r="AC142" i="1"/>
  <c r="Z38" i="1"/>
  <c r="AD78" i="1"/>
  <c r="Y8" i="1"/>
  <c r="AC133" i="1"/>
  <c r="Z186" i="1"/>
  <c r="AB106" i="1"/>
  <c r="T94" i="1"/>
  <c r="U101" i="1"/>
  <c r="AC20" i="1"/>
  <c r="AC33" i="1"/>
  <c r="AA188" i="1"/>
  <c r="X190" i="1"/>
  <c r="T112" i="1"/>
  <c r="W190" i="1"/>
  <c r="Z138" i="1"/>
  <c r="AB188" i="1"/>
  <c r="AA138" i="1"/>
  <c r="Z164" i="1"/>
  <c r="S182" i="1"/>
  <c r="R84" i="1"/>
  <c r="S17" i="1"/>
  <c r="AD40" i="1"/>
  <c r="Z14" i="1"/>
  <c r="W177" i="1"/>
  <c r="S94" i="1"/>
  <c r="AA55" i="1"/>
  <c r="W108" i="1"/>
  <c r="AB55" i="1"/>
  <c r="Z168" i="1"/>
  <c r="Z170" i="1" s="1"/>
  <c r="AB149" i="1"/>
  <c r="Z149" i="1"/>
  <c r="AA80" i="1"/>
  <c r="AA176" i="1"/>
  <c r="AD39" i="1"/>
  <c r="W134" i="1"/>
  <c r="AA8" i="1"/>
  <c r="AB22" i="1"/>
  <c r="AD175" i="1"/>
  <c r="AA121" i="1"/>
  <c r="Z60" i="1"/>
  <c r="Z98" i="1"/>
  <c r="AD13" i="1"/>
  <c r="AA41" i="1"/>
  <c r="T140" i="1"/>
  <c r="S30" i="1"/>
  <c r="S44" i="1" s="1"/>
  <c r="V17" i="1"/>
  <c r="W151" i="1"/>
  <c r="S177" i="1"/>
  <c r="S192" i="1" s="1"/>
  <c r="Y190" i="1"/>
  <c r="W84" i="1"/>
  <c r="W74" i="1"/>
  <c r="V30" i="1"/>
  <c r="V44" i="1" s="1"/>
  <c r="V123" i="1"/>
  <c r="AD87" i="1"/>
  <c r="Z187" i="1"/>
  <c r="V177" i="1"/>
  <c r="Y134" i="1"/>
  <c r="Y112" i="1"/>
  <c r="T166" i="1"/>
  <c r="Z121" i="1"/>
  <c r="Z126" i="1"/>
  <c r="AC41" i="1"/>
  <c r="Z34" i="1"/>
  <c r="AA42" i="1"/>
  <c r="AB11" i="1"/>
  <c r="Y170" i="1"/>
  <c r="AA151" i="1"/>
  <c r="AC163" i="1"/>
  <c r="AB146" i="1"/>
  <c r="AA145" i="1"/>
  <c r="AA146" i="1" s="1"/>
  <c r="AA186" i="1"/>
  <c r="W182" i="1"/>
  <c r="Z107" i="1"/>
  <c r="AC92" i="1"/>
  <c r="S74" i="1"/>
  <c r="U84" i="1"/>
  <c r="AD79" i="1"/>
  <c r="W30" i="1"/>
  <c r="W44" i="1" s="1"/>
  <c r="AA36" i="1"/>
  <c r="AC99" i="1"/>
  <c r="AD127" i="1"/>
  <c r="Z93" i="1"/>
  <c r="Z88" i="1"/>
  <c r="AA105" i="1"/>
  <c r="AC76" i="1"/>
  <c r="AA77" i="1"/>
  <c r="Z68" i="1"/>
  <c r="AC28" i="1"/>
  <c r="AD12" i="1"/>
  <c r="AD28" i="1"/>
  <c r="AC169" i="1"/>
  <c r="AA180" i="1"/>
  <c r="Z63" i="1"/>
  <c r="AD122" i="1"/>
  <c r="AD36" i="1"/>
  <c r="Z180" i="1"/>
  <c r="AB169" i="1"/>
  <c r="AD121" i="1"/>
  <c r="AA132" i="1"/>
  <c r="AC122" i="1"/>
  <c r="AC106" i="1"/>
  <c r="AC136" i="1"/>
  <c r="AD189" i="1"/>
  <c r="AA173" i="1"/>
  <c r="Z100" i="1"/>
  <c r="Z83" i="1"/>
  <c r="AC22" i="1"/>
  <c r="Z132" i="1"/>
  <c r="AD20" i="1"/>
  <c r="Z40" i="1"/>
  <c r="AC13" i="1"/>
  <c r="AC82" i="1"/>
  <c r="AC120" i="1"/>
  <c r="AB120" i="1"/>
  <c r="Z120" i="1"/>
  <c r="AB43" i="1"/>
  <c r="AC43" i="1"/>
  <c r="AC189" i="1"/>
  <c r="AB189" i="1"/>
  <c r="AA189" i="1"/>
  <c r="Y166" i="1"/>
  <c r="AD169" i="1"/>
  <c r="AD149" i="1"/>
  <c r="X170" i="1"/>
  <c r="AD168" i="1"/>
  <c r="V166" i="1"/>
  <c r="Z189" i="1"/>
  <c r="AC162" i="1"/>
  <c r="AC172" i="1"/>
  <c r="AB172" i="1"/>
  <c r="R177" i="1"/>
  <c r="AD173" i="1"/>
  <c r="AC137" i="1"/>
  <c r="V134" i="1"/>
  <c r="AD180" i="1"/>
  <c r="AC150" i="1"/>
  <c r="AC107" i="1"/>
  <c r="AA107" i="1"/>
  <c r="AB107" i="1"/>
  <c r="AB121" i="1"/>
  <c r="AC121" i="1"/>
  <c r="AD96" i="1"/>
  <c r="AA62" i="1"/>
  <c r="AC62" i="1"/>
  <c r="AC126" i="1"/>
  <c r="AB126" i="1"/>
  <c r="AA126" i="1"/>
  <c r="Z53" i="1"/>
  <c r="U56" i="1"/>
  <c r="AA91" i="1"/>
  <c r="AC91" i="1"/>
  <c r="AC53" i="1"/>
  <c r="AB53" i="1"/>
  <c r="AB125" i="1"/>
  <c r="AC87" i="1"/>
  <c r="X65" i="1"/>
  <c r="AD58" i="1"/>
  <c r="AA68" i="1"/>
  <c r="AD72" i="1"/>
  <c r="AA53" i="1"/>
  <c r="R17" i="1"/>
  <c r="AC39" i="1"/>
  <c r="Z24" i="1"/>
  <c r="AC16" i="1"/>
  <c r="T74" i="1"/>
  <c r="Z21" i="1"/>
  <c r="AA26" i="1"/>
  <c r="V8" i="1"/>
  <c r="AB4" i="1"/>
  <c r="Z36" i="1"/>
  <c r="AB14" i="1"/>
  <c r="AC14" i="1"/>
  <c r="AC52" i="1"/>
  <c r="AC148" i="1"/>
  <c r="R151" i="1"/>
  <c r="AB148" i="1"/>
  <c r="AC185" i="1"/>
  <c r="T177" i="1"/>
  <c r="AA172" i="1"/>
  <c r="Y182" i="1"/>
  <c r="AB173" i="1"/>
  <c r="AC173" i="1"/>
  <c r="AC96" i="1"/>
  <c r="AB96" i="1"/>
  <c r="R101" i="1"/>
  <c r="AA96" i="1"/>
  <c r="AB180" i="1"/>
  <c r="AC180" i="1"/>
  <c r="AC144" i="1"/>
  <c r="V108" i="1"/>
  <c r="V94" i="1"/>
  <c r="S84" i="1"/>
  <c r="R74" i="1"/>
  <c r="AC67" i="1"/>
  <c r="AA67" i="1"/>
  <c r="AB67" i="1"/>
  <c r="AC111" i="1"/>
  <c r="U112" i="1"/>
  <c r="AC63" i="1"/>
  <c r="AB63" i="1"/>
  <c r="Y56" i="1"/>
  <c r="S101" i="1"/>
  <c r="AB73" i="1"/>
  <c r="AC73" i="1"/>
  <c r="S56" i="1"/>
  <c r="Z96" i="1"/>
  <c r="U94" i="1"/>
  <c r="AB27" i="1"/>
  <c r="AC27" i="1"/>
  <c r="AD61" i="1"/>
  <c r="AC11" i="1"/>
  <c r="R56" i="1"/>
  <c r="AB37" i="1"/>
  <c r="AC37" i="1"/>
  <c r="W17" i="1"/>
  <c r="T8" i="1"/>
  <c r="AC175" i="1"/>
  <c r="AB175" i="1"/>
  <c r="T190" i="1"/>
  <c r="Z172" i="1"/>
  <c r="U177" i="1"/>
  <c r="AC129" i="1"/>
  <c r="AC179" i="1"/>
  <c r="AB179" i="1"/>
  <c r="R182" i="1"/>
  <c r="AD145" i="1"/>
  <c r="S123" i="1"/>
  <c r="AC119" i="1"/>
  <c r="AC186" i="1"/>
  <c r="AB186" i="1"/>
  <c r="T146" i="1"/>
  <c r="AC100" i="1"/>
  <c r="AB100" i="1"/>
  <c r="AA100" i="1"/>
  <c r="AC83" i="1"/>
  <c r="AB83" i="1"/>
  <c r="AA139" i="1"/>
  <c r="Z148" i="1"/>
  <c r="Z151" i="1" s="1"/>
  <c r="AD111" i="1"/>
  <c r="AD187" i="1"/>
  <c r="AC131" i="1"/>
  <c r="AD110" i="1"/>
  <c r="AD104" i="1"/>
  <c r="AC79" i="1"/>
  <c r="AB79" i="1"/>
  <c r="T56" i="1"/>
  <c r="AA51" i="1"/>
  <c r="AC77" i="1"/>
  <c r="AB77" i="1"/>
  <c r="Z175" i="1"/>
  <c r="AD138" i="1"/>
  <c r="X140" i="1"/>
  <c r="W101" i="1"/>
  <c r="Z79" i="1"/>
  <c r="U65" i="1"/>
  <c r="AA27" i="1"/>
  <c r="AC70" i="1"/>
  <c r="AB70" i="1"/>
  <c r="AA29" i="1"/>
  <c r="Z26" i="1"/>
  <c r="T123" i="1"/>
  <c r="V65" i="1"/>
  <c r="AD19" i="1"/>
  <c r="X30" i="1"/>
  <c r="X44" i="1" s="1"/>
  <c r="AC55" i="1"/>
  <c r="AC69" i="1"/>
  <c r="AC42" i="1"/>
  <c r="AB42" i="1"/>
  <c r="Z35" i="1"/>
  <c r="AC51" i="1"/>
  <c r="U17" i="1"/>
  <c r="AA14" i="1"/>
  <c r="Z163" i="1"/>
  <c r="X177" i="1"/>
  <c r="AD172" i="1"/>
  <c r="AC110" i="1"/>
  <c r="R112" i="1"/>
  <c r="AA110" i="1"/>
  <c r="AB110" i="1"/>
  <c r="AB112" i="1" s="1"/>
  <c r="AC88" i="1"/>
  <c r="AB88" i="1"/>
  <c r="AC149" i="1"/>
  <c r="X94" i="1"/>
  <c r="U74" i="1"/>
  <c r="Z67" i="1"/>
  <c r="AC68" i="1"/>
  <c r="AB68" i="1"/>
  <c r="Z43" i="1"/>
  <c r="AB35" i="1"/>
  <c r="AC35" i="1"/>
  <c r="U134" i="1"/>
  <c r="W56" i="1"/>
  <c r="Z173" i="1"/>
  <c r="AC128" i="1"/>
  <c r="Z97" i="1"/>
  <c r="AC24" i="1"/>
  <c r="AB24" i="1"/>
  <c r="AB98" i="1"/>
  <c r="AC98" i="1"/>
  <c r="AB12" i="1"/>
  <c r="AC12" i="1"/>
  <c r="Y30" i="1"/>
  <c r="Y44" i="1" s="1"/>
  <c r="AB41" i="1"/>
  <c r="Y17" i="1"/>
  <c r="Z42" i="1"/>
  <c r="U30" i="1"/>
  <c r="U44" i="1" s="1"/>
  <c r="Z19" i="1"/>
  <c r="AC6" i="1"/>
  <c r="AC7" i="1"/>
  <c r="Y151" i="1"/>
  <c r="AB58" i="1"/>
  <c r="AC58" i="1"/>
  <c r="R65" i="1"/>
  <c r="AB97" i="1"/>
  <c r="AC97" i="1"/>
  <c r="W146" i="1"/>
  <c r="AC168" i="1"/>
  <c r="R170" i="1"/>
  <c r="AA168" i="1"/>
  <c r="AB168" i="1"/>
  <c r="X146" i="1"/>
  <c r="AD142" i="1"/>
  <c r="V190" i="1"/>
  <c r="V146" i="1"/>
  <c r="V170" i="1"/>
  <c r="AC176" i="1"/>
  <c r="T182" i="1"/>
  <c r="AA179" i="1"/>
  <c r="AC89" i="1"/>
  <c r="AB89" i="1"/>
  <c r="Y94" i="1"/>
  <c r="AD86" i="1"/>
  <c r="V101" i="1"/>
  <c r="AC165" i="1"/>
  <c r="AC127" i="1"/>
  <c r="W94" i="1"/>
  <c r="AB187" i="1"/>
  <c r="AC187" i="1"/>
  <c r="Y123" i="1"/>
  <c r="AC60" i="1"/>
  <c r="AB60" i="1"/>
  <c r="AA175" i="1"/>
  <c r="R190" i="1"/>
  <c r="AA120" i="1"/>
  <c r="U108" i="1"/>
  <c r="X56" i="1"/>
  <c r="AD51" i="1"/>
  <c r="AC161" i="1"/>
  <c r="Z77" i="1"/>
  <c r="Z110" i="1"/>
  <c r="Z112" i="1" s="1"/>
  <c r="AD97" i="1"/>
  <c r="Z70" i="1"/>
  <c r="Y74" i="1"/>
  <c r="AA98" i="1"/>
  <c r="AD29" i="1"/>
  <c r="AA12" i="1"/>
  <c r="AC90" i="1"/>
  <c r="AB19" i="1"/>
  <c r="R30" i="1"/>
  <c r="R44" i="1" s="1"/>
  <c r="AC19" i="1"/>
  <c r="AB23" i="1"/>
  <c r="AD42" i="1"/>
  <c r="AC10" i="1"/>
  <c r="Z8" i="1"/>
  <c r="X151" i="1"/>
  <c r="AD148" i="1"/>
  <c r="AB153" i="1"/>
  <c r="AA153" i="1"/>
  <c r="Z153" i="1"/>
  <c r="AC153" i="1"/>
  <c r="AB139" i="1"/>
  <c r="AC139" i="1"/>
  <c r="AD69" i="1"/>
  <c r="X74" i="1"/>
  <c r="S108" i="1"/>
  <c r="Z184" i="1"/>
  <c r="U190" i="1"/>
  <c r="Z143" i="1"/>
  <c r="Z146" i="1" s="1"/>
  <c r="U146" i="1"/>
  <c r="AD176" i="1"/>
  <c r="X166" i="1"/>
  <c r="AD161" i="1"/>
  <c r="V140" i="1"/>
  <c r="W166" i="1"/>
  <c r="U166" i="1"/>
  <c r="U182" i="1"/>
  <c r="Z179" i="1"/>
  <c r="AC143" i="1"/>
  <c r="AD125" i="1"/>
  <c r="X134" i="1"/>
  <c r="W123" i="1"/>
  <c r="AC93" i="1"/>
  <c r="AB93" i="1"/>
  <c r="AC164" i="1"/>
  <c r="Z139" i="1"/>
  <c r="AD103" i="1"/>
  <c r="T84" i="1"/>
  <c r="AA76" i="1"/>
  <c r="AB105" i="1"/>
  <c r="AC105" i="1"/>
  <c r="AB78" i="1"/>
  <c r="AC78" i="1"/>
  <c r="V84" i="1"/>
  <c r="AC184" i="1"/>
  <c r="AC71" i="1"/>
  <c r="X123" i="1"/>
  <c r="T65" i="1"/>
  <c r="AA58" i="1"/>
  <c r="Y140" i="1"/>
  <c r="Z105" i="1"/>
  <c r="AA54" i="1"/>
  <c r="AA43" i="1"/>
  <c r="AB132" i="1"/>
  <c r="AC132" i="1"/>
  <c r="AA79" i="1"/>
  <c r="AC38" i="1"/>
  <c r="AC64" i="1"/>
  <c r="AB29" i="1"/>
  <c r="AC29" i="1"/>
  <c r="AD21" i="1"/>
  <c r="T30" i="1"/>
  <c r="T44" i="1" s="1"/>
  <c r="AA19" i="1"/>
  <c r="AC34" i="1"/>
  <c r="AB34" i="1"/>
  <c r="AA34" i="1"/>
  <c r="AC36" i="1"/>
  <c r="AB36" i="1"/>
  <c r="AA40" i="1"/>
  <c r="AC5" i="1"/>
  <c r="S65" i="1"/>
  <c r="U8" i="1"/>
  <c r="AC26" i="1"/>
  <c r="AB26" i="1"/>
  <c r="Z136" i="1"/>
  <c r="U140" i="1"/>
  <c r="W170" i="1"/>
  <c r="V151" i="1"/>
  <c r="AB136" i="1"/>
  <c r="Y177" i="1"/>
  <c r="AD179" i="1"/>
  <c r="X182" i="1"/>
  <c r="AD153" i="1"/>
  <c r="AC145" i="1"/>
  <c r="R146" i="1"/>
  <c r="S134" i="1"/>
  <c r="AC103" i="1"/>
  <c r="R108" i="1"/>
  <c r="AB103" i="1"/>
  <c r="AA103" i="1"/>
  <c r="AC86" i="1"/>
  <c r="R94" i="1"/>
  <c r="AD186" i="1"/>
  <c r="R123" i="1"/>
  <c r="AA166" i="1"/>
  <c r="AD139" i="1"/>
  <c r="T134" i="1"/>
  <c r="X108" i="1"/>
  <c r="T108" i="1"/>
  <c r="AA187" i="1"/>
  <c r="X84" i="1"/>
  <c r="AD76" i="1"/>
  <c r="R134" i="1"/>
  <c r="AA89" i="1"/>
  <c r="AC54" i="1"/>
  <c r="AB54" i="1"/>
  <c r="AB80" i="1"/>
  <c r="AC80" i="1"/>
  <c r="W65" i="1"/>
  <c r="AB161" i="1"/>
  <c r="AC138" i="1"/>
  <c r="AB138" i="1"/>
  <c r="AC104" i="1"/>
  <c r="AA97" i="1"/>
  <c r="AA73" i="1"/>
  <c r="Z54" i="1"/>
  <c r="AD90" i="1"/>
  <c r="AA70" i="1"/>
  <c r="AD98" i="1"/>
  <c r="Z27" i="1"/>
  <c r="AC21" i="1"/>
  <c r="AB21" i="1"/>
  <c r="AA21" i="1"/>
  <c r="X17" i="1"/>
  <c r="AA83" i="1"/>
  <c r="AC40" i="1"/>
  <c r="AB40" i="1"/>
  <c r="AA24" i="1"/>
  <c r="AD5" i="1"/>
  <c r="Z73" i="1"/>
  <c r="AC61" i="1"/>
  <c r="AA37" i="1"/>
  <c r="AC15" i="1"/>
  <c r="AC72" i="1"/>
  <c r="AA170" i="1" l="1"/>
  <c r="AB151" i="1"/>
  <c r="AB123" i="1"/>
  <c r="Z94" i="1"/>
  <c r="AA112" i="1"/>
  <c r="Z134" i="1"/>
  <c r="S193" i="1"/>
  <c r="AA140" i="1"/>
  <c r="Z65" i="1"/>
  <c r="AA134" i="1"/>
  <c r="Z17" i="1"/>
  <c r="Z140" i="1"/>
  <c r="AA94" i="1"/>
  <c r="AB84" i="1"/>
  <c r="X114" i="1"/>
  <c r="U114" i="1"/>
  <c r="AA65" i="1"/>
  <c r="T114" i="1"/>
  <c r="W193" i="1"/>
  <c r="Z190" i="1"/>
  <c r="Z123" i="1"/>
  <c r="AB134" i="1"/>
  <c r="R157" i="1"/>
  <c r="AB140" i="1"/>
  <c r="U115" i="1"/>
  <c r="AA182" i="1"/>
  <c r="Z56" i="1"/>
  <c r="Z84" i="1"/>
  <c r="R193" i="1"/>
  <c r="AB94" i="1"/>
  <c r="AA108" i="1"/>
  <c r="Y193" i="1"/>
  <c r="R156" i="1"/>
  <c r="Z108" i="1"/>
  <c r="S115" i="1"/>
  <c r="Y192" i="1"/>
  <c r="AA17" i="1"/>
  <c r="V114" i="1"/>
  <c r="V193" i="1"/>
  <c r="Y157" i="1"/>
  <c r="R115" i="1"/>
  <c r="S157" i="1"/>
  <c r="W115" i="1"/>
  <c r="W192" i="1"/>
  <c r="S114" i="1"/>
  <c r="X156" i="1"/>
  <c r="AB17" i="1"/>
  <c r="Y115" i="1"/>
  <c r="T193" i="1"/>
  <c r="AA190" i="1"/>
  <c r="AD156" i="1"/>
  <c r="Y114" i="1"/>
  <c r="R114" i="1"/>
  <c r="W157" i="1"/>
  <c r="V156" i="1"/>
  <c r="U156" i="1"/>
  <c r="AB170" i="1"/>
  <c r="X193" i="1"/>
  <c r="Z182" i="1"/>
  <c r="T192" i="1"/>
  <c r="V115" i="1"/>
  <c r="AB190" i="1"/>
  <c r="AB108" i="1"/>
  <c r="U157" i="1"/>
  <c r="W156" i="1"/>
  <c r="U192" i="1"/>
  <c r="X192" i="1"/>
  <c r="AD115" i="1"/>
  <c r="AD114" i="1"/>
  <c r="Z30" i="1"/>
  <c r="AC115" i="1"/>
  <c r="AC114" i="1"/>
  <c r="T115" i="1"/>
  <c r="S156" i="1"/>
  <c r="AB177" i="1"/>
  <c r="AB30" i="1"/>
  <c r="AB44" i="1" s="1"/>
  <c r="X115" i="1"/>
  <c r="Z101" i="1"/>
  <c r="AA101" i="1"/>
  <c r="AB8" i="1"/>
  <c r="Y156" i="1"/>
  <c r="U193" i="1"/>
  <c r="AB182" i="1"/>
  <c r="W114" i="1"/>
  <c r="Z166" i="1"/>
  <c r="T156" i="1"/>
  <c r="AB101" i="1"/>
  <c r="AA177" i="1"/>
  <c r="V157" i="1"/>
  <c r="AD193" i="1"/>
  <c r="AD192" i="1"/>
  <c r="AB56" i="1"/>
  <c r="Z74" i="1"/>
  <c r="R192" i="1"/>
  <c r="AC157" i="1"/>
  <c r="AC156" i="1"/>
  <c r="AD157" i="1"/>
  <c r="V192" i="1"/>
  <c r="AA56" i="1"/>
  <c r="AB74" i="1"/>
  <c r="AA123" i="1"/>
  <c r="T157" i="1"/>
  <c r="AB166" i="1"/>
  <c r="AA30" i="1"/>
  <c r="X157" i="1"/>
  <c r="AA84" i="1"/>
  <c r="AC193" i="1"/>
  <c r="AC192" i="1"/>
  <c r="AB65" i="1"/>
  <c r="Z177" i="1"/>
  <c r="AA74" i="1"/>
  <c r="AB157" i="1" l="1"/>
  <c r="AB156" i="1"/>
  <c r="AA156" i="1"/>
  <c r="Z157" i="1"/>
  <c r="AA193" i="1"/>
  <c r="Z192" i="1"/>
  <c r="Z156" i="1"/>
  <c r="AB192" i="1"/>
  <c r="Z114" i="1"/>
  <c r="AA114" i="1"/>
  <c r="AA192" i="1"/>
  <c r="AB114" i="1"/>
  <c r="AB115" i="1"/>
  <c r="AA115" i="1"/>
  <c r="Z193" i="1"/>
  <c r="AA44" i="1"/>
  <c r="AB193" i="1"/>
  <c r="Z44" i="1"/>
  <c r="AA157" i="1"/>
  <c r="Z115" i="1"/>
</calcChain>
</file>

<file path=xl/sharedStrings.xml><?xml version="1.0" encoding="utf-8"?>
<sst xmlns="http://schemas.openxmlformats.org/spreadsheetml/2006/main" count="648" uniqueCount="302">
  <si>
    <t>Oxide</t>
  </si>
  <si>
    <t>Comment</t>
  </si>
  <si>
    <t>Distance (µ)</t>
  </si>
  <si>
    <t>Setup</t>
  </si>
  <si>
    <t>Na2O</t>
  </si>
  <si>
    <t>MgO</t>
  </si>
  <si>
    <t>SiO2</t>
  </si>
  <si>
    <t>CaO</t>
  </si>
  <si>
    <t>K2O</t>
  </si>
  <si>
    <t>FeO</t>
  </si>
  <si>
    <t>MnO</t>
  </si>
  <si>
    <t>SO2</t>
  </si>
  <si>
    <t>Cl</t>
  </si>
  <si>
    <t>Total</t>
  </si>
  <si>
    <t>SO2/Cl</t>
  </si>
  <si>
    <t>K/Na</t>
  </si>
  <si>
    <t>Ca/Na</t>
  </si>
  <si>
    <t>Na/Fe</t>
  </si>
  <si>
    <t>(Na+K+Ca)/(Mg+Fe+Mn)</t>
  </si>
  <si>
    <t xml:space="preserve">3 / 1 . </t>
  </si>
  <si>
    <t>13_F mound1-1</t>
  </si>
  <si>
    <t xml:space="preserve"> </t>
  </si>
  <si>
    <t>kr1006</t>
  </si>
  <si>
    <t xml:space="preserve">4 / 1 . </t>
  </si>
  <si>
    <t>13_F mound1-2</t>
  </si>
  <si>
    <t xml:space="preserve">5 / 1 . </t>
  </si>
  <si>
    <t>13_F mound1-3</t>
  </si>
  <si>
    <t xml:space="preserve">6 / 1 . </t>
  </si>
  <si>
    <t>13_F mound1-4</t>
  </si>
  <si>
    <t>13_F mound1</t>
  </si>
  <si>
    <t xml:space="preserve">7 / 1 . </t>
  </si>
  <si>
    <t>13_F mound2-1</t>
  </si>
  <si>
    <t xml:space="preserve">8 / 1 . </t>
  </si>
  <si>
    <t>13_F mound2-2</t>
  </si>
  <si>
    <t xml:space="preserve">9 / 1 . </t>
  </si>
  <si>
    <t>13_F mound2-3</t>
  </si>
  <si>
    <t xml:space="preserve">10 / 1 . </t>
  </si>
  <si>
    <t>13_F mound2-4</t>
  </si>
  <si>
    <t xml:space="preserve">11 / 1 . </t>
  </si>
  <si>
    <t>13_F mound2-5</t>
  </si>
  <si>
    <t xml:space="preserve">12 / 1 . </t>
  </si>
  <si>
    <t>13_F mound2-6</t>
  </si>
  <si>
    <t xml:space="preserve">13 / 1 . </t>
  </si>
  <si>
    <t>13_F mound2-7</t>
  </si>
  <si>
    <t>13_F mound2</t>
  </si>
  <si>
    <t xml:space="preserve">14 / 1 . </t>
  </si>
  <si>
    <t>13_F mound3-1</t>
  </si>
  <si>
    <t xml:space="preserve">15 / 1 . </t>
  </si>
  <si>
    <t>13_F mound3-2</t>
  </si>
  <si>
    <t xml:space="preserve">16 / 1 . </t>
  </si>
  <si>
    <t>13_F mound3-3</t>
  </si>
  <si>
    <t xml:space="preserve">17 / 1 . </t>
  </si>
  <si>
    <t>13_F mound3-4</t>
  </si>
  <si>
    <t xml:space="preserve">18 / 1 . </t>
  </si>
  <si>
    <t>13_F mound3-5</t>
  </si>
  <si>
    <t xml:space="preserve">19 / 1 . </t>
  </si>
  <si>
    <t>13_F mound3-6</t>
  </si>
  <si>
    <t xml:space="preserve">20 / 1 . </t>
  </si>
  <si>
    <t>13_F mound3-7</t>
  </si>
  <si>
    <t xml:space="preserve">21 / 1 . </t>
  </si>
  <si>
    <t>13_F mound3-8</t>
  </si>
  <si>
    <t xml:space="preserve">22 / 1 . </t>
  </si>
  <si>
    <t>13_F mound3-9</t>
  </si>
  <si>
    <t xml:space="preserve">35 / 1 . </t>
  </si>
  <si>
    <t>13_F mound3-22</t>
  </si>
  <si>
    <t xml:space="preserve">23 / 1 . </t>
  </si>
  <si>
    <t>13_F mound3-10</t>
  </si>
  <si>
    <t>13_F mound3</t>
  </si>
  <si>
    <t xml:space="preserve">24 / 1 . </t>
  </si>
  <si>
    <t>13_F mound4-11</t>
  </si>
  <si>
    <t xml:space="preserve">25 / 1 . </t>
  </si>
  <si>
    <t>13_F mound4-12</t>
  </si>
  <si>
    <t xml:space="preserve">26 / 1 . </t>
  </si>
  <si>
    <t>13_F mound4-13</t>
  </si>
  <si>
    <t xml:space="preserve">27 / 1 . </t>
  </si>
  <si>
    <t>13_F mound4-14</t>
  </si>
  <si>
    <t xml:space="preserve">28 / 1 . </t>
  </si>
  <si>
    <t>13_F mound4-15</t>
  </si>
  <si>
    <t xml:space="preserve">29 / 1 . </t>
  </si>
  <si>
    <t>13_F mound4-16</t>
  </si>
  <si>
    <t xml:space="preserve">30 / 1 . </t>
  </si>
  <si>
    <t>13_F mound4-17</t>
  </si>
  <si>
    <t xml:space="preserve">31 / 1 . </t>
  </si>
  <si>
    <t>13_F mound4-18</t>
  </si>
  <si>
    <t xml:space="preserve">32 / 1 . </t>
  </si>
  <si>
    <t>13_F mound4-19</t>
  </si>
  <si>
    <t xml:space="preserve">33 / 1 . </t>
  </si>
  <si>
    <t>13_F mound4-20</t>
  </si>
  <si>
    <t xml:space="preserve">34 / 1 . </t>
  </si>
  <si>
    <t>13_F mound4-21</t>
  </si>
  <si>
    <t>13_F mound4</t>
  </si>
  <si>
    <t>Av</t>
  </si>
  <si>
    <t>Sd</t>
  </si>
  <si>
    <t xml:space="preserve">36 / 1 . </t>
  </si>
  <si>
    <t>KO32F-mound1-1</t>
  </si>
  <si>
    <t xml:space="preserve">37 / 1 . </t>
  </si>
  <si>
    <t>KO32F-mound1-2</t>
  </si>
  <si>
    <t xml:space="preserve">38 / 1 . </t>
  </si>
  <si>
    <t>KO32F-mound1-3</t>
  </si>
  <si>
    <t xml:space="preserve">39 / 1 . </t>
  </si>
  <si>
    <t>KO32F-mound1-4</t>
  </si>
  <si>
    <t xml:space="preserve">40 / 1 . </t>
  </si>
  <si>
    <t>KO32F-mound1-5</t>
  </si>
  <si>
    <t>KO32F mound1</t>
  </si>
  <si>
    <t xml:space="preserve">41 / 1 . </t>
  </si>
  <si>
    <t>KO32F-mound2-1</t>
  </si>
  <si>
    <t xml:space="preserve">42 / 1 . </t>
  </si>
  <si>
    <t>KO32F-mound2-2</t>
  </si>
  <si>
    <t xml:space="preserve">43 / 1 . </t>
  </si>
  <si>
    <t>KO32F-mound2-3</t>
  </si>
  <si>
    <t xml:space="preserve">44 / 1 . </t>
  </si>
  <si>
    <t>KO32F-mound2-4</t>
  </si>
  <si>
    <t xml:space="preserve">45 / 1 . </t>
  </si>
  <si>
    <t>KO32F-mound2-5</t>
  </si>
  <si>
    <t xml:space="preserve">46 / 1 . </t>
  </si>
  <si>
    <t>KO32F-mound2-6</t>
  </si>
  <si>
    <t xml:space="preserve">47 / 1 . </t>
  </si>
  <si>
    <t>KO32F-mound2-7</t>
  </si>
  <si>
    <t>KO32F mound2</t>
  </si>
  <si>
    <t xml:space="preserve">48 / 1 . </t>
  </si>
  <si>
    <t>KO32F-mound3-1</t>
  </si>
  <si>
    <t xml:space="preserve">49 / 1 . </t>
  </si>
  <si>
    <t>KO32F-mound3-2</t>
  </si>
  <si>
    <t xml:space="preserve">50 / 1 . </t>
  </si>
  <si>
    <t>KO32F-mound3-3</t>
  </si>
  <si>
    <t xml:space="preserve">51 / 1 . </t>
  </si>
  <si>
    <t>KO32F-mound3-4</t>
  </si>
  <si>
    <t xml:space="preserve">52 / 1 . </t>
  </si>
  <si>
    <t>KO32F-mound3-5</t>
  </si>
  <si>
    <t xml:space="preserve">53 / 1 . </t>
  </si>
  <si>
    <t>KO32F-mound3-6</t>
  </si>
  <si>
    <t xml:space="preserve">54 / 1 . </t>
  </si>
  <si>
    <t>KO32F-mound3-7</t>
  </si>
  <si>
    <t>KO32F mound3</t>
  </si>
  <si>
    <t xml:space="preserve">55 / 1 . </t>
  </si>
  <si>
    <t>KO32F-mound4-1</t>
  </si>
  <si>
    <t xml:space="preserve">56 / 1 . </t>
  </si>
  <si>
    <t>KO32F-mound4-2</t>
  </si>
  <si>
    <t xml:space="preserve">57 / 1 . </t>
  </si>
  <si>
    <t>KO32F-mound4-3</t>
  </si>
  <si>
    <t xml:space="preserve">58 / 1 . </t>
  </si>
  <si>
    <t>KO32F-mound4-4</t>
  </si>
  <si>
    <t xml:space="preserve">59 / 1 . </t>
  </si>
  <si>
    <t>KO32F-mound4-5</t>
  </si>
  <si>
    <t xml:space="preserve">60 / 1 . </t>
  </si>
  <si>
    <t>KO32F-mound4-6</t>
  </si>
  <si>
    <t xml:space="preserve">61 / 1 . </t>
  </si>
  <si>
    <t>KO32F-mound4-7</t>
  </si>
  <si>
    <t xml:space="preserve">62 / 1 . </t>
  </si>
  <si>
    <t>KO32F-mound4-8</t>
  </si>
  <si>
    <t>KO32F mound4</t>
  </si>
  <si>
    <t xml:space="preserve">63 / 1 . </t>
  </si>
  <si>
    <t>KO32F-mound5-1</t>
  </si>
  <si>
    <t xml:space="preserve">64 / 1 . </t>
  </si>
  <si>
    <t>KO32F-mound5-2</t>
  </si>
  <si>
    <t xml:space="preserve">65 / 1 . </t>
  </si>
  <si>
    <t>KO32F-mound5-3</t>
  </si>
  <si>
    <t xml:space="preserve">66 / 1 . </t>
  </si>
  <si>
    <t>KO32F-mound5-4</t>
  </si>
  <si>
    <t xml:space="preserve">67 / 1 . </t>
  </si>
  <si>
    <t>KO32F-mound5-5</t>
  </si>
  <si>
    <t xml:space="preserve">68 / 1 . </t>
  </si>
  <si>
    <t>KO32F-mound5-6</t>
  </si>
  <si>
    <t xml:space="preserve">69 / 1 . </t>
  </si>
  <si>
    <t>KO32F-mound5-7</t>
  </si>
  <si>
    <t xml:space="preserve">70 / 1 . </t>
  </si>
  <si>
    <t>KO32F-mound5-8</t>
  </si>
  <si>
    <t>KO32F mound5</t>
  </si>
  <si>
    <t xml:space="preserve">71 / 1 . </t>
  </si>
  <si>
    <t>KO32F-mound6-1</t>
  </si>
  <si>
    <t xml:space="preserve">72 / 1 . </t>
  </si>
  <si>
    <t>KO32F-mound6-2</t>
  </si>
  <si>
    <t xml:space="preserve">73 / 1 . </t>
  </si>
  <si>
    <t>KO32F-mound6-3</t>
  </si>
  <si>
    <t xml:space="preserve">74 / 1 . </t>
  </si>
  <si>
    <t>KO32F-mound6-4</t>
  </si>
  <si>
    <t xml:space="preserve">75 / 1 . </t>
  </si>
  <si>
    <t>KO32F-mound6-5</t>
  </si>
  <si>
    <t>KO32F mound6</t>
  </si>
  <si>
    <t xml:space="preserve">76 / 1 . </t>
  </si>
  <si>
    <t>KO32F-mound7-1</t>
  </si>
  <si>
    <t xml:space="preserve">77 / 1 . </t>
  </si>
  <si>
    <t>KO32F-mound7-2</t>
  </si>
  <si>
    <t xml:space="preserve">78 / 1 . </t>
  </si>
  <si>
    <t>KO32F-mound7-3</t>
  </si>
  <si>
    <t xml:space="preserve">79 / 1 . </t>
  </si>
  <si>
    <t>KO32F-mound7-4</t>
  </si>
  <si>
    <t xml:space="preserve">80 / 1 . </t>
  </si>
  <si>
    <t>KO32F-mound7-5</t>
  </si>
  <si>
    <t xml:space="preserve">81 / 1 . </t>
  </si>
  <si>
    <t>KO32F-mound8-1</t>
  </si>
  <si>
    <t xml:space="preserve">82 / 1 . </t>
  </si>
  <si>
    <t>KO32F-mound8-2</t>
  </si>
  <si>
    <t>KO32F mound8</t>
  </si>
  <si>
    <t xml:space="preserve">83 / 1 . </t>
  </si>
  <si>
    <t>KO17-mound1-1</t>
  </si>
  <si>
    <t xml:space="preserve">84 / 1 . </t>
  </si>
  <si>
    <t>KO17-mound1-2</t>
  </si>
  <si>
    <t xml:space="preserve">85 / 1 . </t>
  </si>
  <si>
    <t>KO17-mound1-3</t>
  </si>
  <si>
    <t xml:space="preserve">86 / 1 . </t>
  </si>
  <si>
    <t>KO17-mound1-4</t>
  </si>
  <si>
    <t>KO17 mound1</t>
  </si>
  <si>
    <t xml:space="preserve">87 / 1 . </t>
  </si>
  <si>
    <t>KO17-mound2-1</t>
  </si>
  <si>
    <t xml:space="preserve">88 / 1 . </t>
  </si>
  <si>
    <t>KO17-mound2-2</t>
  </si>
  <si>
    <t xml:space="preserve">89 / 1 . </t>
  </si>
  <si>
    <t>KO17-mound2-3</t>
  </si>
  <si>
    <t xml:space="preserve">90 / 1 . </t>
  </si>
  <si>
    <t>KO17-mound2-4</t>
  </si>
  <si>
    <t xml:space="preserve">91 / 1 . </t>
  </si>
  <si>
    <t>KO17-mound2-5</t>
  </si>
  <si>
    <t xml:space="preserve">92 / 1 . </t>
  </si>
  <si>
    <t>KO17-mound2-6</t>
  </si>
  <si>
    <t xml:space="preserve">93 / 1 . </t>
  </si>
  <si>
    <t>KO17-mound2-7</t>
  </si>
  <si>
    <t xml:space="preserve">94 / 1 . </t>
  </si>
  <si>
    <t>KO17-mound2-8</t>
  </si>
  <si>
    <t xml:space="preserve">95 / 1 . </t>
  </si>
  <si>
    <t>KO17-mound2-9</t>
  </si>
  <si>
    <t>KO17 mound2</t>
  </si>
  <si>
    <t xml:space="preserve">96 / 1 . </t>
  </si>
  <si>
    <t>KO17-mound3-1</t>
  </si>
  <si>
    <t xml:space="preserve">97 / 1 . </t>
  </si>
  <si>
    <t>KO17-mound3-2</t>
  </si>
  <si>
    <t xml:space="preserve">98 / 1 . </t>
  </si>
  <si>
    <t>KO17-mound3-3</t>
  </si>
  <si>
    <t xml:space="preserve">99 / 1 . </t>
  </si>
  <si>
    <t>KO17-mound3-4</t>
  </si>
  <si>
    <t>KO17 mound3</t>
  </si>
  <si>
    <t xml:space="preserve">100 / 1 . </t>
  </si>
  <si>
    <t>KO17-mound4-1</t>
  </si>
  <si>
    <t xml:space="preserve">101 / 1 . </t>
  </si>
  <si>
    <t>KO17-mound4-2</t>
  </si>
  <si>
    <t xml:space="preserve">102 / 1 . </t>
  </si>
  <si>
    <t>KO17-mound4-3</t>
  </si>
  <si>
    <t xml:space="preserve">103 / 1 . </t>
  </si>
  <si>
    <t>KO17-mound4-4</t>
  </si>
  <si>
    <t>KO17 mound4</t>
  </si>
  <si>
    <t xml:space="preserve">104 / 1 . </t>
  </si>
  <si>
    <t>KO17-mound5-1</t>
  </si>
  <si>
    <t xml:space="preserve">105 / 1 . </t>
  </si>
  <si>
    <t>KO17-mound5-2</t>
  </si>
  <si>
    <t xml:space="preserve">106 / 1 . </t>
  </si>
  <si>
    <t>KO17-mound5-3</t>
  </si>
  <si>
    <t>KO17 mound5</t>
  </si>
  <si>
    <t xml:space="preserve">107 / 1 . </t>
  </si>
  <si>
    <t>KO17-mound6-1</t>
  </si>
  <si>
    <t xml:space="preserve">108 / 1 . </t>
  </si>
  <si>
    <t>23_B-mound1-1</t>
  </si>
  <si>
    <t xml:space="preserve">109 / 1 . </t>
  </si>
  <si>
    <t>23_B-mound1-2</t>
  </si>
  <si>
    <t xml:space="preserve">110 / 1 . </t>
  </si>
  <si>
    <t>23_B-mound1-3</t>
  </si>
  <si>
    <t xml:space="preserve">111 / 1 . </t>
  </si>
  <si>
    <t>23_B-mound1-4</t>
  </si>
  <si>
    <t xml:space="preserve">112 / 1 . </t>
  </si>
  <si>
    <t>23_B-mound1-5</t>
  </si>
  <si>
    <t>23_B mound1</t>
  </si>
  <si>
    <t xml:space="preserve">113 / 1 . </t>
  </si>
  <si>
    <t>23_B-mound2-1</t>
  </si>
  <si>
    <t xml:space="preserve">114 / 1 . </t>
  </si>
  <si>
    <t>23_B-mound2-2</t>
  </si>
  <si>
    <t>23_B mound2</t>
  </si>
  <si>
    <t xml:space="preserve">115 / 1 . </t>
  </si>
  <si>
    <t>23_B-mound3-1</t>
  </si>
  <si>
    <t xml:space="preserve">116 / 1 . </t>
  </si>
  <si>
    <t>23_B-mound3-2</t>
  </si>
  <si>
    <t xml:space="preserve">117 / 1 . </t>
  </si>
  <si>
    <t>23_B-mound3-3</t>
  </si>
  <si>
    <t xml:space="preserve">118 / 1 . </t>
  </si>
  <si>
    <t>23_B-mound3-4</t>
  </si>
  <si>
    <t xml:space="preserve">119 / 1 . </t>
  </si>
  <si>
    <t>23_B-mound3-5</t>
  </si>
  <si>
    <t>23_B mound3</t>
  </si>
  <si>
    <t xml:space="preserve">120 / 1 . </t>
  </si>
  <si>
    <t>23_B-mound4-1</t>
  </si>
  <si>
    <t xml:space="preserve">121 / 1 . </t>
  </si>
  <si>
    <t>23_B-mound4-2</t>
  </si>
  <si>
    <t xml:space="preserve">122 / 1 . </t>
  </si>
  <si>
    <t>23_B-mound4-3</t>
  </si>
  <si>
    <t>23_B mound4</t>
  </si>
  <si>
    <t xml:space="preserve">123 / 1 . </t>
  </si>
  <si>
    <t>23_B-mound5-1</t>
  </si>
  <si>
    <t xml:space="preserve">124 / 1 . </t>
  </si>
  <si>
    <t>23_B-mound5-2</t>
  </si>
  <si>
    <t xml:space="preserve">125 / 1 . </t>
  </si>
  <si>
    <t>23_B-mound5-3</t>
  </si>
  <si>
    <t xml:space="preserve">126 / 1 . </t>
  </si>
  <si>
    <t>23_B-mound5-4</t>
  </si>
  <si>
    <t xml:space="preserve">127 / 1 . </t>
  </si>
  <si>
    <t>23_B-mound5-5</t>
  </si>
  <si>
    <t xml:space="preserve">128 / 1 . </t>
  </si>
  <si>
    <t>23_B-mound5-6</t>
  </si>
  <si>
    <t>23_B mound5</t>
  </si>
  <si>
    <t>Electron microprobe data of evaporate mounds after the decrepitation method. For each point SiO2 is removed from the calculations as it is not known how much the host qurtz contributes to the result. The rest of oxides and chlorine are then normalized to 100%.</t>
  </si>
  <si>
    <t>Total - SiO2</t>
  </si>
  <si>
    <t>13F</t>
  </si>
  <si>
    <t>KO32F</t>
  </si>
  <si>
    <t>KO17</t>
  </si>
  <si>
    <t>23_B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</si>
</sst>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7">
    <xf numFmtId="0" fontId="0" fillId="0" borderId="0" xfId="0"/>
    <xf numFmtId="0" fontId="1" fillId="0" borderId="0" xfId="0" applyFont="1"/>
    <xf numFmtId="0" fontId="0" fillId="0" borderId="1" xfId="0" applyBorder="1"/>
    <xf numFmtId="0" fontId="0" fillId="0" borderId="0" xfId="0" applyFill="1" applyBorder="1"/>
    <xf numFmtId="0" fontId="0" fillId="0" borderId="0" xfId="0" applyBorder="1"/>
    <xf numFmtId="0" fontId="1" fillId="0" borderId="0" xfId="0" applyFont="1" applyAlignment="1">
      <alignment vertical="center"/>
    </xf>
    <xf numFmtId="0" fontId="1" fillId="0" borderId="0"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9349-5AFD-4D74-B927-57591BF12A82}">
  <dimension ref="A1:AD193"/>
  <sheetViews>
    <sheetView tabSelected="1" topLeftCell="I163" workbookViewId="0">
      <selection activeCell="O189" sqref="O189"/>
    </sheetView>
  </sheetViews>
  <sheetFormatPr baseColWidth="10" defaultRowHeight="14.5" x14ac:dyDescent="0.35"/>
  <cols>
    <col min="2" max="2" width="15.36328125" bestFit="1" customWidth="1"/>
  </cols>
  <sheetData>
    <row r="1" spans="1:30" x14ac:dyDescent="0.35">
      <c r="A1" s="5" t="s">
        <v>296</v>
      </c>
      <c r="B1" s="5"/>
      <c r="C1" s="5"/>
      <c r="D1" s="5"/>
      <c r="E1" s="5"/>
      <c r="F1" s="5"/>
      <c r="G1" s="5"/>
      <c r="H1" s="5"/>
      <c r="I1" s="5"/>
      <c r="J1" s="5"/>
      <c r="K1" s="5"/>
      <c r="L1" s="5"/>
      <c r="M1" s="5"/>
      <c r="N1" s="5"/>
      <c r="O1" s="5"/>
      <c r="P1" s="5"/>
    </row>
    <row r="2" spans="1:30" x14ac:dyDescent="0.35">
      <c r="E2" t="s">
        <v>0</v>
      </c>
    </row>
    <row r="3" spans="1:30" x14ac:dyDescent="0.35">
      <c r="B3" t="s">
        <v>1</v>
      </c>
      <c r="C3" t="s">
        <v>2</v>
      </c>
      <c r="D3" t="s">
        <v>3</v>
      </c>
      <c r="E3" t="s">
        <v>4</v>
      </c>
      <c r="F3" t="s">
        <v>5</v>
      </c>
      <c r="G3" t="s">
        <v>6</v>
      </c>
      <c r="H3" t="s">
        <v>7</v>
      </c>
      <c r="I3" t="s">
        <v>8</v>
      </c>
      <c r="J3" t="s">
        <v>9</v>
      </c>
      <c r="K3" t="s">
        <v>10</v>
      </c>
      <c r="L3" t="s">
        <v>11</v>
      </c>
      <c r="M3" t="s">
        <v>12</v>
      </c>
      <c r="N3" t="s">
        <v>13</v>
      </c>
      <c r="O3" t="s">
        <v>297</v>
      </c>
      <c r="P3" t="s">
        <v>14</v>
      </c>
      <c r="R3" t="s">
        <v>4</v>
      </c>
      <c r="S3" t="s">
        <v>5</v>
      </c>
      <c r="T3" t="s">
        <v>7</v>
      </c>
      <c r="U3" t="s">
        <v>8</v>
      </c>
      <c r="V3" t="s">
        <v>9</v>
      </c>
      <c r="W3" t="s">
        <v>10</v>
      </c>
      <c r="X3" t="s">
        <v>11</v>
      </c>
      <c r="Y3" t="s">
        <v>12</v>
      </c>
      <c r="Z3" t="s">
        <v>15</v>
      </c>
      <c r="AA3" t="s">
        <v>16</v>
      </c>
      <c r="AB3" t="s">
        <v>17</v>
      </c>
      <c r="AC3" t="s">
        <v>18</v>
      </c>
      <c r="AD3" t="s">
        <v>14</v>
      </c>
    </row>
    <row r="4" spans="1:30" x14ac:dyDescent="0.35">
      <c r="A4" t="s">
        <v>19</v>
      </c>
      <c r="B4" t="s">
        <v>20</v>
      </c>
      <c r="C4" t="s">
        <v>21</v>
      </c>
      <c r="D4" t="s">
        <v>22</v>
      </c>
      <c r="E4">
        <v>0.12288</v>
      </c>
      <c r="F4">
        <v>0.17294000000000001</v>
      </c>
      <c r="G4">
        <v>92.908770000000004</v>
      </c>
      <c r="H4">
        <v>2.7789999999999999E-2</v>
      </c>
      <c r="I4">
        <v>0.65376999999999996</v>
      </c>
      <c r="J4">
        <v>1.3720399999999999</v>
      </c>
      <c r="K4">
        <v>0.11212</v>
      </c>
      <c r="L4">
        <v>1.882E-2</v>
      </c>
      <c r="M4">
        <v>1.0000000000000001E-5</v>
      </c>
      <c r="N4">
        <v>95.389139999999998</v>
      </c>
      <c r="O4">
        <f>E4+F4+H4+I4+J4+K4+L4+M4</f>
        <v>2.4803699999999997</v>
      </c>
      <c r="P4">
        <f>L4/M4</f>
        <v>1881.9999999999998</v>
      </c>
      <c r="R4">
        <f>E4/O4*100</f>
        <v>4.9540995899805278</v>
      </c>
      <c r="S4">
        <f>F4/O4*100</f>
        <v>6.9723468676044318</v>
      </c>
      <c r="T4">
        <f>H4/O4*100</f>
        <v>1.1203973600712798</v>
      </c>
      <c r="U4">
        <f>I4/O4*100</f>
        <v>26.357761140475013</v>
      </c>
      <c r="V4">
        <f>J4/O4*100</f>
        <v>55.315940766901718</v>
      </c>
      <c r="W4">
        <f>K4/O4*100</f>
        <v>4.5202933433318417</v>
      </c>
      <c r="X4">
        <f>L4/O4*100</f>
        <v>0.75875776597846301</v>
      </c>
      <c r="Y4">
        <f>M4/O4*100</f>
        <v>4.0316565673669663E-4</v>
      </c>
      <c r="Z4">
        <f>U4/R4</f>
        <v>5.320393880208333</v>
      </c>
      <c r="AA4">
        <f>T4/R4</f>
        <v>0.22615559895833331</v>
      </c>
      <c r="AB4">
        <f>R4/V4</f>
        <v>8.9560071134952332E-2</v>
      </c>
      <c r="AC4">
        <f>(R4+U4+T4)/(S4+V4+W4)</f>
        <v>0.48545048578842559</v>
      </c>
      <c r="AD4">
        <f>X4/Y4</f>
        <v>1881.9999999999998</v>
      </c>
    </row>
    <row r="5" spans="1:30" x14ac:dyDescent="0.35">
      <c r="A5" t="s">
        <v>23</v>
      </c>
      <c r="B5" t="s">
        <v>24</v>
      </c>
      <c r="C5" t="s">
        <v>21</v>
      </c>
      <c r="D5" t="s">
        <v>22</v>
      </c>
      <c r="E5">
        <v>0.31767000000000001</v>
      </c>
      <c r="F5">
        <v>0.98202</v>
      </c>
      <c r="G5">
        <v>80.676130000000001</v>
      </c>
      <c r="H5">
        <v>0.14002000000000001</v>
      </c>
      <c r="I5">
        <v>1.56427</v>
      </c>
      <c r="J5">
        <v>3.3817499999999998</v>
      </c>
      <c r="K5">
        <v>0.2029</v>
      </c>
      <c r="L5">
        <v>4.8099999999999997E-2</v>
      </c>
      <c r="M5">
        <v>2.0760000000000001E-2</v>
      </c>
      <c r="N5">
        <v>87.333609999999993</v>
      </c>
      <c r="O5">
        <f t="shared" ref="O5:O43" si="0">E5+F5+H5+I5+J5+K5+L5+M5</f>
        <v>6.6574900000000001</v>
      </c>
      <c r="P5">
        <f>L5/M5</f>
        <v>2.316955684007707</v>
      </c>
      <c r="R5">
        <f>E5/O5*100</f>
        <v>4.7716181323591931</v>
      </c>
      <c r="S5">
        <f>F5/O5*100</f>
        <v>14.750604206690509</v>
      </c>
      <c r="T5">
        <f>H5/O5*100</f>
        <v>2.1031950479835495</v>
      </c>
      <c r="U5">
        <f>I5/O5*100</f>
        <v>23.496392784668096</v>
      </c>
      <c r="V5">
        <f>J5/O5*100</f>
        <v>50.796170929284159</v>
      </c>
      <c r="W5">
        <f>K5/O5*100</f>
        <v>3.0476951523772473</v>
      </c>
      <c r="X5">
        <f>L5/O5*100</f>
        <v>0.72249451369810536</v>
      </c>
      <c r="Y5">
        <f>M5/O5*100</f>
        <v>0.31182923293914072</v>
      </c>
      <c r="Z5">
        <f t="shared" ref="Z5:Z7" si="1">U5/R5</f>
        <v>4.9241980671766292</v>
      </c>
      <c r="AA5">
        <f t="shared" ref="AA5:AA7" si="2">T5/R5</f>
        <v>0.44077187017974623</v>
      </c>
      <c r="AB5">
        <f t="shared" ref="AB5:AB43" si="3">R5/V5</f>
        <v>9.3936571301840771E-2</v>
      </c>
      <c r="AC5">
        <f t="shared" ref="AC5:AC43" si="4">(R5+U5+T5)/(S5+V5+W5)</f>
        <v>0.44276464031778084</v>
      </c>
      <c r="AD5">
        <f t="shared" ref="AD5:AD43" si="5">X5/Y5</f>
        <v>2.316955684007707</v>
      </c>
    </row>
    <row r="6" spans="1:30" x14ac:dyDescent="0.35">
      <c r="A6" t="s">
        <v>25</v>
      </c>
      <c r="B6" t="s">
        <v>26</v>
      </c>
      <c r="C6" t="s">
        <v>21</v>
      </c>
      <c r="D6" t="s">
        <v>22</v>
      </c>
      <c r="E6">
        <v>0.32844000000000001</v>
      </c>
      <c r="F6">
        <v>2.4761899999999999</v>
      </c>
      <c r="G6">
        <v>66.331599999999995</v>
      </c>
      <c r="H6">
        <v>0.18271000000000001</v>
      </c>
      <c r="I6">
        <v>2.4001399999999999</v>
      </c>
      <c r="J6">
        <v>9.2291699999999999</v>
      </c>
      <c r="K6">
        <v>0.26300000000000001</v>
      </c>
      <c r="L6">
        <v>3.7359999999999997E-2</v>
      </c>
      <c r="M6">
        <v>8.4799999999999997E-3</v>
      </c>
      <c r="N6">
        <v>81.257080000000002</v>
      </c>
      <c r="O6">
        <f t="shared" si="0"/>
        <v>14.92549</v>
      </c>
      <c r="P6">
        <f>L6/M6</f>
        <v>4.4056603773584904</v>
      </c>
      <c r="R6">
        <f>E6/O6*100</f>
        <v>2.2005307698440726</v>
      </c>
      <c r="S6">
        <f>F6/O6*100</f>
        <v>16.590343097613545</v>
      </c>
      <c r="T6">
        <f>H6/O6*100</f>
        <v>1.2241474149257412</v>
      </c>
      <c r="U6">
        <f>I6/O6*100</f>
        <v>16.080812087241355</v>
      </c>
      <c r="V6">
        <f>J6/O6*100</f>
        <v>61.834954832303666</v>
      </c>
      <c r="W6">
        <f>K6/O6*100</f>
        <v>1.7620862028650315</v>
      </c>
      <c r="X6">
        <f>L6/O6*100</f>
        <v>0.25031004007238622</v>
      </c>
      <c r="Y6">
        <f>M6/O6*100</f>
        <v>5.6815555134203298E-2</v>
      </c>
      <c r="Z6">
        <f t="shared" si="1"/>
        <v>7.3076969918402117</v>
      </c>
      <c r="AA6">
        <f t="shared" si="2"/>
        <v>0.55629643161612463</v>
      </c>
      <c r="AB6">
        <f t="shared" si="3"/>
        <v>3.5587165476418797E-2</v>
      </c>
      <c r="AC6">
        <f t="shared" si="4"/>
        <v>0.24324886617715374</v>
      </c>
      <c r="AD6">
        <f t="shared" si="5"/>
        <v>4.4056603773584904</v>
      </c>
    </row>
    <row r="7" spans="1:30" x14ac:dyDescent="0.35">
      <c r="A7" t="s">
        <v>27</v>
      </c>
      <c r="B7" t="s">
        <v>28</v>
      </c>
      <c r="C7" t="s">
        <v>21</v>
      </c>
      <c r="D7" t="s">
        <v>22</v>
      </c>
      <c r="E7">
        <v>7.1410000000000001E-2</v>
      </c>
      <c r="F7">
        <v>0.49381999999999998</v>
      </c>
      <c r="G7">
        <v>99.218950000000007</v>
      </c>
      <c r="H7">
        <v>1.5869999999999999E-2</v>
      </c>
      <c r="I7">
        <v>0.15642</v>
      </c>
      <c r="J7">
        <v>0.26717000000000002</v>
      </c>
      <c r="K7">
        <v>0.23580000000000001</v>
      </c>
      <c r="L7">
        <v>1.406E-2</v>
      </c>
      <c r="M7">
        <v>2.503E-2</v>
      </c>
      <c r="N7">
        <v>100.49850000000001</v>
      </c>
      <c r="O7">
        <f t="shared" si="0"/>
        <v>1.2795800000000002</v>
      </c>
      <c r="P7">
        <f>L7/M7</f>
        <v>0.56172592888533757</v>
      </c>
      <c r="R7">
        <f>E7/O7*100</f>
        <v>5.5807374294690435</v>
      </c>
      <c r="S7">
        <f>F7/O7*100</f>
        <v>38.592350615045554</v>
      </c>
      <c r="T7">
        <f>H7/O7*100</f>
        <v>1.2402507072633204</v>
      </c>
      <c r="U7">
        <f>I7/O7*100</f>
        <v>12.224323606183278</v>
      </c>
      <c r="V7">
        <f>J7/O7*100</f>
        <v>20.879507338345395</v>
      </c>
      <c r="W7">
        <f>K7/O7*100</f>
        <v>18.427921661795274</v>
      </c>
      <c r="X7">
        <f>L7/O7*100</f>
        <v>1.0987980431078948</v>
      </c>
      <c r="Y7">
        <f>M7/O7*100</f>
        <v>1.9561105987902279</v>
      </c>
      <c r="Z7">
        <f t="shared" si="1"/>
        <v>2.1904495168743874</v>
      </c>
      <c r="AA7">
        <f t="shared" si="2"/>
        <v>0.22223778182327403</v>
      </c>
      <c r="AB7">
        <f t="shared" si="3"/>
        <v>0.2672830033312123</v>
      </c>
      <c r="AC7">
        <f t="shared" si="4"/>
        <v>0.24448479619578853</v>
      </c>
      <c r="AD7">
        <f t="shared" si="5"/>
        <v>0.56172592888533768</v>
      </c>
    </row>
    <row r="8" spans="1:30" x14ac:dyDescent="0.35">
      <c r="B8" s="1" t="s">
        <v>29</v>
      </c>
      <c r="R8" s="1">
        <f>AVERAGE(R4:R7)</f>
        <v>4.3767464804132086</v>
      </c>
      <c r="S8" s="1">
        <f t="shared" ref="S8:AB8" si="6">AVERAGE(S4:S7)</f>
        <v>19.226411196738511</v>
      </c>
      <c r="T8" s="1">
        <f t="shared" si="6"/>
        <v>1.4219976325609727</v>
      </c>
      <c r="U8" s="1">
        <f t="shared" si="6"/>
        <v>19.539822404641935</v>
      </c>
      <c r="V8" s="1">
        <f t="shared" si="6"/>
        <v>47.206643466708734</v>
      </c>
      <c r="W8" s="1">
        <f t="shared" si="6"/>
        <v>6.9394990900923492</v>
      </c>
      <c r="X8" s="1">
        <f t="shared" si="6"/>
        <v>0.70759009071421231</v>
      </c>
      <c r="Y8" s="1">
        <f t="shared" si="6"/>
        <v>0.58128963813007717</v>
      </c>
      <c r="Z8" s="1">
        <f t="shared" si="6"/>
        <v>4.9356846140248898</v>
      </c>
      <c r="AA8" s="1">
        <f t="shared" si="6"/>
        <v>0.36136542064436949</v>
      </c>
      <c r="AB8" s="1">
        <f t="shared" si="6"/>
        <v>0.12159170281110604</v>
      </c>
    </row>
    <row r="10" spans="1:30" x14ac:dyDescent="0.35">
      <c r="A10" t="s">
        <v>30</v>
      </c>
      <c r="B10" t="s">
        <v>31</v>
      </c>
      <c r="C10" t="s">
        <v>21</v>
      </c>
      <c r="D10" t="s">
        <v>22</v>
      </c>
      <c r="E10">
        <v>9.7339999999999996E-2</v>
      </c>
      <c r="F10">
        <v>17.37152</v>
      </c>
      <c r="G10">
        <v>62.972900000000003</v>
      </c>
      <c r="H10">
        <v>1.3390000000000001E-2</v>
      </c>
      <c r="I10">
        <v>7.399E-2</v>
      </c>
      <c r="J10">
        <v>0.15912999999999999</v>
      </c>
      <c r="K10">
        <v>1.0000000000000001E-5</v>
      </c>
      <c r="L10">
        <v>4.5969999999999997E-2</v>
      </c>
      <c r="M10">
        <v>6.0429999999999998E-2</v>
      </c>
      <c r="N10">
        <v>80.794659999999993</v>
      </c>
      <c r="O10">
        <f t="shared" si="0"/>
        <v>17.82178</v>
      </c>
      <c r="P10">
        <f>L10/M10</f>
        <v>0.76071487671686244</v>
      </c>
      <c r="R10">
        <f>E10/O10*100</f>
        <v>0.54618562231157608</v>
      </c>
      <c r="S10">
        <f>F10/O10*100</f>
        <v>97.473540802321651</v>
      </c>
      <c r="T10">
        <f>H10/O10*100</f>
        <v>7.5132786960673964E-2</v>
      </c>
      <c r="U10">
        <f>I10/O10*100</f>
        <v>0.41516616185364202</v>
      </c>
      <c r="V10">
        <f>J10/O10*100</f>
        <v>0.8928962202428713</v>
      </c>
      <c r="W10">
        <f>K10/O10*100</f>
        <v>5.6111117969136642E-5</v>
      </c>
      <c r="X10">
        <f>L10/O10*100</f>
        <v>0.25794280930412111</v>
      </c>
      <c r="Y10">
        <f>M10/O10*100</f>
        <v>0.3390794858874927</v>
      </c>
      <c r="Z10">
        <f>U10/R10</f>
        <v>0.7601191699198685</v>
      </c>
      <c r="AA10">
        <f>T10/R10</f>
        <v>0.13755907129648653</v>
      </c>
      <c r="AB10">
        <f t="shared" si="3"/>
        <v>0.61170112486646144</v>
      </c>
      <c r="AC10">
        <f t="shared" si="4"/>
        <v>1.0536967803836251E-2</v>
      </c>
      <c r="AD10">
        <f t="shared" si="5"/>
        <v>0.76071487671686244</v>
      </c>
    </row>
    <row r="11" spans="1:30" x14ac:dyDescent="0.35">
      <c r="A11" t="s">
        <v>32</v>
      </c>
      <c r="B11" t="s">
        <v>33</v>
      </c>
      <c r="C11" t="s">
        <v>21</v>
      </c>
      <c r="D11" t="s">
        <v>22</v>
      </c>
      <c r="E11">
        <v>1.983E-2</v>
      </c>
      <c r="F11">
        <v>13.48197</v>
      </c>
      <c r="G11">
        <v>63.563119999999998</v>
      </c>
      <c r="H11">
        <v>5.8869999999999999E-2</v>
      </c>
      <c r="I11">
        <v>5.4390000000000001E-2</v>
      </c>
      <c r="J11">
        <v>0.10968</v>
      </c>
      <c r="K11">
        <v>1.0000000000000001E-5</v>
      </c>
      <c r="L11">
        <v>2.2440000000000002E-2</v>
      </c>
      <c r="M11">
        <v>4.9200000000000001E-2</v>
      </c>
      <c r="N11">
        <v>77.359499999999997</v>
      </c>
      <c r="O11">
        <f t="shared" si="0"/>
        <v>13.796390000000001</v>
      </c>
      <c r="P11">
        <f>L11/M11</f>
        <v>0.45609756097560977</v>
      </c>
      <c r="R11">
        <f>E11/O11*100</f>
        <v>0.14373325195938938</v>
      </c>
      <c r="S11">
        <f>F11/O11*100</f>
        <v>97.72099802919459</v>
      </c>
      <c r="T11">
        <f>H11/O11*100</f>
        <v>0.42670582666915036</v>
      </c>
      <c r="U11">
        <f>I11/O11*100</f>
        <v>0.39423356399753851</v>
      </c>
      <c r="V11">
        <f>J11/O11*100</f>
        <v>0.7949905736210704</v>
      </c>
      <c r="W11">
        <f>K11/O11*100</f>
        <v>7.2482729177705184E-5</v>
      </c>
      <c r="X11">
        <f>L11/O11*100</f>
        <v>0.16265124427477043</v>
      </c>
      <c r="Y11">
        <f>M11/O11*100</f>
        <v>0.35661502755430952</v>
      </c>
      <c r="Z11">
        <f t="shared" ref="Z11:Z16" si="7">U11/R11</f>
        <v>2.7428139183055977</v>
      </c>
      <c r="AA11">
        <f t="shared" ref="AA11:AA16" si="8">T11/R11</f>
        <v>2.9687342410489155</v>
      </c>
      <c r="AB11">
        <f t="shared" si="3"/>
        <v>0.18079868708971555</v>
      </c>
      <c r="AC11">
        <f t="shared" si="4"/>
        <v>9.7920342327574416E-3</v>
      </c>
      <c r="AD11">
        <f t="shared" si="5"/>
        <v>0.45609756097560972</v>
      </c>
    </row>
    <row r="12" spans="1:30" x14ac:dyDescent="0.35">
      <c r="A12" t="s">
        <v>34</v>
      </c>
      <c r="B12" t="s">
        <v>35</v>
      </c>
      <c r="C12" t="s">
        <v>21</v>
      </c>
      <c r="D12" t="s">
        <v>22</v>
      </c>
      <c r="E12">
        <v>2.7722699999999998</v>
      </c>
      <c r="F12">
        <v>0.75770000000000004</v>
      </c>
      <c r="G12">
        <v>3.5140400000000001</v>
      </c>
      <c r="H12">
        <v>1.46872</v>
      </c>
      <c r="I12">
        <v>1.4751399999999999</v>
      </c>
      <c r="J12">
        <v>6.1010000000000002E-2</v>
      </c>
      <c r="K12">
        <v>4.3520000000000003E-2</v>
      </c>
      <c r="L12">
        <v>0.88800000000000001</v>
      </c>
      <c r="M12">
        <v>2.0869200000000001</v>
      </c>
      <c r="N12">
        <v>13.06732</v>
      </c>
      <c r="O12">
        <f t="shared" si="0"/>
        <v>9.5532799999999991</v>
      </c>
      <c r="P12">
        <f>L12/M12</f>
        <v>0.42550744638031163</v>
      </c>
      <c r="R12">
        <f>E12/O12*100</f>
        <v>29.019038487304883</v>
      </c>
      <c r="S12">
        <f>F12/O12*100</f>
        <v>7.9313073624974892</v>
      </c>
      <c r="T12">
        <f>H12/O12*100</f>
        <v>15.373986735445838</v>
      </c>
      <c r="U12">
        <f>I12/O12*100</f>
        <v>15.441188785422389</v>
      </c>
      <c r="V12">
        <f>J12/O12*100</f>
        <v>0.63862882695786172</v>
      </c>
      <c r="W12">
        <f>K12/O12*100</f>
        <v>0.45555034501239372</v>
      </c>
      <c r="X12">
        <f>L12/O12*100</f>
        <v>9.2952368191867105</v>
      </c>
      <c r="Y12">
        <f>M12/O12*100</f>
        <v>21.84506263817244</v>
      </c>
      <c r="Z12">
        <f t="shared" si="7"/>
        <v>0.53210545870351733</v>
      </c>
      <c r="AA12">
        <f t="shared" si="8"/>
        <v>0.52978966695163177</v>
      </c>
      <c r="AB12">
        <f t="shared" si="3"/>
        <v>45.439600065563013</v>
      </c>
      <c r="AC12">
        <f t="shared" si="4"/>
        <v>6.6294724145529598</v>
      </c>
      <c r="AD12">
        <f t="shared" si="5"/>
        <v>0.42550744638031174</v>
      </c>
    </row>
    <row r="13" spans="1:30" x14ac:dyDescent="0.35">
      <c r="A13" t="s">
        <v>36</v>
      </c>
      <c r="B13" t="s">
        <v>37</v>
      </c>
      <c r="C13" t="s">
        <v>21</v>
      </c>
      <c r="D13" t="s">
        <v>22</v>
      </c>
      <c r="E13">
        <v>3.0612699999999999</v>
      </c>
      <c r="F13">
        <v>1.9972099999999999</v>
      </c>
      <c r="G13">
        <v>11.41839</v>
      </c>
      <c r="H13">
        <v>1.39737</v>
      </c>
      <c r="I13">
        <v>1.7770699999999999</v>
      </c>
      <c r="J13">
        <v>6.9099999999999995E-2</v>
      </c>
      <c r="K13">
        <v>1.0000000000000001E-5</v>
      </c>
      <c r="L13">
        <v>1.01813</v>
      </c>
      <c r="M13">
        <v>2.68533</v>
      </c>
      <c r="N13">
        <v>23.42388</v>
      </c>
      <c r="O13">
        <f t="shared" si="0"/>
        <v>12.00549</v>
      </c>
      <c r="P13">
        <f>L13/M13</f>
        <v>0.37914520747915526</v>
      </c>
      <c r="R13">
        <f>E13/O13*100</f>
        <v>25.498917578541153</v>
      </c>
      <c r="S13">
        <f>F13/O13*100</f>
        <v>16.635805785519793</v>
      </c>
      <c r="T13">
        <f>H13/O13*100</f>
        <v>11.63942496307939</v>
      </c>
      <c r="U13">
        <f>I13/O13*100</f>
        <v>14.802144685473062</v>
      </c>
      <c r="V13">
        <f>J13/O13*100</f>
        <v>0.57557001005373365</v>
      </c>
      <c r="W13">
        <f>K13/O13*100</f>
        <v>8.3295225767544682E-5</v>
      </c>
      <c r="X13">
        <f>L13/O13*100</f>
        <v>8.4805368210710252</v>
      </c>
      <c r="Y13">
        <f>M13/O13*100</f>
        <v>22.367516861036076</v>
      </c>
      <c r="Z13">
        <f t="shared" si="7"/>
        <v>0.58050090321990533</v>
      </c>
      <c r="AA13">
        <f t="shared" si="8"/>
        <v>0.456467413851114</v>
      </c>
      <c r="AB13">
        <f t="shared" si="3"/>
        <v>44.302026049204066</v>
      </c>
      <c r="AC13">
        <f t="shared" si="4"/>
        <v>3.0177852413953303</v>
      </c>
      <c r="AD13">
        <f t="shared" si="5"/>
        <v>0.3791452074791552</v>
      </c>
    </row>
    <row r="14" spans="1:30" x14ac:dyDescent="0.35">
      <c r="A14" t="s">
        <v>38</v>
      </c>
      <c r="B14" t="s">
        <v>39</v>
      </c>
      <c r="C14" t="s">
        <v>21</v>
      </c>
      <c r="D14" t="s">
        <v>22</v>
      </c>
      <c r="E14">
        <v>1.5173399999999999</v>
      </c>
      <c r="F14">
        <v>0.52842</v>
      </c>
      <c r="G14">
        <v>56.909320000000001</v>
      </c>
      <c r="H14">
        <v>1.18895</v>
      </c>
      <c r="I14">
        <v>1.4002300000000001</v>
      </c>
      <c r="J14">
        <v>7.3429999999999995E-2</v>
      </c>
      <c r="K14">
        <v>2.3189999999999999E-2</v>
      </c>
      <c r="L14">
        <v>0.34638999999999998</v>
      </c>
      <c r="M14">
        <v>0.48147000000000001</v>
      </c>
      <c r="N14">
        <v>62.468730000000001</v>
      </c>
      <c r="O14">
        <f t="shared" si="0"/>
        <v>5.5594199999999994</v>
      </c>
      <c r="P14">
        <f>L14/M14</f>
        <v>0.71944254055289003</v>
      </c>
      <c r="R14">
        <f>E14/O14*100</f>
        <v>27.293134895366784</v>
      </c>
      <c r="S14">
        <f>F14/O14*100</f>
        <v>9.5049483579222294</v>
      </c>
      <c r="T14">
        <f>H14/O14*100</f>
        <v>21.386223742764535</v>
      </c>
      <c r="U14">
        <f>I14/O14*100</f>
        <v>25.186620186997928</v>
      </c>
      <c r="V14">
        <f>J14/O14*100</f>
        <v>1.3208212367477183</v>
      </c>
      <c r="W14">
        <f>K14/O14*100</f>
        <v>0.41712984448017965</v>
      </c>
      <c r="X14">
        <f>L14/O14*100</f>
        <v>6.2306859348637094</v>
      </c>
      <c r="Y14">
        <f>M14/O14*100</f>
        <v>8.6604358008569253</v>
      </c>
      <c r="Z14">
        <f t="shared" si="7"/>
        <v>0.92281888040913718</v>
      </c>
      <c r="AA14">
        <f t="shared" si="8"/>
        <v>0.78357520397537805</v>
      </c>
      <c r="AB14">
        <f t="shared" si="3"/>
        <v>20.663761405420129</v>
      </c>
      <c r="AC14">
        <f t="shared" si="4"/>
        <v>6.5700115192627679</v>
      </c>
      <c r="AD14">
        <f t="shared" si="5"/>
        <v>0.71944254055289003</v>
      </c>
    </row>
    <row r="15" spans="1:30" x14ac:dyDescent="0.35">
      <c r="A15" t="s">
        <v>40</v>
      </c>
      <c r="B15" t="s">
        <v>41</v>
      </c>
      <c r="C15" t="s">
        <v>21</v>
      </c>
      <c r="D15" t="s">
        <v>22</v>
      </c>
      <c r="E15">
        <v>4.2781500000000001</v>
      </c>
      <c r="F15">
        <v>0.69942000000000004</v>
      </c>
      <c r="G15">
        <v>0.78396999999999994</v>
      </c>
      <c r="H15">
        <v>0.80045999999999995</v>
      </c>
      <c r="I15">
        <v>2.7028300000000001</v>
      </c>
      <c r="J15">
        <v>3.2939999999999997E-2</v>
      </c>
      <c r="K15">
        <v>1.0000000000000001E-5</v>
      </c>
      <c r="L15">
        <v>0.83792999999999995</v>
      </c>
      <c r="M15">
        <v>2.8281000000000001</v>
      </c>
      <c r="N15">
        <v>12.96382</v>
      </c>
      <c r="O15">
        <f t="shared" si="0"/>
        <v>12.179839999999999</v>
      </c>
      <c r="P15">
        <f>L15/M15</f>
        <v>0.29628725999787842</v>
      </c>
      <c r="R15">
        <f>E15/O15*100</f>
        <v>35.124845646576638</v>
      </c>
      <c r="S15">
        <f>F15/O15*100</f>
        <v>5.7424399663706591</v>
      </c>
      <c r="T15">
        <f>H15/O15*100</f>
        <v>6.5720075140560139</v>
      </c>
      <c r="U15">
        <f>I15/O15*100</f>
        <v>22.19101400346803</v>
      </c>
      <c r="V15">
        <f>J15/O15*100</f>
        <v>0.27044690242236352</v>
      </c>
      <c r="W15">
        <f>K15/O15*100</f>
        <v>8.2102884766959195E-5</v>
      </c>
      <c r="X15">
        <f>L15/O15*100</f>
        <v>6.8796470232778102</v>
      </c>
      <c r="Y15">
        <f>M15/O15*100</f>
        <v>23.219516840943726</v>
      </c>
      <c r="Z15">
        <f t="shared" si="7"/>
        <v>0.63177541694424</v>
      </c>
      <c r="AA15">
        <f t="shared" si="8"/>
        <v>0.1871042389818029</v>
      </c>
      <c r="AB15">
        <f t="shared" si="3"/>
        <v>129.87704918032787</v>
      </c>
      <c r="AC15">
        <f t="shared" si="4"/>
        <v>10.625011947512869</v>
      </c>
      <c r="AD15">
        <f t="shared" si="5"/>
        <v>0.29628725999787842</v>
      </c>
    </row>
    <row r="16" spans="1:30" x14ac:dyDescent="0.35">
      <c r="A16" t="s">
        <v>42</v>
      </c>
      <c r="B16" t="s">
        <v>43</v>
      </c>
      <c r="C16" t="s">
        <v>21</v>
      </c>
      <c r="D16" t="s">
        <v>22</v>
      </c>
      <c r="E16">
        <v>3.4148299999999998</v>
      </c>
      <c r="F16">
        <v>2.07708</v>
      </c>
      <c r="G16">
        <v>3.26654</v>
      </c>
      <c r="H16">
        <v>1.1174200000000001</v>
      </c>
      <c r="I16">
        <v>1.88876</v>
      </c>
      <c r="J16">
        <v>3.1960000000000002E-2</v>
      </c>
      <c r="K16">
        <v>5.1580000000000001E-2</v>
      </c>
      <c r="L16">
        <v>1.0842000000000001</v>
      </c>
      <c r="M16">
        <v>2.4843799999999998</v>
      </c>
      <c r="N16">
        <v>15.41675</v>
      </c>
      <c r="O16">
        <f t="shared" si="0"/>
        <v>12.15021</v>
      </c>
      <c r="P16">
        <f>L16/M16</f>
        <v>0.43640666886708157</v>
      </c>
      <c r="R16">
        <f>E16/O16*100</f>
        <v>28.105110940469341</v>
      </c>
      <c r="S16">
        <f>F16/O16*100</f>
        <v>17.095013172611832</v>
      </c>
      <c r="T16">
        <f>H16/O16*100</f>
        <v>9.1967134724420401</v>
      </c>
      <c r="U16">
        <f>I16/O16*100</f>
        <v>15.545081113824372</v>
      </c>
      <c r="V16">
        <f>J16/O16*100</f>
        <v>0.26304072110687798</v>
      </c>
      <c r="W16">
        <f>K16/O16*100</f>
        <v>0.42451941159864731</v>
      </c>
      <c r="X16">
        <f>L16/O16*100</f>
        <v>8.9233025602026643</v>
      </c>
      <c r="Y16">
        <f>M16/O16*100</f>
        <v>20.447218607744226</v>
      </c>
      <c r="Z16">
        <f t="shared" si="7"/>
        <v>0.55310513261275096</v>
      </c>
      <c r="AA16">
        <f t="shared" si="8"/>
        <v>0.32722565984251045</v>
      </c>
      <c r="AB16">
        <f t="shared" si="3"/>
        <v>106.84699624530663</v>
      </c>
      <c r="AC16">
        <f t="shared" si="4"/>
        <v>2.9718367875887473</v>
      </c>
      <c r="AD16">
        <f t="shared" si="5"/>
        <v>0.43640666886708163</v>
      </c>
    </row>
    <row r="17" spans="1:30" x14ac:dyDescent="0.35">
      <c r="B17" s="1" t="s">
        <v>44</v>
      </c>
      <c r="R17" s="1">
        <f>AVERAGE(R10:R16)</f>
        <v>20.818709488932821</v>
      </c>
      <c r="S17" s="1">
        <f t="shared" ref="S17:AB17" si="9">AVERAGE(S10:S16)</f>
        <v>36.014864782348312</v>
      </c>
      <c r="T17" s="1">
        <f t="shared" si="9"/>
        <v>9.2385992916310915</v>
      </c>
      <c r="U17" s="1">
        <f t="shared" si="9"/>
        <v>13.425064071576708</v>
      </c>
      <c r="V17" s="1">
        <f t="shared" si="9"/>
        <v>0.67948492730749954</v>
      </c>
      <c r="W17" s="1">
        <f t="shared" si="9"/>
        <v>0.18535622757841458</v>
      </c>
      <c r="X17" s="1">
        <f t="shared" si="9"/>
        <v>5.7471433160258298</v>
      </c>
      <c r="Y17" s="1">
        <f t="shared" si="9"/>
        <v>13.890777894599312</v>
      </c>
      <c r="Z17" s="1">
        <f t="shared" si="9"/>
        <v>0.96046269715928823</v>
      </c>
      <c r="AA17" s="1">
        <f t="shared" si="9"/>
        <v>0.77006507084969134</v>
      </c>
      <c r="AB17" s="1">
        <f t="shared" si="9"/>
        <v>49.703133251111126</v>
      </c>
    </row>
    <row r="19" spans="1:30" x14ac:dyDescent="0.35">
      <c r="A19" t="s">
        <v>45</v>
      </c>
      <c r="B19" t="s">
        <v>46</v>
      </c>
      <c r="C19" t="s">
        <v>21</v>
      </c>
      <c r="D19" t="s">
        <v>22</v>
      </c>
      <c r="E19">
        <v>2.09171</v>
      </c>
      <c r="F19">
        <v>0.69899</v>
      </c>
      <c r="G19">
        <v>96.723079999999996</v>
      </c>
      <c r="H19">
        <v>1.3345</v>
      </c>
      <c r="I19">
        <v>7.0040000000000005E-2</v>
      </c>
      <c r="J19">
        <v>2.8559999999999999E-2</v>
      </c>
      <c r="K19">
        <v>1.0000000000000001E-5</v>
      </c>
      <c r="L19">
        <v>8.4930000000000005E-2</v>
      </c>
      <c r="M19">
        <v>1.1379999999999999E-2</v>
      </c>
      <c r="N19">
        <v>101.0432</v>
      </c>
      <c r="O19">
        <f t="shared" si="0"/>
        <v>4.3201199999999993</v>
      </c>
      <c r="P19">
        <f>L19/M19</f>
        <v>7.4630931458699479</v>
      </c>
      <c r="R19">
        <f>E19/O19*100</f>
        <v>48.417868022184571</v>
      </c>
      <c r="S19">
        <f>F19/O19*100</f>
        <v>16.179874633112046</v>
      </c>
      <c r="T19">
        <f>H19/O19*100</f>
        <v>30.890345638547085</v>
      </c>
      <c r="U19">
        <f>I19/O19*100</f>
        <v>1.6212512615390318</v>
      </c>
      <c r="V19">
        <f>J19/O19*100</f>
        <v>0.66109274742368274</v>
      </c>
      <c r="W19">
        <f>K19/O19*100</f>
        <v>2.3147505161893656E-4</v>
      </c>
      <c r="X19">
        <f>L19/O19*100</f>
        <v>1.9659176133996283</v>
      </c>
      <c r="Y19">
        <f>M19/O19*100</f>
        <v>0.26341860874234979</v>
      </c>
      <c r="Z19">
        <f>U19/R19</f>
        <v>3.348456526000259E-2</v>
      </c>
      <c r="AA19">
        <f>T19/R19</f>
        <v>0.63799475070636003</v>
      </c>
      <c r="AB19">
        <f t="shared" si="3"/>
        <v>73.239145658263297</v>
      </c>
      <c r="AC19">
        <f t="shared" si="4"/>
        <v>4.8054455989883982</v>
      </c>
      <c r="AD19">
        <f t="shared" si="5"/>
        <v>7.4630931458699479</v>
      </c>
    </row>
    <row r="20" spans="1:30" x14ac:dyDescent="0.35">
      <c r="A20" t="s">
        <v>47</v>
      </c>
      <c r="B20" t="s">
        <v>48</v>
      </c>
      <c r="C20" t="s">
        <v>21</v>
      </c>
      <c r="D20" t="s">
        <v>22</v>
      </c>
      <c r="E20">
        <v>6.83134</v>
      </c>
      <c r="F20">
        <v>2.41486</v>
      </c>
      <c r="G20">
        <v>81.252359999999996</v>
      </c>
      <c r="H20">
        <v>4.4329599999999996</v>
      </c>
      <c r="I20">
        <v>0.32807999999999998</v>
      </c>
      <c r="J20">
        <v>0.10042</v>
      </c>
      <c r="K20">
        <v>3.6450000000000003E-2</v>
      </c>
      <c r="L20">
        <v>0.17759</v>
      </c>
      <c r="M20">
        <v>3.7199999999999997E-2</v>
      </c>
      <c r="N20">
        <v>95.611249999999998</v>
      </c>
      <c r="O20">
        <f t="shared" si="0"/>
        <v>14.3589</v>
      </c>
      <c r="P20">
        <f>L20/M20</f>
        <v>4.7739247311827961</v>
      </c>
      <c r="R20">
        <f>E20/O20*100</f>
        <v>47.575649945330071</v>
      </c>
      <c r="S20">
        <f>F20/O20*100</f>
        <v>16.817862092500121</v>
      </c>
      <c r="T20">
        <f>H20/O20*100</f>
        <v>30.872559875756494</v>
      </c>
      <c r="U20">
        <f>I20/O20*100</f>
        <v>2.2848546894260702</v>
      </c>
      <c r="V20">
        <f>J20/O20*100</f>
        <v>0.69935719309974997</v>
      </c>
      <c r="W20">
        <f>K20/O20*100</f>
        <v>0.2538495288636316</v>
      </c>
      <c r="X20">
        <f>L20/O20*100</f>
        <v>1.2367939048255785</v>
      </c>
      <c r="Y20">
        <f>M20/O20*100</f>
        <v>0.25907277019827418</v>
      </c>
      <c r="Z20">
        <f t="shared" ref="Z20:Z29" si="10">U20/R20</f>
        <v>4.8025716770062683E-2</v>
      </c>
      <c r="AA20">
        <f t="shared" ref="AA20:AA29" si="11">T20/R20</f>
        <v>0.64891514695506292</v>
      </c>
      <c r="AB20">
        <f t="shared" si="3"/>
        <v>68.027683728340961</v>
      </c>
      <c r="AC20">
        <f t="shared" si="4"/>
        <v>4.5429492932245958</v>
      </c>
      <c r="AD20">
        <f t="shared" si="5"/>
        <v>4.7739247311827961</v>
      </c>
    </row>
    <row r="21" spans="1:30" x14ac:dyDescent="0.35">
      <c r="A21" t="s">
        <v>49</v>
      </c>
      <c r="B21" t="s">
        <v>50</v>
      </c>
      <c r="C21" t="s">
        <v>21</v>
      </c>
      <c r="D21" t="s">
        <v>22</v>
      </c>
      <c r="E21">
        <v>10.15785</v>
      </c>
      <c r="F21">
        <v>3.7017000000000002</v>
      </c>
      <c r="G21">
        <v>71.916370000000001</v>
      </c>
      <c r="H21">
        <v>6.4903399999999998</v>
      </c>
      <c r="I21">
        <v>0.42936999999999997</v>
      </c>
      <c r="J21">
        <v>5.8319999999999997E-2</v>
      </c>
      <c r="K21">
        <v>1.6539999999999999E-2</v>
      </c>
      <c r="L21">
        <v>0.18851999999999999</v>
      </c>
      <c r="M21">
        <v>5.5399999999999998E-2</v>
      </c>
      <c r="N21">
        <v>93.014399999999995</v>
      </c>
      <c r="O21">
        <f t="shared" si="0"/>
        <v>21.098039999999997</v>
      </c>
      <c r="P21">
        <f>L21/M21</f>
        <v>3.4028880866425992</v>
      </c>
      <c r="R21">
        <f>E21/O21*100</f>
        <v>48.14594151873824</v>
      </c>
      <c r="S21">
        <f>F21/O21*100</f>
        <v>17.545231689768343</v>
      </c>
      <c r="T21">
        <f>H21/O21*100</f>
        <v>30.762762796923322</v>
      </c>
      <c r="U21">
        <f>I21/O21*100</f>
        <v>2.0351179540848348</v>
      </c>
      <c r="V21">
        <f>J21/O21*100</f>
        <v>0.27642378154558434</v>
      </c>
      <c r="W21">
        <f>K21/O21*100</f>
        <v>7.8395907866323125E-2</v>
      </c>
      <c r="X21">
        <f>L21/O21*100</f>
        <v>0.89354271771216676</v>
      </c>
      <c r="Y21">
        <f>M21/O21*100</f>
        <v>0.26258363336120322</v>
      </c>
      <c r="Z21">
        <f t="shared" si="10"/>
        <v>4.2269771654434747E-2</v>
      </c>
      <c r="AA21">
        <f t="shared" si="11"/>
        <v>0.63894820262161778</v>
      </c>
      <c r="AB21">
        <f t="shared" si="3"/>
        <v>174.17438271604939</v>
      </c>
      <c r="AC21">
        <f t="shared" si="4"/>
        <v>4.5219882644523048</v>
      </c>
      <c r="AD21">
        <f t="shared" si="5"/>
        <v>3.4028880866425997</v>
      </c>
    </row>
    <row r="22" spans="1:30" x14ac:dyDescent="0.35">
      <c r="A22" t="s">
        <v>51</v>
      </c>
      <c r="B22" t="s">
        <v>52</v>
      </c>
      <c r="C22" t="s">
        <v>21</v>
      </c>
      <c r="D22" t="s">
        <v>22</v>
      </c>
      <c r="E22">
        <v>11.72932</v>
      </c>
      <c r="F22">
        <v>4.2981499999999997</v>
      </c>
      <c r="G22">
        <v>71.933589999999995</v>
      </c>
      <c r="H22">
        <v>7.1941600000000001</v>
      </c>
      <c r="I22">
        <v>0.43919999999999998</v>
      </c>
      <c r="J22">
        <v>1.495E-2</v>
      </c>
      <c r="K22">
        <v>1.653E-2</v>
      </c>
      <c r="L22">
        <v>0.21193999999999999</v>
      </c>
      <c r="M22">
        <v>4.3479999999999998E-2</v>
      </c>
      <c r="N22">
        <v>95.881320000000002</v>
      </c>
      <c r="O22">
        <f t="shared" si="0"/>
        <v>23.947729999999996</v>
      </c>
      <c r="P22">
        <f>L22/M22</f>
        <v>4.8744250229990804</v>
      </c>
      <c r="R22">
        <f>E22/O22*100</f>
        <v>48.978838495339652</v>
      </c>
      <c r="S22">
        <f>F22/O22*100</f>
        <v>17.948047685521761</v>
      </c>
      <c r="T22">
        <f>H22/O22*100</f>
        <v>30.041093665245107</v>
      </c>
      <c r="U22">
        <f>I22/O22*100</f>
        <v>1.833994286723627</v>
      </c>
      <c r="V22">
        <f>J22/O22*100</f>
        <v>6.2427628839977746E-2</v>
      </c>
      <c r="W22">
        <f>K22/O22*100</f>
        <v>6.9025331419721211E-2</v>
      </c>
      <c r="X22">
        <f>L22/O22*100</f>
        <v>0.88501081313343688</v>
      </c>
      <c r="Y22">
        <f>M22/O22*100</f>
        <v>0.18156209377673793</v>
      </c>
      <c r="Z22">
        <f t="shared" si="10"/>
        <v>3.7444625945920136E-2</v>
      </c>
      <c r="AA22">
        <f t="shared" si="11"/>
        <v>0.61334842940596734</v>
      </c>
      <c r="AB22">
        <f t="shared" si="3"/>
        <v>784.56989966555182</v>
      </c>
      <c r="AC22">
        <f t="shared" si="4"/>
        <v>4.4721327226575962</v>
      </c>
      <c r="AD22">
        <f t="shared" si="5"/>
        <v>4.8744250229990795</v>
      </c>
    </row>
    <row r="23" spans="1:30" x14ac:dyDescent="0.35">
      <c r="A23" t="s">
        <v>53</v>
      </c>
      <c r="B23" t="s">
        <v>54</v>
      </c>
      <c r="C23" t="s">
        <v>21</v>
      </c>
      <c r="D23" t="s">
        <v>22</v>
      </c>
      <c r="E23">
        <v>6.67767</v>
      </c>
      <c r="F23">
        <v>2.4840599999999999</v>
      </c>
      <c r="G23">
        <v>76.852779999999996</v>
      </c>
      <c r="H23">
        <v>4.1035000000000004</v>
      </c>
      <c r="I23">
        <v>0.36908000000000002</v>
      </c>
      <c r="J23">
        <v>0.20083999999999999</v>
      </c>
      <c r="K23">
        <v>0.11266</v>
      </c>
      <c r="L23">
        <v>9.4259999999999997E-2</v>
      </c>
      <c r="M23">
        <v>3.3919999999999999E-2</v>
      </c>
      <c r="N23">
        <v>90.928759999999997</v>
      </c>
      <c r="O23">
        <f t="shared" si="0"/>
        <v>14.075990000000001</v>
      </c>
      <c r="P23">
        <f>L23/M23</f>
        <v>2.7788915094339623</v>
      </c>
      <c r="R23">
        <f>E23/O23*100</f>
        <v>47.440144529798609</v>
      </c>
      <c r="S23">
        <f>F23/O23*100</f>
        <v>17.647497618284753</v>
      </c>
      <c r="T23">
        <f>H23/O23*100</f>
        <v>29.152478795452396</v>
      </c>
      <c r="U23">
        <f>I23/O23*100</f>
        <v>2.6220535820215845</v>
      </c>
      <c r="V23">
        <f>J23/O23*100</f>
        <v>1.4268268164441718</v>
      </c>
      <c r="W23">
        <f>K23/O23*100</f>
        <v>0.80036999173770362</v>
      </c>
      <c r="X23">
        <f>L23/O23*100</f>
        <v>0.66965094462272279</v>
      </c>
      <c r="Y23">
        <f>M23/O23*100</f>
        <v>0.24097772163805173</v>
      </c>
      <c r="Z23">
        <f t="shared" si="10"/>
        <v>5.5270775584897139E-2</v>
      </c>
      <c r="AA23">
        <f t="shared" si="11"/>
        <v>0.6145107500071133</v>
      </c>
      <c r="AB23">
        <f t="shared" si="3"/>
        <v>33.248705437163913</v>
      </c>
      <c r="AC23">
        <f t="shared" si="4"/>
        <v>3.985705400420366</v>
      </c>
      <c r="AD23">
        <f t="shared" si="5"/>
        <v>2.7788915094339623</v>
      </c>
    </row>
    <row r="24" spans="1:30" x14ac:dyDescent="0.35">
      <c r="A24" t="s">
        <v>55</v>
      </c>
      <c r="B24" t="s">
        <v>56</v>
      </c>
      <c r="C24" t="s">
        <v>21</v>
      </c>
      <c r="D24" t="s">
        <v>22</v>
      </c>
      <c r="E24">
        <v>6.8688700000000003</v>
      </c>
      <c r="F24">
        <v>2.5864500000000001</v>
      </c>
      <c r="G24">
        <v>80.678219999999996</v>
      </c>
      <c r="H24">
        <v>4.5594000000000001</v>
      </c>
      <c r="I24">
        <v>0.33198</v>
      </c>
      <c r="J24">
        <v>0.16486999999999999</v>
      </c>
      <c r="K24">
        <v>5.1360000000000003E-2</v>
      </c>
      <c r="L24">
        <v>0.18429999999999999</v>
      </c>
      <c r="M24">
        <v>2.2450000000000001E-2</v>
      </c>
      <c r="N24">
        <v>95.447890000000001</v>
      </c>
      <c r="O24">
        <f t="shared" si="0"/>
        <v>14.769680000000001</v>
      </c>
      <c r="P24">
        <f>L24/M24</f>
        <v>8.2093541202672604</v>
      </c>
      <c r="R24">
        <f>E24/O24*100</f>
        <v>46.50655938381874</v>
      </c>
      <c r="S24">
        <f>F24/O24*100</f>
        <v>17.511889221702841</v>
      </c>
      <c r="T24">
        <f>H24/O24*100</f>
        <v>30.869998537544479</v>
      </c>
      <c r="U24">
        <f>I24/O24*100</f>
        <v>2.2477128820665033</v>
      </c>
      <c r="V24">
        <f>J24/O24*100</f>
        <v>1.1162733383526251</v>
      </c>
      <c r="W24">
        <f>K24/O24*100</f>
        <v>0.347739422925886</v>
      </c>
      <c r="X24">
        <f>L24/O24*100</f>
        <v>1.247826628606713</v>
      </c>
      <c r="Y24">
        <f>M24/O24*100</f>
        <v>0.15200058498220678</v>
      </c>
      <c r="Z24">
        <f t="shared" si="10"/>
        <v>4.8331093760691342E-2</v>
      </c>
      <c r="AA24">
        <f t="shared" si="11"/>
        <v>0.66377730252574285</v>
      </c>
      <c r="AB24">
        <f t="shared" si="3"/>
        <v>41.662340025474613</v>
      </c>
      <c r="AC24">
        <f t="shared" si="4"/>
        <v>4.1960730443718148</v>
      </c>
      <c r="AD24">
        <f t="shared" si="5"/>
        <v>8.2093541202672604</v>
      </c>
    </row>
    <row r="25" spans="1:30" x14ac:dyDescent="0.35">
      <c r="A25" t="s">
        <v>57</v>
      </c>
      <c r="B25" t="s">
        <v>58</v>
      </c>
      <c r="C25" t="s">
        <v>21</v>
      </c>
      <c r="D25" t="s">
        <v>22</v>
      </c>
      <c r="E25">
        <v>4.29976</v>
      </c>
      <c r="F25">
        <v>1.7885800000000001</v>
      </c>
      <c r="G25">
        <v>89.080309999999997</v>
      </c>
      <c r="H25">
        <v>3.6140099999999999</v>
      </c>
      <c r="I25">
        <v>0.31058000000000002</v>
      </c>
      <c r="J25">
        <v>1.0000000000000001E-5</v>
      </c>
      <c r="K25">
        <v>7.6310000000000003E-2</v>
      </c>
      <c r="L25">
        <v>0.17652999999999999</v>
      </c>
      <c r="M25">
        <v>4.8669999999999998E-2</v>
      </c>
      <c r="N25">
        <v>99.394750000000002</v>
      </c>
      <c r="O25">
        <f t="shared" si="0"/>
        <v>10.314449999999999</v>
      </c>
      <c r="P25">
        <f>L25/M25</f>
        <v>3.6270803369632216</v>
      </c>
      <c r="R25">
        <f>E25/O25*100</f>
        <v>41.686759836927813</v>
      </c>
      <c r="S25">
        <f>F25/O25*100</f>
        <v>17.340527124567963</v>
      </c>
      <c r="T25">
        <f>H25/O25*100</f>
        <v>35.038320026758576</v>
      </c>
      <c r="U25">
        <f>I25/O25*100</f>
        <v>3.0111154739225072</v>
      </c>
      <c r="V25">
        <f>J25/O25*100</f>
        <v>9.6951364348074796E-5</v>
      </c>
      <c r="W25">
        <f>K25/O25*100</f>
        <v>0.73983586134015877</v>
      </c>
      <c r="X25">
        <f>L25/O25*100</f>
        <v>1.7114824348365643</v>
      </c>
      <c r="Y25">
        <f>M25/O25*100</f>
        <v>0.47186229028208004</v>
      </c>
      <c r="Z25">
        <f t="shared" si="10"/>
        <v>7.2231938526801487E-2</v>
      </c>
      <c r="AA25">
        <f t="shared" si="11"/>
        <v>0.84051435428954158</v>
      </c>
      <c r="AB25">
        <f t="shared" si="3"/>
        <v>429976.00000000006</v>
      </c>
      <c r="AC25">
        <f t="shared" si="4"/>
        <v>4.4100756072711675</v>
      </c>
      <c r="AD25">
        <f t="shared" si="5"/>
        <v>3.6270803369632212</v>
      </c>
    </row>
    <row r="26" spans="1:30" x14ac:dyDescent="0.35">
      <c r="A26" t="s">
        <v>59</v>
      </c>
      <c r="B26" t="s">
        <v>60</v>
      </c>
      <c r="C26" t="s">
        <v>21</v>
      </c>
      <c r="D26" t="s">
        <v>22</v>
      </c>
      <c r="E26">
        <v>8.6218299999999992</v>
      </c>
      <c r="F26">
        <v>3.1532300000000002</v>
      </c>
      <c r="G26">
        <v>75.788570000000007</v>
      </c>
      <c r="H26">
        <v>5.4262499999999996</v>
      </c>
      <c r="I26">
        <v>0.49940000000000001</v>
      </c>
      <c r="J26">
        <v>1.0000000000000001E-5</v>
      </c>
      <c r="K26">
        <v>4.9660000000000003E-2</v>
      </c>
      <c r="L26">
        <v>0.11958000000000001</v>
      </c>
      <c r="M26">
        <v>3.8879999999999998E-2</v>
      </c>
      <c r="N26">
        <v>93.697400000000002</v>
      </c>
      <c r="O26">
        <f t="shared" si="0"/>
        <v>17.908839999999998</v>
      </c>
      <c r="P26">
        <f>L26/M26</f>
        <v>3.0756172839506175</v>
      </c>
      <c r="R26">
        <f>E26/O26*100</f>
        <v>48.142872458517694</v>
      </c>
      <c r="S26">
        <f>F26/O26*100</f>
        <v>17.607114698662787</v>
      </c>
      <c r="T26">
        <f>H26/O26*100</f>
        <v>30.29928236558035</v>
      </c>
      <c r="U26">
        <f>I26/O26*100</f>
        <v>2.7885669870298697</v>
      </c>
      <c r="V26">
        <f>J26/O26*100</f>
        <v>5.5838345755503997E-5</v>
      </c>
      <c r="W26">
        <f>K26/O26*100</f>
        <v>0.27729322502183285</v>
      </c>
      <c r="X26">
        <f>L26/O26*100</f>
        <v>0.66771493854431685</v>
      </c>
      <c r="Y26">
        <f>M26/O26*100</f>
        <v>0.2170994882973995</v>
      </c>
      <c r="Z26">
        <f t="shared" si="10"/>
        <v>5.792273798021999E-2</v>
      </c>
      <c r="AA26">
        <f t="shared" si="11"/>
        <v>0.62936174802797085</v>
      </c>
      <c r="AB26">
        <f t="shared" si="3"/>
        <v>862182.99999999988</v>
      </c>
      <c r="AC26">
        <f t="shared" si="4"/>
        <v>4.5419713384745064</v>
      </c>
      <c r="AD26">
        <f t="shared" si="5"/>
        <v>3.075617283950618</v>
      </c>
    </row>
    <row r="27" spans="1:30" x14ac:dyDescent="0.35">
      <c r="A27" t="s">
        <v>61</v>
      </c>
      <c r="B27" t="s">
        <v>62</v>
      </c>
      <c r="C27" t="s">
        <v>21</v>
      </c>
      <c r="D27" t="s">
        <v>22</v>
      </c>
      <c r="E27">
        <v>8.1363500000000002</v>
      </c>
      <c r="F27">
        <v>3.1244299999999998</v>
      </c>
      <c r="G27">
        <v>75.727130000000002</v>
      </c>
      <c r="H27">
        <v>5.3201900000000002</v>
      </c>
      <c r="I27">
        <v>0.51700999999999997</v>
      </c>
      <c r="J27">
        <v>6.8879999999999997E-2</v>
      </c>
      <c r="K27">
        <v>1.0000000000000001E-5</v>
      </c>
      <c r="L27">
        <v>0.14374000000000001</v>
      </c>
      <c r="M27">
        <v>3.8199999999999998E-2</v>
      </c>
      <c r="N27">
        <v>93.075940000000003</v>
      </c>
      <c r="O27">
        <f t="shared" si="0"/>
        <v>17.34881</v>
      </c>
      <c r="P27">
        <f>L27/M27</f>
        <v>3.7628272251308905</v>
      </c>
      <c r="R27">
        <f>E27/O27*100</f>
        <v>46.898605725695305</v>
      </c>
      <c r="S27">
        <f>F27/O27*100</f>
        <v>18.009477307089071</v>
      </c>
      <c r="T27">
        <f>H27/O27*100</f>
        <v>30.666022626335753</v>
      </c>
      <c r="U27">
        <f>I27/O27*100</f>
        <v>2.9800891242684653</v>
      </c>
      <c r="V27">
        <f>J27/O27*100</f>
        <v>0.39703011330460125</v>
      </c>
      <c r="W27">
        <f>K27/O27*100</f>
        <v>5.7640841072096589E-5</v>
      </c>
      <c r="X27">
        <f>L27/O27*100</f>
        <v>0.82852944957031627</v>
      </c>
      <c r="Y27">
        <f>M27/O27*100</f>
        <v>0.22018801289540893</v>
      </c>
      <c r="Z27">
        <f t="shared" si="10"/>
        <v>6.354323498866199E-2</v>
      </c>
      <c r="AA27">
        <f t="shared" si="11"/>
        <v>0.65387919644558068</v>
      </c>
      <c r="AB27">
        <f t="shared" si="3"/>
        <v>118.12354819976773</v>
      </c>
      <c r="AC27">
        <f t="shared" si="4"/>
        <v>4.3758690015407167</v>
      </c>
      <c r="AD27">
        <f t="shared" si="5"/>
        <v>3.7628272251308901</v>
      </c>
    </row>
    <row r="28" spans="1:30" x14ac:dyDescent="0.35">
      <c r="A28" t="s">
        <v>63</v>
      </c>
      <c r="B28" t="s">
        <v>64</v>
      </c>
      <c r="C28" t="s">
        <v>21</v>
      </c>
      <c r="D28" t="s">
        <v>22</v>
      </c>
      <c r="E28">
        <v>6.3949299999999996</v>
      </c>
      <c r="F28">
        <v>2.5078999999999998</v>
      </c>
      <c r="G28">
        <v>82.668009999999995</v>
      </c>
      <c r="H28">
        <v>4.88089</v>
      </c>
      <c r="I28">
        <v>1.03399</v>
      </c>
      <c r="J28">
        <v>0.30559999999999998</v>
      </c>
      <c r="K28">
        <v>8.6389999999999995E-2</v>
      </c>
      <c r="L28">
        <v>0.21898000000000001</v>
      </c>
      <c r="M28">
        <v>4.369E-2</v>
      </c>
      <c r="N28">
        <v>98.140379999999993</v>
      </c>
      <c r="O28">
        <f>E28+F28+H28+I28+J28+K28+L28+M28</f>
        <v>15.472369999999998</v>
      </c>
      <c r="P28">
        <f>L28/M28</f>
        <v>5.0121309224078736</v>
      </c>
      <c r="R28" s="2">
        <f>E28/O28*100</f>
        <v>41.331289259499357</v>
      </c>
      <c r="S28" s="2">
        <f>F28/O28*100</f>
        <v>16.208893660118004</v>
      </c>
      <c r="T28" s="2">
        <f>H28/O28*100</f>
        <v>31.545845917593752</v>
      </c>
      <c r="U28" s="2">
        <f>I28/O28*100</f>
        <v>6.6828158840565477</v>
      </c>
      <c r="V28" s="2">
        <f>J28/O28*100</f>
        <v>1.9751337383994827</v>
      </c>
      <c r="W28" s="2">
        <f>K28/O28*100</f>
        <v>0.55835014286757623</v>
      </c>
      <c r="X28" s="2">
        <f>L28/O28*100</f>
        <v>1.4152970747209381</v>
      </c>
      <c r="Y28" s="2">
        <f>M28/O28*100</f>
        <v>0.28237432274435009</v>
      </c>
      <c r="Z28">
        <f t="shared" si="10"/>
        <v>0.16168902552490802</v>
      </c>
      <c r="AA28">
        <f t="shared" si="11"/>
        <v>0.76324369461432728</v>
      </c>
      <c r="AB28" s="2">
        <f>R28/V28</f>
        <v>20.925818062827226</v>
      </c>
      <c r="AC28" s="2">
        <f>(R28+U28+T28)/(S28+V28+W28)</f>
        <v>4.2449230832893674</v>
      </c>
      <c r="AD28">
        <f>X28/Y28</f>
        <v>5.0121309224078736</v>
      </c>
    </row>
    <row r="29" spans="1:30" x14ac:dyDescent="0.35">
      <c r="A29" t="s">
        <v>65</v>
      </c>
      <c r="B29" t="s">
        <v>66</v>
      </c>
      <c r="C29" t="s">
        <v>21</v>
      </c>
      <c r="D29" t="s">
        <v>22</v>
      </c>
      <c r="E29">
        <v>6.6772600000000004</v>
      </c>
      <c r="F29">
        <v>2.5172699999999999</v>
      </c>
      <c r="G29">
        <v>82.508160000000004</v>
      </c>
      <c r="H29">
        <v>4.3678600000000003</v>
      </c>
      <c r="I29">
        <v>0.50321000000000005</v>
      </c>
      <c r="J29">
        <v>7.4999999999999997E-3</v>
      </c>
      <c r="K29">
        <v>1.0000000000000001E-5</v>
      </c>
      <c r="L29">
        <v>0.14903</v>
      </c>
      <c r="M29">
        <v>1.8259999999999998E-2</v>
      </c>
      <c r="N29">
        <v>96.748540000000006</v>
      </c>
      <c r="O29">
        <f>E29+F29+H29+I29+J29+K29+L29+M29</f>
        <v>14.240399999999999</v>
      </c>
      <c r="P29">
        <f>L29/M29</f>
        <v>8.1615553121577218</v>
      </c>
      <c r="R29">
        <f>E29/O29*100</f>
        <v>46.889553664222923</v>
      </c>
      <c r="S29">
        <f>F29/O29*100</f>
        <v>17.6769613213112</v>
      </c>
      <c r="T29">
        <f>H29/O29*100</f>
        <v>30.672312575489457</v>
      </c>
      <c r="U29">
        <f>I29/O29*100</f>
        <v>3.5336788292463699</v>
      </c>
      <c r="V29">
        <f>J29/O29*100</f>
        <v>5.2667059914047361E-2</v>
      </c>
      <c r="W29">
        <f>K29/O29*100</f>
        <v>7.0222746552063163E-5</v>
      </c>
      <c r="X29">
        <f>L29/O29*100</f>
        <v>1.046529591865397</v>
      </c>
      <c r="Y29">
        <f>M29/O29*100</f>
        <v>0.1282267352040673</v>
      </c>
      <c r="Z29">
        <f t="shared" si="10"/>
        <v>7.5361750178965625E-2</v>
      </c>
      <c r="AA29">
        <f t="shared" si="11"/>
        <v>0.65413957221974284</v>
      </c>
      <c r="AB29">
        <f>R29/V29</f>
        <v>890.30133333333345</v>
      </c>
      <c r="AC29">
        <f>(R29+U29+T29)/(S29+V29+W29)</f>
        <v>4.573994565863166</v>
      </c>
      <c r="AD29">
        <f>X29/Y29</f>
        <v>8.1615553121577218</v>
      </c>
    </row>
    <row r="30" spans="1:30" x14ac:dyDescent="0.35">
      <c r="B30" s="1" t="s">
        <v>67</v>
      </c>
      <c r="R30" s="1">
        <f>AVERAGE(R19:R29)</f>
        <v>46.546734803642998</v>
      </c>
      <c r="S30" s="1">
        <f t="shared" ref="S30:AB30" si="12">AVERAGE(S19:S29)</f>
        <v>17.317579732058082</v>
      </c>
      <c r="T30" s="1">
        <f t="shared" si="12"/>
        <v>30.982820256475165</v>
      </c>
      <c r="U30" s="1">
        <f t="shared" si="12"/>
        <v>2.8764773594895825</v>
      </c>
      <c r="V30" s="1">
        <f t="shared" si="12"/>
        <v>0.60612592791218411</v>
      </c>
      <c r="W30" s="1">
        <f t="shared" si="12"/>
        <v>0.28411079551655244</v>
      </c>
      <c r="X30" s="1">
        <f t="shared" si="12"/>
        <v>1.1425723738034343</v>
      </c>
      <c r="Y30" s="1">
        <f t="shared" si="12"/>
        <v>0.2435787511020118</v>
      </c>
      <c r="Z30" s="1">
        <f t="shared" si="12"/>
        <v>6.3234112379596877E-2</v>
      </c>
      <c r="AA30" s="1">
        <f t="shared" si="12"/>
        <v>0.66896664980172971</v>
      </c>
      <c r="AB30" s="1">
        <f t="shared" si="12"/>
        <v>117669.38844152969</v>
      </c>
    </row>
    <row r="33" spans="1:30" x14ac:dyDescent="0.35">
      <c r="A33" t="s">
        <v>68</v>
      </c>
      <c r="B33" t="s">
        <v>69</v>
      </c>
      <c r="C33" t="s">
        <v>21</v>
      </c>
      <c r="D33" t="s">
        <v>22</v>
      </c>
      <c r="E33">
        <v>0.72943000000000002</v>
      </c>
      <c r="F33">
        <v>29.74607</v>
      </c>
      <c r="G33">
        <v>59.535989999999998</v>
      </c>
      <c r="H33">
        <v>1.1319999999999999</v>
      </c>
      <c r="I33">
        <v>1.384E-2</v>
      </c>
      <c r="J33">
        <v>0.62204000000000004</v>
      </c>
      <c r="K33">
        <v>4.3220000000000001E-2</v>
      </c>
      <c r="L33">
        <v>0.12137000000000001</v>
      </c>
      <c r="M33">
        <v>1.6389999999999998E-2</v>
      </c>
      <c r="N33">
        <v>91.960350000000005</v>
      </c>
      <c r="O33">
        <f t="shared" si="0"/>
        <v>32.42436</v>
      </c>
      <c r="P33">
        <f>L33/M33</f>
        <v>7.4051250762660166</v>
      </c>
      <c r="R33">
        <f>E33/O33*100</f>
        <v>2.2496357676759082</v>
      </c>
      <c r="S33">
        <f>F33/O33*100</f>
        <v>91.739883223601012</v>
      </c>
      <c r="T33">
        <f>H33/O33*100</f>
        <v>3.4912022935842066</v>
      </c>
      <c r="U33">
        <f>I33/O33*100</f>
        <v>4.2683957370322809E-2</v>
      </c>
      <c r="V33">
        <f>J33/O33*100</f>
        <v>1.9184341649303178</v>
      </c>
      <c r="W33">
        <f>K33/O33*100</f>
        <v>0.13329484375327685</v>
      </c>
      <c r="X33">
        <f>L33/O33*100</f>
        <v>0.37431733425116176</v>
      </c>
      <c r="Y33">
        <f>M33/O33*100</f>
        <v>5.054841483378545E-2</v>
      </c>
      <c r="Z33">
        <f t="shared" ref="Z33:Z43" si="13">U33/R33</f>
        <v>1.8973719205406959E-2</v>
      </c>
      <c r="AA33">
        <f t="shared" ref="AA33:AA43" si="14">T33/R33</f>
        <v>1.5518966864538062</v>
      </c>
      <c r="AB33">
        <f t="shared" si="3"/>
        <v>1.1726416307632952</v>
      </c>
      <c r="AC33">
        <f t="shared" si="4"/>
        <v>6.1663531322043469E-2</v>
      </c>
      <c r="AD33">
        <f t="shared" si="5"/>
        <v>7.4051250762660175</v>
      </c>
    </row>
    <row r="34" spans="1:30" x14ac:dyDescent="0.35">
      <c r="A34" t="s">
        <v>70</v>
      </c>
      <c r="B34" t="s">
        <v>71</v>
      </c>
      <c r="C34" t="s">
        <v>21</v>
      </c>
      <c r="D34" t="s">
        <v>22</v>
      </c>
      <c r="E34">
        <v>0.20038</v>
      </c>
      <c r="F34">
        <v>14.966670000000001</v>
      </c>
      <c r="G34">
        <v>82.946460000000002</v>
      </c>
      <c r="H34">
        <v>3.11137</v>
      </c>
      <c r="I34">
        <v>1.0000000000000001E-5</v>
      </c>
      <c r="J34">
        <v>0.30359999999999998</v>
      </c>
      <c r="K34">
        <v>1.5499999999999999E-3</v>
      </c>
      <c r="L34">
        <v>4.7640000000000002E-2</v>
      </c>
      <c r="M34">
        <v>4.4699999999999997E-2</v>
      </c>
      <c r="N34">
        <v>101.6224</v>
      </c>
      <c r="O34">
        <f t="shared" si="0"/>
        <v>18.675920000000001</v>
      </c>
      <c r="P34">
        <f>L34/M34</f>
        <v>1.0657718120805371</v>
      </c>
      <c r="R34">
        <f>E34/O34*100</f>
        <v>1.0729324177871824</v>
      </c>
      <c r="S34">
        <f>F34/O34*100</f>
        <v>80.138863306332425</v>
      </c>
      <c r="T34">
        <f>H34/O34*100</f>
        <v>16.659795073013804</v>
      </c>
      <c r="U34">
        <f>I34/O34*100</f>
        <v>5.3544885606706392E-5</v>
      </c>
      <c r="V34">
        <f>J34/O34*100</f>
        <v>1.6256227270196058</v>
      </c>
      <c r="W34">
        <f>K34/O34*100</f>
        <v>8.29945726903949E-3</v>
      </c>
      <c r="X34">
        <f>L34/O34*100</f>
        <v>0.25508783503034921</v>
      </c>
      <c r="Y34">
        <f>M34/O34*100</f>
        <v>0.23934563866197753</v>
      </c>
      <c r="Z34">
        <f t="shared" si="13"/>
        <v>4.990518015770038E-5</v>
      </c>
      <c r="AA34">
        <f t="shared" si="14"/>
        <v>15.527348038726421</v>
      </c>
      <c r="AB34">
        <f t="shared" si="3"/>
        <v>0.66001317523056646</v>
      </c>
      <c r="AC34">
        <f t="shared" si="4"/>
        <v>0.21685431075012671</v>
      </c>
      <c r="AD34">
        <f t="shared" si="5"/>
        <v>1.0657718120805368</v>
      </c>
    </row>
    <row r="35" spans="1:30" x14ac:dyDescent="0.35">
      <c r="A35" t="s">
        <v>72</v>
      </c>
      <c r="B35" t="s">
        <v>73</v>
      </c>
      <c r="C35" t="s">
        <v>21</v>
      </c>
      <c r="D35" t="s">
        <v>22</v>
      </c>
      <c r="E35">
        <v>0.33633000000000002</v>
      </c>
      <c r="F35">
        <v>16.112760000000002</v>
      </c>
      <c r="G35">
        <v>67.074299999999994</v>
      </c>
      <c r="H35">
        <v>3.4413900000000002</v>
      </c>
      <c r="I35">
        <v>2.197E-2</v>
      </c>
      <c r="J35">
        <v>0.21532999999999999</v>
      </c>
      <c r="K35">
        <v>1.0000000000000001E-5</v>
      </c>
      <c r="L35">
        <v>0.20394000000000001</v>
      </c>
      <c r="M35">
        <v>0.13449</v>
      </c>
      <c r="N35">
        <v>87.540530000000004</v>
      </c>
      <c r="O35">
        <f t="shared" si="0"/>
        <v>20.466220000000003</v>
      </c>
      <c r="P35">
        <f>L35/M35</f>
        <v>1.516395271023868</v>
      </c>
      <c r="R35">
        <f>E35/O35*100</f>
        <v>1.6433420533933474</v>
      </c>
      <c r="S35">
        <f>F35/O35*100</f>
        <v>78.728558571147971</v>
      </c>
      <c r="T35">
        <f>H35/O35*100</f>
        <v>16.814976092312111</v>
      </c>
      <c r="U35">
        <f>I35/O35*100</f>
        <v>0.10734761963860447</v>
      </c>
      <c r="V35">
        <f>J35/O35*100</f>
        <v>1.0521239388612063</v>
      </c>
      <c r="W35">
        <f>K35/O35*100</f>
        <v>4.88610012010034E-5</v>
      </c>
      <c r="X35">
        <f>L35/O35*100</f>
        <v>0.99647125849326346</v>
      </c>
      <c r="Y35">
        <f>M35/O35*100</f>
        <v>0.65713160515229474</v>
      </c>
      <c r="Z35">
        <f t="shared" si="13"/>
        <v>6.5322748491065313E-2</v>
      </c>
      <c r="AA35">
        <f t="shared" si="14"/>
        <v>10.232182677727234</v>
      </c>
      <c r="AB35">
        <f t="shared" si="3"/>
        <v>1.56192820322296</v>
      </c>
      <c r="AC35">
        <f t="shared" si="4"/>
        <v>0.23270864338165495</v>
      </c>
      <c r="AD35">
        <f t="shared" si="5"/>
        <v>1.5163952710238682</v>
      </c>
    </row>
    <row r="36" spans="1:30" x14ac:dyDescent="0.35">
      <c r="A36" t="s">
        <v>74</v>
      </c>
      <c r="B36" t="s">
        <v>75</v>
      </c>
      <c r="C36" t="s">
        <v>21</v>
      </c>
      <c r="D36" t="s">
        <v>22</v>
      </c>
      <c r="E36">
        <v>3.6448700000000001</v>
      </c>
      <c r="F36">
        <v>32.052059999999997</v>
      </c>
      <c r="G36">
        <v>51.553260000000002</v>
      </c>
      <c r="H36">
        <v>1.01291</v>
      </c>
      <c r="I36">
        <v>0.12357</v>
      </c>
      <c r="J36">
        <v>0.68506</v>
      </c>
      <c r="K36">
        <v>4.62E-3</v>
      </c>
      <c r="L36">
        <v>3.567E-2</v>
      </c>
      <c r="M36">
        <v>0.12352</v>
      </c>
      <c r="N36">
        <v>89.235550000000003</v>
      </c>
      <c r="O36">
        <f t="shared" si="0"/>
        <v>37.682279999999999</v>
      </c>
      <c r="P36">
        <f>L36/M36</f>
        <v>0.28877914507772018</v>
      </c>
      <c r="R36">
        <f>E36/O36*100</f>
        <v>9.6726365814382795</v>
      </c>
      <c r="S36">
        <f>F36/O36*100</f>
        <v>85.058706638770261</v>
      </c>
      <c r="T36">
        <f>H36/O36*100</f>
        <v>2.6880273698937538</v>
      </c>
      <c r="U36">
        <f>I36/O36*100</f>
        <v>0.32792601721551878</v>
      </c>
      <c r="V36">
        <f>J36/O36*100</f>
        <v>1.8179897819346389</v>
      </c>
      <c r="W36">
        <f>K36/O36*100</f>
        <v>1.2260404625197839E-2</v>
      </c>
      <c r="X36">
        <f>L36/O36*100</f>
        <v>9.4659877268572931E-2</v>
      </c>
      <c r="Y36">
        <f>M36/O36*100</f>
        <v>0.32779332885377427</v>
      </c>
      <c r="Z36">
        <f t="shared" si="13"/>
        <v>3.3902443708554754E-2</v>
      </c>
      <c r="AA36">
        <f t="shared" si="14"/>
        <v>0.27790017202259609</v>
      </c>
      <c r="AB36">
        <f t="shared" si="3"/>
        <v>5.3205120719353056</v>
      </c>
      <c r="AC36">
        <f t="shared" si="4"/>
        <v>0.14603225118762783</v>
      </c>
      <c r="AD36">
        <f t="shared" si="5"/>
        <v>0.28877914507772023</v>
      </c>
    </row>
    <row r="37" spans="1:30" x14ac:dyDescent="0.35">
      <c r="A37" t="s">
        <v>76</v>
      </c>
      <c r="B37" t="s">
        <v>77</v>
      </c>
      <c r="C37" t="s">
        <v>21</v>
      </c>
      <c r="D37" t="s">
        <v>22</v>
      </c>
      <c r="E37">
        <v>3.34206</v>
      </c>
      <c r="F37">
        <v>32.233829999999998</v>
      </c>
      <c r="G37">
        <v>58.917529999999999</v>
      </c>
      <c r="H37">
        <v>0.21371000000000001</v>
      </c>
      <c r="I37">
        <v>6.608E-2</v>
      </c>
      <c r="J37">
        <v>0.73604999999999998</v>
      </c>
      <c r="K37">
        <v>1.0000000000000001E-5</v>
      </c>
      <c r="L37">
        <v>5.432E-2</v>
      </c>
      <c r="M37">
        <v>1.0000000000000001E-5</v>
      </c>
      <c r="N37">
        <v>95.563599999999994</v>
      </c>
      <c r="O37">
        <f t="shared" si="0"/>
        <v>36.646070000000002</v>
      </c>
      <c r="P37">
        <f>L37/M37</f>
        <v>5432</v>
      </c>
      <c r="R37">
        <f>E37/O37*100</f>
        <v>9.1198319492376676</v>
      </c>
      <c r="S37">
        <f>F37/O37*100</f>
        <v>87.959854903950131</v>
      </c>
      <c r="T37">
        <f>H37/O37*100</f>
        <v>0.58317303874603743</v>
      </c>
      <c r="U37">
        <f>I37/O37*100</f>
        <v>0.18031947218351108</v>
      </c>
      <c r="V37">
        <f>J37/O37*100</f>
        <v>2.0085373411118845</v>
      </c>
      <c r="W37">
        <f>K37/O37*100</f>
        <v>2.7288055717843686E-5</v>
      </c>
      <c r="X37">
        <f>L37/O37*100</f>
        <v>0.14822871865932688</v>
      </c>
      <c r="Y37">
        <f>M37/O37*100</f>
        <v>2.7288055717843686E-5</v>
      </c>
      <c r="Z37">
        <f t="shared" si="13"/>
        <v>1.9772236285404809E-2</v>
      </c>
      <c r="AA37">
        <f t="shared" si="14"/>
        <v>6.3945590444217035E-2</v>
      </c>
      <c r="AB37">
        <f t="shared" si="3"/>
        <v>4.5405339311188104</v>
      </c>
      <c r="AC37">
        <f t="shared" si="4"/>
        <v>0.10985326308337699</v>
      </c>
      <c r="AD37">
        <f t="shared" si="5"/>
        <v>5431.9999999999991</v>
      </c>
    </row>
    <row r="38" spans="1:30" x14ac:dyDescent="0.35">
      <c r="A38" t="s">
        <v>78</v>
      </c>
      <c r="B38" t="s">
        <v>79</v>
      </c>
      <c r="C38" t="s">
        <v>21</v>
      </c>
      <c r="D38" t="s">
        <v>22</v>
      </c>
      <c r="E38">
        <v>2.6950699999999999</v>
      </c>
      <c r="F38">
        <v>1.4205000000000001</v>
      </c>
      <c r="G38">
        <v>77.067790000000002</v>
      </c>
      <c r="H38">
        <v>6.0848399999999998</v>
      </c>
      <c r="I38">
        <v>2.68242</v>
      </c>
      <c r="J38">
        <v>0.22728000000000001</v>
      </c>
      <c r="K38">
        <v>8.4830000000000003E-2</v>
      </c>
      <c r="L38">
        <v>0.33162999999999998</v>
      </c>
      <c r="M38">
        <v>9.3710000000000002E-2</v>
      </c>
      <c r="N38">
        <v>90.688069999999996</v>
      </c>
      <c r="O38">
        <f t="shared" si="0"/>
        <v>13.620280000000001</v>
      </c>
      <c r="P38">
        <f>L38/M38</f>
        <v>3.5388965958809089</v>
      </c>
      <c r="R38">
        <f>E38/O38*100</f>
        <v>19.787184991791648</v>
      </c>
      <c r="S38">
        <f>F38/O38*100</f>
        <v>10.42930101290135</v>
      </c>
      <c r="T38">
        <f>H38/O38*100</f>
        <v>44.674852499361236</v>
      </c>
      <c r="U38">
        <f>I38/O38*100</f>
        <v>19.694308780729912</v>
      </c>
      <c r="V38">
        <f>J38/O38*100</f>
        <v>1.668688162064216</v>
      </c>
      <c r="W38">
        <f>K38/O38*100</f>
        <v>0.62282126358635803</v>
      </c>
      <c r="X38">
        <f>L38/O38*100</f>
        <v>2.4348251284114566</v>
      </c>
      <c r="Y38">
        <f>M38/O38*100</f>
        <v>0.68801816115380887</v>
      </c>
      <c r="Z38">
        <f t="shared" si="13"/>
        <v>0.9953062443647106</v>
      </c>
      <c r="AA38">
        <f t="shared" si="14"/>
        <v>2.2577669596708061</v>
      </c>
      <c r="AB38">
        <f t="shared" si="3"/>
        <v>11.857928546286516</v>
      </c>
      <c r="AC38">
        <f t="shared" si="4"/>
        <v>6.6156434512094462</v>
      </c>
      <c r="AD38">
        <f t="shared" si="5"/>
        <v>3.5388965958809084</v>
      </c>
    </row>
    <row r="39" spans="1:30" x14ac:dyDescent="0.35">
      <c r="A39" t="s">
        <v>80</v>
      </c>
      <c r="B39" t="s">
        <v>81</v>
      </c>
      <c r="C39" t="s">
        <v>21</v>
      </c>
      <c r="D39" t="s">
        <v>22</v>
      </c>
      <c r="E39">
        <v>2.6469100000000001</v>
      </c>
      <c r="F39">
        <v>1.24102</v>
      </c>
      <c r="G39">
        <v>75.803219999999996</v>
      </c>
      <c r="H39">
        <v>4.5781700000000001</v>
      </c>
      <c r="I39">
        <v>0.84075</v>
      </c>
      <c r="J39">
        <v>0.90029999999999999</v>
      </c>
      <c r="K39">
        <v>1.0000000000000001E-5</v>
      </c>
      <c r="L39">
        <v>0.73931999999999998</v>
      </c>
      <c r="M39">
        <v>0.26971000000000001</v>
      </c>
      <c r="N39">
        <v>87.019419999999997</v>
      </c>
      <c r="O39">
        <f t="shared" si="0"/>
        <v>11.216189999999999</v>
      </c>
      <c r="P39">
        <f>L39/M39</f>
        <v>2.7411664380260277</v>
      </c>
      <c r="R39">
        <f>E39/O39*100</f>
        <v>23.599011785642006</v>
      </c>
      <c r="S39">
        <f>F39/O39*100</f>
        <v>11.064541524350071</v>
      </c>
      <c r="T39">
        <f>H39/O39*100</f>
        <v>40.817514681901791</v>
      </c>
      <c r="U39">
        <f>I39/O39*100</f>
        <v>7.4958608939399207</v>
      </c>
      <c r="V39">
        <f>J39/O39*100</f>
        <v>8.0267898457497608</v>
      </c>
      <c r="W39">
        <f>K39/O39*100</f>
        <v>8.9156834896698446E-5</v>
      </c>
      <c r="X39">
        <f>L39/O39*100</f>
        <v>6.5915431175827086</v>
      </c>
      <c r="Y39">
        <f>M39/O39*100</f>
        <v>2.4046489939988538</v>
      </c>
      <c r="Z39">
        <f t="shared" si="13"/>
        <v>0.31763452478550458</v>
      </c>
      <c r="AA39">
        <f t="shared" si="14"/>
        <v>1.729628132426112</v>
      </c>
      <c r="AB39">
        <f t="shared" si="3"/>
        <v>2.9400311007441959</v>
      </c>
      <c r="AC39">
        <f t="shared" si="4"/>
        <v>3.7667384289203443</v>
      </c>
      <c r="AD39">
        <f t="shared" si="5"/>
        <v>2.7411664380260277</v>
      </c>
    </row>
    <row r="40" spans="1:30" x14ac:dyDescent="0.35">
      <c r="A40" t="s">
        <v>82</v>
      </c>
      <c r="B40" t="s">
        <v>83</v>
      </c>
      <c r="C40" t="s">
        <v>21</v>
      </c>
      <c r="D40" t="s">
        <v>22</v>
      </c>
      <c r="E40">
        <v>4.27996</v>
      </c>
      <c r="F40">
        <v>1.6616599999999999</v>
      </c>
      <c r="G40">
        <v>87.542869999999994</v>
      </c>
      <c r="H40">
        <v>4.0449799999999998</v>
      </c>
      <c r="I40">
        <v>1.18397</v>
      </c>
      <c r="J40">
        <v>0.12855</v>
      </c>
      <c r="K40">
        <v>2.9350000000000001E-2</v>
      </c>
      <c r="L40">
        <v>9.0469999999999995E-2</v>
      </c>
      <c r="M40">
        <v>2.5100000000000001E-2</v>
      </c>
      <c r="N40">
        <v>98.986890000000002</v>
      </c>
      <c r="O40">
        <f t="shared" si="0"/>
        <v>11.444040000000001</v>
      </c>
      <c r="P40">
        <f>L40/M40</f>
        <v>3.6043824701195217</v>
      </c>
      <c r="R40">
        <f>E40/O40*100</f>
        <v>37.399030412336899</v>
      </c>
      <c r="S40">
        <f>F40/O40*100</f>
        <v>14.519872352770523</v>
      </c>
      <c r="T40">
        <f>H40/O40*100</f>
        <v>35.345734548288888</v>
      </c>
      <c r="U40">
        <f>I40/O40*100</f>
        <v>10.34573454828889</v>
      </c>
      <c r="V40">
        <f>J40/O40*100</f>
        <v>1.1232921241100169</v>
      </c>
      <c r="W40">
        <f>K40/O40*100</f>
        <v>0.25646537411613379</v>
      </c>
      <c r="X40">
        <f>L40/O40*100</f>
        <v>0.79054250072526822</v>
      </c>
      <c r="Y40">
        <f>M40/O40*100</f>
        <v>0.21932813936337167</v>
      </c>
      <c r="Z40">
        <f t="shared" si="13"/>
        <v>0.27663109001018699</v>
      </c>
      <c r="AA40">
        <f t="shared" si="14"/>
        <v>0.94509761773474521</v>
      </c>
      <c r="AB40">
        <f t="shared" si="3"/>
        <v>33.294126798910931</v>
      </c>
      <c r="AC40">
        <f t="shared" si="4"/>
        <v>5.2259392380575518</v>
      </c>
      <c r="AD40">
        <f t="shared" si="5"/>
        <v>3.6043824701195213</v>
      </c>
    </row>
    <row r="41" spans="1:30" x14ac:dyDescent="0.35">
      <c r="A41" t="s">
        <v>84</v>
      </c>
      <c r="B41" t="s">
        <v>85</v>
      </c>
      <c r="C41" t="s">
        <v>21</v>
      </c>
      <c r="D41" t="s">
        <v>22</v>
      </c>
      <c r="E41">
        <v>6.2551800000000002</v>
      </c>
      <c r="F41">
        <v>2.8841600000000001</v>
      </c>
      <c r="G41">
        <v>78.960269999999994</v>
      </c>
      <c r="H41">
        <v>6.4739899999999997</v>
      </c>
      <c r="I41">
        <v>2.1405500000000002</v>
      </c>
      <c r="J41">
        <v>9.0609999999999996E-2</v>
      </c>
      <c r="K41">
        <v>3.3919999999999999E-2</v>
      </c>
      <c r="L41">
        <v>0.30449999999999999</v>
      </c>
      <c r="M41">
        <v>0.11720999999999999</v>
      </c>
      <c r="N41">
        <v>97.260379999999998</v>
      </c>
      <c r="O41">
        <f t="shared" si="0"/>
        <v>18.300120000000003</v>
      </c>
      <c r="P41">
        <f>L41/M41</f>
        <v>2.5979012029690298</v>
      </c>
      <c r="R41">
        <f>E41/O41*100</f>
        <v>34.181087337132212</v>
      </c>
      <c r="S41">
        <f>F41/O41*100</f>
        <v>15.760333812018718</v>
      </c>
      <c r="T41">
        <f>H41/O41*100</f>
        <v>35.376762556748254</v>
      </c>
      <c r="U41">
        <f>I41/O41*100</f>
        <v>11.696917834418571</v>
      </c>
      <c r="V41">
        <f>J41/O41*100</f>
        <v>0.49513336524569224</v>
      </c>
      <c r="W41">
        <f>K41/O41*100</f>
        <v>0.18535397582092353</v>
      </c>
      <c r="X41">
        <f>L41/O41*100</f>
        <v>1.6639235152556373</v>
      </c>
      <c r="Y41">
        <f>M41/O41*100</f>
        <v>0.6404876033599779</v>
      </c>
      <c r="Z41">
        <f t="shared" si="13"/>
        <v>0.34220438100901973</v>
      </c>
      <c r="AA41">
        <f t="shared" si="14"/>
        <v>1.0349806080720299</v>
      </c>
      <c r="AB41">
        <f t="shared" si="3"/>
        <v>69.034102196225589</v>
      </c>
      <c r="AC41">
        <f t="shared" si="4"/>
        <v>4.9422572614659535</v>
      </c>
      <c r="AD41">
        <f t="shared" si="5"/>
        <v>2.5979012029690298</v>
      </c>
    </row>
    <row r="42" spans="1:30" x14ac:dyDescent="0.35">
      <c r="A42" t="s">
        <v>86</v>
      </c>
      <c r="B42" t="s">
        <v>87</v>
      </c>
      <c r="C42" t="s">
        <v>21</v>
      </c>
      <c r="D42" t="s">
        <v>22</v>
      </c>
      <c r="E42">
        <v>7.6618399999999998</v>
      </c>
      <c r="F42">
        <v>3.0295899999999998</v>
      </c>
      <c r="G42">
        <v>81.974189999999993</v>
      </c>
      <c r="H42">
        <v>5.62683</v>
      </c>
      <c r="I42">
        <v>0.93240000000000001</v>
      </c>
      <c r="J42">
        <v>8.3700000000000007E-3</v>
      </c>
      <c r="K42">
        <v>1.5429999999999999E-2</v>
      </c>
      <c r="L42">
        <v>0.24829000000000001</v>
      </c>
      <c r="M42">
        <v>9.307E-2</v>
      </c>
      <c r="N42">
        <v>99.590010000000007</v>
      </c>
      <c r="O42">
        <f t="shared" si="0"/>
        <v>17.615820000000003</v>
      </c>
      <c r="P42">
        <f>L42/M42</f>
        <v>2.6677769420866015</v>
      </c>
      <c r="R42">
        <f>E42/O42*100</f>
        <v>43.49408656537134</v>
      </c>
      <c r="S42">
        <f>F42/O42*100</f>
        <v>17.198120780071548</v>
      </c>
      <c r="T42">
        <f>H42/O42*100</f>
        <v>31.941913575411185</v>
      </c>
      <c r="U42">
        <f>I42/O42*100</f>
        <v>5.2929696148121392</v>
      </c>
      <c r="V42">
        <f>J42/O42*100</f>
        <v>4.7514109476595463E-2</v>
      </c>
      <c r="W42">
        <f>K42/O42*100</f>
        <v>8.7591721532122815E-2</v>
      </c>
      <c r="X42">
        <f>L42/O42*100</f>
        <v>1.4094717134938934</v>
      </c>
      <c r="Y42">
        <f>M42/O42*100</f>
        <v>0.52833191983115169</v>
      </c>
      <c r="Z42">
        <f t="shared" si="13"/>
        <v>0.1216940056174496</v>
      </c>
      <c r="AA42">
        <f t="shared" si="14"/>
        <v>0.73439669844319388</v>
      </c>
      <c r="AB42">
        <f t="shared" si="3"/>
        <v>915.39307048984449</v>
      </c>
      <c r="AC42">
        <f t="shared" si="4"/>
        <v>4.6574692391080061</v>
      </c>
      <c r="AD42">
        <f t="shared" si="5"/>
        <v>2.6677769420866015</v>
      </c>
    </row>
    <row r="43" spans="1:30" x14ac:dyDescent="0.35">
      <c r="A43" t="s">
        <v>88</v>
      </c>
      <c r="B43" t="s">
        <v>89</v>
      </c>
      <c r="C43" t="s">
        <v>21</v>
      </c>
      <c r="D43" t="s">
        <v>22</v>
      </c>
      <c r="E43">
        <v>3.7585700000000002</v>
      </c>
      <c r="F43">
        <v>1.3996299999999999</v>
      </c>
      <c r="G43">
        <v>90.979159999999993</v>
      </c>
      <c r="H43">
        <v>2.80769</v>
      </c>
      <c r="I43">
        <v>0.58418000000000003</v>
      </c>
      <c r="J43">
        <v>1.0000000000000001E-5</v>
      </c>
      <c r="K43">
        <v>4.1739999999999999E-2</v>
      </c>
      <c r="L43">
        <v>0.14623</v>
      </c>
      <c r="M43">
        <v>1.6899999999999998E-2</v>
      </c>
      <c r="N43">
        <v>99.734099999999998</v>
      </c>
      <c r="O43">
        <f t="shared" si="0"/>
        <v>8.7549499999999991</v>
      </c>
      <c r="P43">
        <f>L43/M43</f>
        <v>8.6526627218934919</v>
      </c>
      <c r="R43">
        <f>E43/O43*100</f>
        <v>42.930799147910612</v>
      </c>
      <c r="S43">
        <f>F43/O43*100</f>
        <v>15.986727508438085</v>
      </c>
      <c r="T43">
        <f>H43/O43*100</f>
        <v>32.069743402303843</v>
      </c>
      <c r="U43">
        <f>I43/O43*100</f>
        <v>6.6725680900519144</v>
      </c>
      <c r="V43">
        <f>J43/O43*100</f>
        <v>1.1422109777897078E-4</v>
      </c>
      <c r="W43">
        <f>K43/O43*100</f>
        <v>0.47675886212942398</v>
      </c>
      <c r="X43">
        <f>L43/O43*100</f>
        <v>1.6702551128218894</v>
      </c>
      <c r="Y43">
        <f>M43/O43*100</f>
        <v>0.19303365524646057</v>
      </c>
      <c r="Z43">
        <f t="shared" si="13"/>
        <v>0.15542613281114895</v>
      </c>
      <c r="AA43">
        <f t="shared" si="14"/>
        <v>0.74701016610040527</v>
      </c>
      <c r="AB43">
        <f t="shared" si="3"/>
        <v>375856.99999999994</v>
      </c>
      <c r="AC43">
        <f t="shared" si="4"/>
        <v>4.9608292053448784</v>
      </c>
      <c r="AD43">
        <f t="shared" si="5"/>
        <v>8.6526627218934919</v>
      </c>
    </row>
    <row r="44" spans="1:30" x14ac:dyDescent="0.35">
      <c r="B44" s="1" t="s">
        <v>90</v>
      </c>
      <c r="R44" s="1">
        <f t="shared" ref="R44:AB44" si="15">AVERAGE(R29:R43)</f>
        <v>24.506605190583308</v>
      </c>
      <c r="S44" s="1">
        <f t="shared" si="15"/>
        <v>41.813792668286268</v>
      </c>
      <c r="T44" s="1">
        <f t="shared" si="15"/>
        <v>24.778371381809983</v>
      </c>
      <c r="U44" s="1">
        <f t="shared" si="15"/>
        <v>5.2512958894054504</v>
      </c>
      <c r="V44" s="1">
        <f t="shared" si="15"/>
        <v>1.5725409822636878</v>
      </c>
      <c r="W44" s="1">
        <f t="shared" si="15"/>
        <v>0.15901478669133817</v>
      </c>
      <c r="X44" s="1">
        <f t="shared" si="15"/>
        <v>1.4321867752047968</v>
      </c>
      <c r="Y44" s="1">
        <f t="shared" si="15"/>
        <v>0.48619232575517329</v>
      </c>
      <c r="Z44" s="1">
        <f t="shared" si="15"/>
        <v>0.19119333030978253</v>
      </c>
      <c r="AA44" s="1">
        <f t="shared" si="15"/>
        <v>2.80194304383408</v>
      </c>
      <c r="AB44" s="1">
        <f t="shared" si="15"/>
        <v>38112.497281769793</v>
      </c>
    </row>
    <row r="46" spans="1:30" x14ac:dyDescent="0.35">
      <c r="P46" s="6" t="s">
        <v>298</v>
      </c>
      <c r="Q46" s="1" t="s">
        <v>91</v>
      </c>
      <c r="R46" s="3">
        <f>AVERAGE(R4:R43)</f>
        <v>27.003994582415604</v>
      </c>
      <c r="S46" s="3">
        <f t="shared" ref="S46:AD46" si="16">AVERAGE(S4:S43)</f>
        <v>30.573519296153556</v>
      </c>
      <c r="T46" s="3">
        <f t="shared" si="16"/>
        <v>19.813231130697794</v>
      </c>
      <c r="U46" s="3">
        <f t="shared" si="16"/>
        <v>8.3742789800898141</v>
      </c>
      <c r="V46" s="3">
        <f t="shared" si="16"/>
        <v>7.4590791019042104</v>
      </c>
      <c r="W46" s="3">
        <f t="shared" si="16"/>
        <v>1.149241278500333</v>
      </c>
      <c r="X46" s="3">
        <f t="shared" si="16"/>
        <v>2.2126469883170117</v>
      </c>
      <c r="Y46" s="3">
        <f t="shared" si="16"/>
        <v>3.4140086419216709</v>
      </c>
      <c r="Z46" s="3">
        <f t="shared" si="16"/>
        <v>0.98521809520618098</v>
      </c>
      <c r="AA46" s="3">
        <f t="shared" si="16"/>
        <v>1.4193639115406029</v>
      </c>
      <c r="AB46" s="3">
        <f t="shared" si="16"/>
        <v>49703.713033639557</v>
      </c>
      <c r="AC46" s="3">
        <f t="shared" si="16"/>
        <v>3.3593185589458616</v>
      </c>
      <c r="AD46" s="3">
        <f t="shared" si="16"/>
        <v>224.6660178461712</v>
      </c>
    </row>
    <row r="47" spans="1:30" x14ac:dyDescent="0.35">
      <c r="P47" s="3"/>
      <c r="Q47" s="1" t="s">
        <v>92</v>
      </c>
      <c r="R47" s="3">
        <f t="shared" ref="R47:AD47" si="17">STDEVA(R4:R43)</f>
        <v>18.553266495084216</v>
      </c>
      <c r="S47" s="3">
        <f t="shared" si="17"/>
        <v>29.619365397126991</v>
      </c>
      <c r="T47" s="3">
        <f t="shared" si="17"/>
        <v>14.395895244291506</v>
      </c>
      <c r="U47" s="3">
        <f t="shared" si="17"/>
        <v>8.2766287677775381</v>
      </c>
      <c r="V47" s="3">
        <f t="shared" si="17"/>
        <v>17.089554562657977</v>
      </c>
      <c r="W47" s="3">
        <f t="shared" si="17"/>
        <v>3.2785661964842521</v>
      </c>
      <c r="X47" s="3">
        <f t="shared" si="17"/>
        <v>2.7258655554449231</v>
      </c>
      <c r="Y47" s="3">
        <f t="shared" si="17"/>
        <v>7.1634739394498519</v>
      </c>
      <c r="Z47" s="3">
        <f t="shared" si="17"/>
        <v>1.7949376348158304</v>
      </c>
      <c r="AA47" s="3">
        <f t="shared" si="17"/>
        <v>2.9458710364071621</v>
      </c>
      <c r="AB47" s="3">
        <f t="shared" si="17"/>
        <v>168558.53355964358</v>
      </c>
      <c r="AC47" s="3">
        <f t="shared" si="17"/>
        <v>2.6104398248902587</v>
      </c>
      <c r="AD47" s="3">
        <f t="shared" si="17"/>
        <v>990.31881740891652</v>
      </c>
    </row>
    <row r="50" spans="1:30" x14ac:dyDescent="0.35">
      <c r="B50" t="s">
        <v>1</v>
      </c>
      <c r="C50" t="s">
        <v>2</v>
      </c>
      <c r="D50" t="s">
        <v>3</v>
      </c>
      <c r="E50" t="s">
        <v>4</v>
      </c>
      <c r="F50" t="s">
        <v>5</v>
      </c>
      <c r="G50" t="s">
        <v>6</v>
      </c>
      <c r="H50" t="s">
        <v>7</v>
      </c>
      <c r="I50" t="s">
        <v>8</v>
      </c>
      <c r="J50" t="s">
        <v>9</v>
      </c>
      <c r="K50" t="s">
        <v>10</v>
      </c>
      <c r="L50" t="s">
        <v>11</v>
      </c>
      <c r="M50" t="s">
        <v>12</v>
      </c>
      <c r="N50" t="s">
        <v>13</v>
      </c>
      <c r="P50" t="s">
        <v>14</v>
      </c>
      <c r="R50" t="s">
        <v>4</v>
      </c>
      <c r="S50" t="s">
        <v>5</v>
      </c>
      <c r="T50" t="s">
        <v>7</v>
      </c>
      <c r="U50" t="s">
        <v>8</v>
      </c>
      <c r="V50" t="s">
        <v>9</v>
      </c>
      <c r="W50" t="s">
        <v>10</v>
      </c>
      <c r="X50" t="s">
        <v>11</v>
      </c>
      <c r="Y50" t="s">
        <v>12</v>
      </c>
      <c r="Z50" t="s">
        <v>15</v>
      </c>
      <c r="AA50" t="s">
        <v>16</v>
      </c>
      <c r="AB50" t="s">
        <v>17</v>
      </c>
      <c r="AC50" t="s">
        <v>18</v>
      </c>
      <c r="AD50" t="s">
        <v>14</v>
      </c>
    </row>
    <row r="51" spans="1:30" x14ac:dyDescent="0.35">
      <c r="A51" t="s">
        <v>93</v>
      </c>
      <c r="B51" t="s">
        <v>94</v>
      </c>
      <c r="C51" t="s">
        <v>21</v>
      </c>
      <c r="D51" t="s">
        <v>22</v>
      </c>
      <c r="E51">
        <v>0.15729000000000001</v>
      </c>
      <c r="F51">
        <v>1.1039999999999999E-2</v>
      </c>
      <c r="G51">
        <v>75.240049999999997</v>
      </c>
      <c r="H51">
        <v>1.2885</v>
      </c>
      <c r="I51">
        <v>0.31825999999999999</v>
      </c>
      <c r="J51">
        <v>0.27407999999999999</v>
      </c>
      <c r="K51">
        <v>1.0000000000000001E-5</v>
      </c>
      <c r="L51">
        <v>7.6609999999999998E-2</v>
      </c>
      <c r="M51">
        <v>1.32E-3</v>
      </c>
      <c r="N51">
        <v>77.367149999999995</v>
      </c>
      <c r="O51">
        <f t="shared" ref="O51:O111" si="18">E51+F51+H51+I51+J51+K51+L51+M51</f>
        <v>2.1271100000000005</v>
      </c>
      <c r="P51">
        <f>L51/M51</f>
        <v>58.037878787878789</v>
      </c>
      <c r="R51">
        <f>E51/O51*100</f>
        <v>7.3945400096844995</v>
      </c>
      <c r="S51">
        <f>F51/O51*100</f>
        <v>0.51901406133204186</v>
      </c>
      <c r="T51">
        <f>H51/O51*100</f>
        <v>60.575146560356529</v>
      </c>
      <c r="U51">
        <f>I51/O51*100</f>
        <v>14.962084706479681</v>
      </c>
      <c r="V51">
        <f>J51/O51*100</f>
        <v>12.88508821828678</v>
      </c>
      <c r="W51">
        <f>K51/O51*100</f>
        <v>4.7012143236598009E-4</v>
      </c>
      <c r="X51">
        <f>L51/O51*100</f>
        <v>3.6016002933557729</v>
      </c>
      <c r="Y51">
        <f>M51/O51*100</f>
        <v>6.2056029072309365E-2</v>
      </c>
      <c r="Z51">
        <f t="shared" ref="Z51:Z55" si="19">U51/R51</f>
        <v>2.0233962743976095</v>
      </c>
      <c r="AA51">
        <f t="shared" ref="AA51:AA55" si="20">T51/R51</f>
        <v>8.1918748807934403</v>
      </c>
      <c r="AB51">
        <f t="shared" ref="AB51:AB111" si="21">R51/V51</f>
        <v>0.57388353765323996</v>
      </c>
      <c r="AC51">
        <f t="shared" ref="AC51:AC111" si="22">(R51+U51+T51)/(S51+V51+W51)</f>
        <v>6.1868270613404412</v>
      </c>
      <c r="AD51">
        <f t="shared" ref="AD51:AD111" si="23">X51/Y51</f>
        <v>58.037878787878782</v>
      </c>
    </row>
    <row r="52" spans="1:30" x14ac:dyDescent="0.35">
      <c r="A52" t="s">
        <v>95</v>
      </c>
      <c r="B52" t="s">
        <v>96</v>
      </c>
      <c r="C52" t="s">
        <v>21</v>
      </c>
      <c r="D52" t="s">
        <v>22</v>
      </c>
      <c r="E52">
        <v>5.8020000000000002E-2</v>
      </c>
      <c r="F52">
        <v>5.006E-2</v>
      </c>
      <c r="G52">
        <v>99.095269999999999</v>
      </c>
      <c r="H52">
        <v>0.20508999999999999</v>
      </c>
      <c r="I52">
        <v>6.3099999999999996E-3</v>
      </c>
      <c r="J52">
        <v>0.11552</v>
      </c>
      <c r="K52">
        <v>1.0000000000000001E-5</v>
      </c>
      <c r="L52">
        <v>3.63E-3</v>
      </c>
      <c r="M52">
        <v>1.013E-2</v>
      </c>
      <c r="N52">
        <v>99.544039999999995</v>
      </c>
      <c r="O52">
        <f t="shared" si="18"/>
        <v>0.44877</v>
      </c>
      <c r="P52">
        <f>L52/M52</f>
        <v>0.35834155972359327</v>
      </c>
      <c r="R52">
        <f>E52/O52*100</f>
        <v>12.92867170265392</v>
      </c>
      <c r="S52">
        <f>F52/O52*100</f>
        <v>11.154934599015085</v>
      </c>
      <c r="T52">
        <f>H52/O52*100</f>
        <v>45.700470174031238</v>
      </c>
      <c r="U52">
        <f>I52/O52*100</f>
        <v>1.4060654678343028</v>
      </c>
      <c r="V52">
        <f>J52/O52*100</f>
        <v>25.741471132205806</v>
      </c>
      <c r="W52">
        <f>K52/O52*100</f>
        <v>2.2283129442698933E-3</v>
      </c>
      <c r="X52">
        <f>L52/O52*100</f>
        <v>0.80887759876997134</v>
      </c>
      <c r="Y52">
        <f>M52/O52*100</f>
        <v>2.2572810125454019</v>
      </c>
      <c r="Z52">
        <f t="shared" si="19"/>
        <v>0.10875560151671838</v>
      </c>
      <c r="AA52">
        <f t="shared" si="20"/>
        <v>3.534815580834195</v>
      </c>
      <c r="AB52">
        <f t="shared" si="21"/>
        <v>0.50225069252077559</v>
      </c>
      <c r="AC52">
        <f t="shared" si="22"/>
        <v>1.6270306177909293</v>
      </c>
      <c r="AD52">
        <f t="shared" si="23"/>
        <v>0.35834155972359333</v>
      </c>
    </row>
    <row r="53" spans="1:30" x14ac:dyDescent="0.35">
      <c r="A53" t="s">
        <v>97</v>
      </c>
      <c r="B53" t="s">
        <v>98</v>
      </c>
      <c r="C53" t="s">
        <v>21</v>
      </c>
      <c r="D53" t="s">
        <v>22</v>
      </c>
      <c r="E53">
        <v>2.513E-2</v>
      </c>
      <c r="F53">
        <v>6.7909999999999998E-2</v>
      </c>
      <c r="G53">
        <v>94.431020000000004</v>
      </c>
      <c r="H53">
        <v>2.75421</v>
      </c>
      <c r="I53">
        <v>3.9530000000000003E-2</v>
      </c>
      <c r="J53">
        <v>0.17935999999999999</v>
      </c>
      <c r="K53">
        <v>1.0000000000000001E-5</v>
      </c>
      <c r="L53">
        <v>0.11935999999999999</v>
      </c>
      <c r="M53">
        <v>4.2229999999999997E-2</v>
      </c>
      <c r="N53">
        <v>97.658739999999995</v>
      </c>
      <c r="O53">
        <f t="shared" si="18"/>
        <v>3.2277399999999998</v>
      </c>
      <c r="P53">
        <f>L53/M53</f>
        <v>2.8264267108690504</v>
      </c>
      <c r="R53">
        <f>E53/O53*100</f>
        <v>0.77856332914051318</v>
      </c>
      <c r="S53">
        <f>F53/O53*100</f>
        <v>2.103948893033516</v>
      </c>
      <c r="T53">
        <f>H53/O53*100</f>
        <v>85.329363579470481</v>
      </c>
      <c r="U53">
        <f>I53/O53*100</f>
        <v>1.2246959172671901</v>
      </c>
      <c r="V53">
        <f>J53/O53*100</f>
        <v>5.5568292365556085</v>
      </c>
      <c r="W53">
        <f>K53/O53*100</f>
        <v>3.0981429731019231E-4</v>
      </c>
      <c r="X53">
        <f>L53/O53*100</f>
        <v>3.6979434526944548</v>
      </c>
      <c r="Y53">
        <f>M53/O53*100</f>
        <v>1.3083457775409419</v>
      </c>
      <c r="Z53">
        <f t="shared" si="19"/>
        <v>1.5730202944687623</v>
      </c>
      <c r="AA53">
        <f t="shared" si="20"/>
        <v>109.59848786311184</v>
      </c>
      <c r="AB53">
        <f t="shared" si="21"/>
        <v>0.14010927743086529</v>
      </c>
      <c r="AC53">
        <f t="shared" si="22"/>
        <v>11.39950663215788</v>
      </c>
      <c r="AD53">
        <f t="shared" si="23"/>
        <v>2.8264267108690504</v>
      </c>
    </row>
    <row r="54" spans="1:30" x14ac:dyDescent="0.35">
      <c r="A54" t="s">
        <v>99</v>
      </c>
      <c r="B54" t="s">
        <v>100</v>
      </c>
      <c r="C54" t="s">
        <v>21</v>
      </c>
      <c r="D54" t="s">
        <v>22</v>
      </c>
      <c r="E54">
        <v>3.5060000000000001E-2</v>
      </c>
      <c r="F54">
        <v>0.55454999999999999</v>
      </c>
      <c r="G54">
        <v>74.569969999999998</v>
      </c>
      <c r="H54">
        <v>15.87679</v>
      </c>
      <c r="I54">
        <v>4.301E-2</v>
      </c>
      <c r="J54">
        <v>1.04359</v>
      </c>
      <c r="K54">
        <v>1.5299999999999999E-2</v>
      </c>
      <c r="L54">
        <v>0.75129999999999997</v>
      </c>
      <c r="M54">
        <v>7.5859999999999997E-2</v>
      </c>
      <c r="N54">
        <v>92.965450000000004</v>
      </c>
      <c r="O54">
        <f t="shared" si="18"/>
        <v>18.395459999999996</v>
      </c>
      <c r="P54">
        <f>L54/M54</f>
        <v>9.9037701028209852</v>
      </c>
      <c r="R54">
        <f>E54/O54*100</f>
        <v>0.19059050439619343</v>
      </c>
      <c r="S54">
        <f>F54/O54*100</f>
        <v>3.0146025160555925</v>
      </c>
      <c r="T54">
        <f>H54/O54*100</f>
        <v>86.30819778358358</v>
      </c>
      <c r="U54">
        <f>I54/O54*100</f>
        <v>0.23380768950599773</v>
      </c>
      <c r="V54">
        <f>J54/O54*100</f>
        <v>5.6730845545585717</v>
      </c>
      <c r="W54">
        <f>K54/O54*100</f>
        <v>8.3172695871698787E-2</v>
      </c>
      <c r="X54">
        <f>L54/O54*100</f>
        <v>4.0841598959743335</v>
      </c>
      <c r="Y54">
        <f>M54/O54*100</f>
        <v>0.41238436005405688</v>
      </c>
      <c r="Z54">
        <f t="shared" si="19"/>
        <v>1.2267541357672562</v>
      </c>
      <c r="AA54">
        <f t="shared" si="20"/>
        <v>452.84626354820313</v>
      </c>
      <c r="AB54">
        <f t="shared" si="21"/>
        <v>3.3595569141137802E-2</v>
      </c>
      <c r="AC54">
        <f t="shared" si="22"/>
        <v>9.8887222332407774</v>
      </c>
      <c r="AD54">
        <f t="shared" si="23"/>
        <v>9.903770102820987</v>
      </c>
    </row>
    <row r="55" spans="1:30" x14ac:dyDescent="0.35">
      <c r="A55" t="s">
        <v>101</v>
      </c>
      <c r="B55" t="s">
        <v>102</v>
      </c>
      <c r="C55" t="s">
        <v>21</v>
      </c>
      <c r="D55" t="s">
        <v>22</v>
      </c>
      <c r="E55">
        <v>5.2490000000000002E-2</v>
      </c>
      <c r="F55">
        <v>0.11407</v>
      </c>
      <c r="G55">
        <v>85.442589999999996</v>
      </c>
      <c r="H55">
        <v>7.2696899999999998</v>
      </c>
      <c r="I55">
        <v>0.23633000000000001</v>
      </c>
      <c r="J55">
        <v>0.14301</v>
      </c>
      <c r="K55">
        <v>1.0000000000000001E-5</v>
      </c>
      <c r="L55">
        <v>0.20813000000000001</v>
      </c>
      <c r="M55">
        <v>1.8169999999999999E-2</v>
      </c>
      <c r="N55">
        <v>93.484480000000005</v>
      </c>
      <c r="O55">
        <f t="shared" si="18"/>
        <v>8.0418999999999983</v>
      </c>
      <c r="P55">
        <f>L55/M55</f>
        <v>11.454595487066594</v>
      </c>
      <c r="R55">
        <f>E55/O55*100</f>
        <v>0.65270644996829119</v>
      </c>
      <c r="S55">
        <f>F55/O55*100</f>
        <v>1.418445889652943</v>
      </c>
      <c r="T55">
        <f>H55/O55*100</f>
        <v>90.397667217946022</v>
      </c>
      <c r="U55">
        <f>I55/O55*100</f>
        <v>2.9387333839018153</v>
      </c>
      <c r="V55">
        <f>J55/O55*100</f>
        <v>1.7783110956366037</v>
      </c>
      <c r="W55">
        <f>K55/O55*100</f>
        <v>1.2434872356035267E-4</v>
      </c>
      <c r="X55">
        <f>L55/O55*100</f>
        <v>2.5880699834616205</v>
      </c>
      <c r="Y55">
        <f>M55/O55*100</f>
        <v>0.22594163070916079</v>
      </c>
      <c r="Z55">
        <f t="shared" si="19"/>
        <v>4.502381405982093</v>
      </c>
      <c r="AA55">
        <f t="shared" si="20"/>
        <v>138.49666603162507</v>
      </c>
      <c r="AB55">
        <f t="shared" si="21"/>
        <v>0.36703727012097054</v>
      </c>
      <c r="AC55">
        <f t="shared" si="22"/>
        <v>29.400248940059903</v>
      </c>
      <c r="AD55">
        <f t="shared" si="23"/>
        <v>11.454595487066596</v>
      </c>
    </row>
    <row r="56" spans="1:30" x14ac:dyDescent="0.35">
      <c r="B56" s="1" t="s">
        <v>103</v>
      </c>
      <c r="R56" s="1">
        <f>AVERAGE(R51:R55)</f>
        <v>4.3890143991686843</v>
      </c>
      <c r="S56" s="1">
        <f t="shared" ref="S56:AB56" si="24">AVERAGE(S51:S55)</f>
        <v>3.642189191817836</v>
      </c>
      <c r="T56" s="1">
        <f t="shared" si="24"/>
        <v>73.66216906307757</v>
      </c>
      <c r="U56" s="1">
        <f t="shared" si="24"/>
        <v>4.1530774329977973</v>
      </c>
      <c r="V56" s="1">
        <f t="shared" si="24"/>
        <v>10.326956847448674</v>
      </c>
      <c r="W56" s="1">
        <f t="shared" si="24"/>
        <v>1.726105865384104E-2</v>
      </c>
      <c r="X56" s="1">
        <f t="shared" si="24"/>
        <v>2.9561302448512303</v>
      </c>
      <c r="Y56" s="1">
        <f t="shared" si="24"/>
        <v>0.85320176198437425</v>
      </c>
      <c r="Z56" s="1">
        <f t="shared" si="24"/>
        <v>1.8868615424264881</v>
      </c>
      <c r="AA56" s="1">
        <f t="shared" si="24"/>
        <v>142.53362158091355</v>
      </c>
      <c r="AB56" s="1">
        <f t="shared" si="24"/>
        <v>0.32337526937339783</v>
      </c>
    </row>
    <row r="58" spans="1:30" x14ac:dyDescent="0.35">
      <c r="A58" t="s">
        <v>104</v>
      </c>
      <c r="B58" t="s">
        <v>105</v>
      </c>
      <c r="C58" t="s">
        <v>21</v>
      </c>
      <c r="D58" t="s">
        <v>22</v>
      </c>
      <c r="E58">
        <v>6.9000000000000006E-2</v>
      </c>
      <c r="F58">
        <v>8.4399999999999996E-3</v>
      </c>
      <c r="G58">
        <v>96.445099999999996</v>
      </c>
      <c r="H58">
        <v>1.4079699999999999</v>
      </c>
      <c r="I58">
        <v>4.471E-2</v>
      </c>
      <c r="J58">
        <v>1.0000000000000001E-5</v>
      </c>
      <c r="K58">
        <v>7.9969999999999999E-2</v>
      </c>
      <c r="L58">
        <v>3.449E-2</v>
      </c>
      <c r="M58">
        <v>2.3720000000000001E-2</v>
      </c>
      <c r="N58">
        <v>98.113399999999999</v>
      </c>
      <c r="O58">
        <f t="shared" si="18"/>
        <v>1.66831</v>
      </c>
      <c r="P58">
        <f>L58/M58</f>
        <v>1.4540472175379426</v>
      </c>
      <c r="R58">
        <f>E58/O58*100</f>
        <v>4.1359219809268062</v>
      </c>
      <c r="S58">
        <f>F58/O58*100</f>
        <v>0.50590118143510499</v>
      </c>
      <c r="T58">
        <f>H58/O58*100</f>
        <v>84.394986543268331</v>
      </c>
      <c r="U58">
        <f>I58/O58*100</f>
        <v>2.6799575618440219</v>
      </c>
      <c r="V58">
        <f>J58/O58*100</f>
        <v>5.9940898274301539E-4</v>
      </c>
      <c r="W58">
        <f>K58/O58*100</f>
        <v>4.7934736349958946</v>
      </c>
      <c r="X58">
        <f>L58/O58*100</f>
        <v>2.0673615814806601</v>
      </c>
      <c r="Y58">
        <f>M58/O58*100</f>
        <v>1.4217981070664325</v>
      </c>
      <c r="Z58">
        <f t="shared" ref="Z58:Z64" si="25">U58/R58</f>
        <v>0.64797101449275363</v>
      </c>
      <c r="AA58">
        <f t="shared" ref="AA58:AA64" si="26">T58/R58</f>
        <v>20.405362318840577</v>
      </c>
      <c r="AB58">
        <f t="shared" si="21"/>
        <v>6900</v>
      </c>
      <c r="AC58">
        <f t="shared" si="22"/>
        <v>17.209681067631756</v>
      </c>
      <c r="AD58">
        <f t="shared" si="23"/>
        <v>1.4540472175379426</v>
      </c>
    </row>
    <row r="59" spans="1:30" x14ac:dyDescent="0.35">
      <c r="A59" t="s">
        <v>106</v>
      </c>
      <c r="B59" t="s">
        <v>107</v>
      </c>
      <c r="C59" t="s">
        <v>21</v>
      </c>
      <c r="D59" t="s">
        <v>22</v>
      </c>
      <c r="E59">
        <v>0.26615</v>
      </c>
      <c r="F59">
        <v>0.11335000000000001</v>
      </c>
      <c r="G59">
        <v>75.81662</v>
      </c>
      <c r="H59">
        <v>9.6472099999999994</v>
      </c>
      <c r="I59">
        <v>0.13353000000000001</v>
      </c>
      <c r="J59">
        <v>4.1599999999999998E-2</v>
      </c>
      <c r="K59">
        <v>0.15959999999999999</v>
      </c>
      <c r="L59">
        <v>0.10038999999999999</v>
      </c>
      <c r="M59">
        <v>0.13083</v>
      </c>
      <c r="N59">
        <v>86.409289999999999</v>
      </c>
      <c r="O59">
        <f t="shared" si="18"/>
        <v>10.59266</v>
      </c>
      <c r="P59">
        <f>L59/M59</f>
        <v>0.76733165176182827</v>
      </c>
      <c r="R59">
        <f>E59/O59*100</f>
        <v>2.5125889059027666</v>
      </c>
      <c r="S59">
        <f>F59/O59*100</f>
        <v>1.0700806029835754</v>
      </c>
      <c r="T59">
        <f>H59/O59*100</f>
        <v>91.074479875687501</v>
      </c>
      <c r="U59">
        <f>I59/O59*100</f>
        <v>1.2605898801623012</v>
      </c>
      <c r="V59">
        <f>J59/O59*100</f>
        <v>0.39272477356962271</v>
      </c>
      <c r="W59">
        <f>K59/O59*100</f>
        <v>1.5067036985988409</v>
      </c>
      <c r="X59">
        <f>L59/O59*100</f>
        <v>0.94773173121765442</v>
      </c>
      <c r="Y59">
        <f>M59/O59*100</f>
        <v>1.2351005318777342</v>
      </c>
      <c r="Z59">
        <f t="shared" si="25"/>
        <v>0.50170956227691155</v>
      </c>
      <c r="AA59">
        <f t="shared" si="26"/>
        <v>36.247266578996808</v>
      </c>
      <c r="AB59">
        <f t="shared" si="21"/>
        <v>6.3978365384615392</v>
      </c>
      <c r="AC59">
        <f t="shared" si="22"/>
        <v>31.940518200604043</v>
      </c>
      <c r="AD59">
        <f t="shared" si="23"/>
        <v>0.76733165176182827</v>
      </c>
    </row>
    <row r="60" spans="1:30" x14ac:dyDescent="0.35">
      <c r="A60" t="s">
        <v>108</v>
      </c>
      <c r="B60" t="s">
        <v>109</v>
      </c>
      <c r="C60" t="s">
        <v>21</v>
      </c>
      <c r="D60" t="s">
        <v>22</v>
      </c>
      <c r="E60">
        <v>9.2880000000000004E-2</v>
      </c>
      <c r="F60">
        <v>4.4600000000000001E-2</v>
      </c>
      <c r="G60">
        <v>82.991159999999994</v>
      </c>
      <c r="H60">
        <v>7.34809</v>
      </c>
      <c r="I60">
        <v>9.7350000000000006E-2</v>
      </c>
      <c r="J60">
        <v>1.0000000000000001E-5</v>
      </c>
      <c r="K60">
        <v>4.761E-2</v>
      </c>
      <c r="L60">
        <v>0.12479</v>
      </c>
      <c r="M60">
        <v>6.2909999999999994E-2</v>
      </c>
      <c r="N60">
        <v>90.809430000000006</v>
      </c>
      <c r="O60">
        <f t="shared" si="18"/>
        <v>7.8182399999999985</v>
      </c>
      <c r="P60">
        <f>L60/M60</f>
        <v>1.9836274042282627</v>
      </c>
      <c r="R60">
        <f>E60/O60*100</f>
        <v>1.1879911591355601</v>
      </c>
      <c r="S60">
        <f>F60/O60*100</f>
        <v>0.57046087098886722</v>
      </c>
      <c r="T60">
        <f>H60/O60*100</f>
        <v>93.98649824001312</v>
      </c>
      <c r="U60">
        <f>I60/O60*100</f>
        <v>1.2451651522593323</v>
      </c>
      <c r="V60">
        <f>J60/O60*100</f>
        <v>1.2790602488539624E-4</v>
      </c>
      <c r="W60">
        <f>K60/O60*100</f>
        <v>0.6089605844793714</v>
      </c>
      <c r="X60">
        <f>L60/O60*100</f>
        <v>1.5961392845448594</v>
      </c>
      <c r="Y60">
        <f>M60/O60*100</f>
        <v>0.80465680255402749</v>
      </c>
      <c r="Z60">
        <f t="shared" si="25"/>
        <v>1.0481266149870803</v>
      </c>
      <c r="AA60">
        <f t="shared" si="26"/>
        <v>79.113802756244624</v>
      </c>
      <c r="AB60">
        <f t="shared" si="21"/>
        <v>9287.9999999999982</v>
      </c>
      <c r="AC60">
        <f t="shared" si="22"/>
        <v>81.742788982867054</v>
      </c>
      <c r="AD60">
        <f t="shared" si="23"/>
        <v>1.9836274042282629</v>
      </c>
    </row>
    <row r="61" spans="1:30" x14ac:dyDescent="0.35">
      <c r="A61" t="s">
        <v>110</v>
      </c>
      <c r="B61" t="s">
        <v>111</v>
      </c>
      <c r="C61" t="s">
        <v>21</v>
      </c>
      <c r="D61" t="s">
        <v>22</v>
      </c>
      <c r="E61">
        <v>0.38125999999999999</v>
      </c>
      <c r="F61">
        <v>0.2334</v>
      </c>
      <c r="G61">
        <v>64.213009999999997</v>
      </c>
      <c r="H61">
        <v>14.178089999999999</v>
      </c>
      <c r="I61">
        <v>0.19544</v>
      </c>
      <c r="J61">
        <v>0.21845000000000001</v>
      </c>
      <c r="K61">
        <v>0.26645000000000002</v>
      </c>
      <c r="L61">
        <v>0.14355999999999999</v>
      </c>
      <c r="M61">
        <v>0.18346999999999999</v>
      </c>
      <c r="N61">
        <v>80.013130000000004</v>
      </c>
      <c r="O61">
        <f t="shared" si="18"/>
        <v>15.800120000000001</v>
      </c>
      <c r="P61">
        <f>L61/M61</f>
        <v>0.78247124870551044</v>
      </c>
      <c r="R61">
        <f>E61/O61*100</f>
        <v>2.4130196479520407</v>
      </c>
      <c r="S61">
        <f>F61/O61*100</f>
        <v>1.4772039706027549</v>
      </c>
      <c r="T61">
        <f>H61/O61*100</f>
        <v>89.734065310896355</v>
      </c>
      <c r="U61">
        <f>I61/O61*100</f>
        <v>1.2369526307395133</v>
      </c>
      <c r="V61">
        <f>J61/O61*100</f>
        <v>1.3825844360675741</v>
      </c>
      <c r="W61">
        <f>K61/O61*100</f>
        <v>1.6863795971169839</v>
      </c>
      <c r="X61">
        <f>L61/O61*100</f>
        <v>0.90860069417194289</v>
      </c>
      <c r="Y61">
        <f>M61/O61*100</f>
        <v>1.1611937124528167</v>
      </c>
      <c r="Z61">
        <f t="shared" si="25"/>
        <v>0.51261606252950742</v>
      </c>
      <c r="AA61">
        <f t="shared" si="26"/>
        <v>37.187457378167124</v>
      </c>
      <c r="AB61">
        <f t="shared" si="21"/>
        <v>1.7452964065003433</v>
      </c>
      <c r="AC61">
        <f t="shared" si="22"/>
        <v>20.541264095781699</v>
      </c>
      <c r="AD61">
        <f t="shared" si="23"/>
        <v>0.78247124870551044</v>
      </c>
    </row>
    <row r="62" spans="1:30" x14ac:dyDescent="0.35">
      <c r="A62" t="s">
        <v>112</v>
      </c>
      <c r="B62" t="s">
        <v>113</v>
      </c>
      <c r="C62" t="s">
        <v>21</v>
      </c>
      <c r="D62" t="s">
        <v>22</v>
      </c>
      <c r="E62">
        <v>0.10759000000000001</v>
      </c>
      <c r="F62">
        <v>3.8670000000000003E-2</v>
      </c>
      <c r="G62">
        <v>89.028379999999999</v>
      </c>
      <c r="H62">
        <v>4.58141</v>
      </c>
      <c r="I62">
        <v>2.1239999999999998E-2</v>
      </c>
      <c r="J62">
        <v>7.2279999999999997E-2</v>
      </c>
      <c r="K62">
        <v>1.0000000000000001E-5</v>
      </c>
      <c r="L62">
        <v>2.9760000000000002E-2</v>
      </c>
      <c r="M62">
        <v>5.5539999999999999E-2</v>
      </c>
      <c r="N62">
        <v>93.934889999999996</v>
      </c>
      <c r="O62">
        <f t="shared" si="18"/>
        <v>4.9064999999999985</v>
      </c>
      <c r="P62">
        <f>L62/M62</f>
        <v>0.53583003240907456</v>
      </c>
      <c r="R62">
        <f>E62/O62*100</f>
        <v>2.1928054621420574</v>
      </c>
      <c r="S62">
        <f>F62/O62*100</f>
        <v>0.78813818404157787</v>
      </c>
      <c r="T62">
        <f>H62/O62*100</f>
        <v>93.374299398756776</v>
      </c>
      <c r="U62">
        <f>I62/O62*100</f>
        <v>0.43289513910119237</v>
      </c>
      <c r="V62">
        <f>J62/O62*100</f>
        <v>1.4731478650769392</v>
      </c>
      <c r="W62">
        <f>K62/O62*100</f>
        <v>2.0381127076327327E-4</v>
      </c>
      <c r="X62">
        <f>L62/O62*100</f>
        <v>0.60654234179150124</v>
      </c>
      <c r="Y62">
        <f>M62/O62*100</f>
        <v>1.1319677978192197</v>
      </c>
      <c r="Z62">
        <f t="shared" si="25"/>
        <v>0.19741611673947387</v>
      </c>
      <c r="AA62">
        <f t="shared" si="26"/>
        <v>42.582117297146567</v>
      </c>
      <c r="AB62">
        <f t="shared" si="21"/>
        <v>1.4885168788046488</v>
      </c>
      <c r="AC62">
        <f t="shared" si="22"/>
        <v>42.449891852919968</v>
      </c>
      <c r="AD62">
        <f t="shared" si="23"/>
        <v>0.53583003240907456</v>
      </c>
    </row>
    <row r="63" spans="1:30" x14ac:dyDescent="0.35">
      <c r="A63" t="s">
        <v>114</v>
      </c>
      <c r="B63" t="s">
        <v>115</v>
      </c>
      <c r="C63" t="s">
        <v>21</v>
      </c>
      <c r="D63" t="s">
        <v>22</v>
      </c>
      <c r="E63">
        <v>4.7149999999999997E-2</v>
      </c>
      <c r="F63">
        <v>2.3769999999999999E-2</v>
      </c>
      <c r="G63">
        <v>87.644999999999996</v>
      </c>
      <c r="H63">
        <v>5.2415200000000004</v>
      </c>
      <c r="I63">
        <v>7.4799999999999997E-3</v>
      </c>
      <c r="J63">
        <v>6.2520000000000006E-2</v>
      </c>
      <c r="K63">
        <v>0.13211000000000001</v>
      </c>
      <c r="L63">
        <v>1.924E-2</v>
      </c>
      <c r="M63">
        <v>4.478E-2</v>
      </c>
      <c r="N63">
        <v>93.223560000000006</v>
      </c>
      <c r="O63">
        <f t="shared" si="18"/>
        <v>5.5785700000000009</v>
      </c>
      <c r="P63">
        <f>L63/M63</f>
        <v>0.4296560964716391</v>
      </c>
      <c r="R63">
        <f>E63/O63*100</f>
        <v>0.84519867994844544</v>
      </c>
      <c r="S63">
        <f>F63/O63*100</f>
        <v>0.42609485943530323</v>
      </c>
      <c r="T63">
        <f>H63/O63*100</f>
        <v>93.958129054578492</v>
      </c>
      <c r="U63">
        <f>I63/O63*100</f>
        <v>0.13408454137888381</v>
      </c>
      <c r="V63">
        <f>J63/O63*100</f>
        <v>1.1207173164448954</v>
      </c>
      <c r="W63">
        <f>K63/O63*100</f>
        <v>2.3681696205299922</v>
      </c>
      <c r="X63">
        <f>L63/O63*100</f>
        <v>0.3448912534932787</v>
      </c>
      <c r="Y63">
        <f>M63/O63*100</f>
        <v>0.80271467419069753</v>
      </c>
      <c r="Z63">
        <f t="shared" si="25"/>
        <v>0.15864262990455991</v>
      </c>
      <c r="AA63">
        <f t="shared" si="26"/>
        <v>111.16691410392365</v>
      </c>
      <c r="AB63">
        <f t="shared" si="21"/>
        <v>0.75415866922584762</v>
      </c>
      <c r="AC63">
        <f t="shared" si="22"/>
        <v>24.249771062271062</v>
      </c>
      <c r="AD63">
        <f t="shared" si="23"/>
        <v>0.4296560964716391</v>
      </c>
    </row>
    <row r="64" spans="1:30" x14ac:dyDescent="0.35">
      <c r="A64" t="s">
        <v>116</v>
      </c>
      <c r="B64" t="s">
        <v>117</v>
      </c>
      <c r="C64" t="s">
        <v>21</v>
      </c>
      <c r="D64" t="s">
        <v>22</v>
      </c>
      <c r="E64">
        <v>0.39156999999999997</v>
      </c>
      <c r="F64">
        <v>8.7870000000000004E-2</v>
      </c>
      <c r="G64">
        <v>59.426450000000003</v>
      </c>
      <c r="H64">
        <v>13.92141</v>
      </c>
      <c r="I64">
        <v>0.45773999999999998</v>
      </c>
      <c r="J64">
        <v>4.1480000000000003E-2</v>
      </c>
      <c r="K64">
        <v>5.9729999999999998E-2</v>
      </c>
      <c r="L64">
        <v>0.10559</v>
      </c>
      <c r="M64">
        <v>0.15925</v>
      </c>
      <c r="N64">
        <v>74.651079999999993</v>
      </c>
      <c r="O64">
        <f t="shared" si="18"/>
        <v>15.224639999999999</v>
      </c>
      <c r="P64">
        <f>L64/M64</f>
        <v>0.66304552590266874</v>
      </c>
      <c r="R64">
        <f>E64/O64*100</f>
        <v>2.5719491561048407</v>
      </c>
      <c r="S64">
        <f>F64/O64*100</f>
        <v>0.57715650419320264</v>
      </c>
      <c r="T64">
        <f>H64/O64*100</f>
        <v>91.439994640267358</v>
      </c>
      <c r="U64">
        <f>I64/O64*100</f>
        <v>3.0065735544485781</v>
      </c>
      <c r="V64">
        <f>J64/O64*100</f>
        <v>0.27245307606616642</v>
      </c>
      <c r="W64">
        <f>K64/O64*100</f>
        <v>0.39232454757550922</v>
      </c>
      <c r="X64">
        <f>L64/O64*100</f>
        <v>0.69354677680391785</v>
      </c>
      <c r="Y64">
        <f>M64/O64*100</f>
        <v>1.0460017445404293</v>
      </c>
      <c r="Z64">
        <f t="shared" si="25"/>
        <v>1.1689863881298364</v>
      </c>
      <c r="AA64">
        <f t="shared" si="26"/>
        <v>35.552800265597469</v>
      </c>
      <c r="AB64">
        <f t="shared" si="21"/>
        <v>9.4399710703953712</v>
      </c>
      <c r="AC64">
        <f t="shared" si="22"/>
        <v>78.118891474508132</v>
      </c>
      <c r="AD64">
        <f t="shared" si="23"/>
        <v>0.66304552590266874</v>
      </c>
    </row>
    <row r="65" spans="1:30" x14ac:dyDescent="0.35">
      <c r="B65" s="1" t="s">
        <v>118</v>
      </c>
      <c r="R65" s="1">
        <f>AVERAGE(R58:R64)</f>
        <v>2.2656392845875026</v>
      </c>
      <c r="S65" s="1">
        <f t="shared" ref="S65:AB65" si="27">AVERAGE(S58:S64)</f>
        <v>0.77357659624005504</v>
      </c>
      <c r="T65" s="1">
        <f t="shared" si="27"/>
        <v>91.137493294781152</v>
      </c>
      <c r="U65" s="1">
        <f t="shared" si="27"/>
        <v>1.4280312085619749</v>
      </c>
      <c r="V65" s="1">
        <f t="shared" si="27"/>
        <v>0.66319354031897515</v>
      </c>
      <c r="W65" s="1">
        <f t="shared" si="27"/>
        <v>1.6223164992239079</v>
      </c>
      <c r="X65" s="1">
        <f t="shared" si="27"/>
        <v>1.0235448090719734</v>
      </c>
      <c r="Y65" s="1">
        <f t="shared" si="27"/>
        <v>1.0862047672144797</v>
      </c>
      <c r="Z65" s="1">
        <f t="shared" si="27"/>
        <v>0.60506691272287472</v>
      </c>
      <c r="AA65" s="1">
        <f t="shared" si="27"/>
        <v>51.750817242702396</v>
      </c>
      <c r="AB65" s="1">
        <f t="shared" si="27"/>
        <v>2315.4036827947693</v>
      </c>
    </row>
    <row r="67" spans="1:30" x14ac:dyDescent="0.35">
      <c r="A67" t="s">
        <v>119</v>
      </c>
      <c r="B67" t="s">
        <v>120</v>
      </c>
      <c r="C67" t="s">
        <v>21</v>
      </c>
      <c r="D67" t="s">
        <v>22</v>
      </c>
      <c r="E67">
        <v>1.0000000000000001E-5</v>
      </c>
      <c r="F67">
        <v>8.5599999999999999E-3</v>
      </c>
      <c r="G67">
        <v>89.187569999999994</v>
      </c>
      <c r="H67">
        <v>7.5859999999999997E-2</v>
      </c>
      <c r="I67">
        <v>1.0000000000000001E-5</v>
      </c>
      <c r="J67">
        <v>2.7899999999999999E-3</v>
      </c>
      <c r="K67">
        <v>1.0000000000000001E-5</v>
      </c>
      <c r="L67">
        <v>2.179E-2</v>
      </c>
      <c r="M67">
        <v>1.98E-3</v>
      </c>
      <c r="N67">
        <v>89.298580000000001</v>
      </c>
      <c r="O67">
        <f t="shared" si="18"/>
        <v>0.11100999999999998</v>
      </c>
      <c r="P67">
        <f>L67/M67</f>
        <v>11.005050505050505</v>
      </c>
      <c r="R67">
        <f>E67/O67*100</f>
        <v>9.0081974596883177E-3</v>
      </c>
      <c r="S67">
        <f>F67/O67*100</f>
        <v>7.7110170254931996</v>
      </c>
      <c r="T67">
        <f>H67/O67*100</f>
        <v>68.336185929195565</v>
      </c>
      <c r="U67">
        <f>I67/O67*100</f>
        <v>9.0081974596883177E-3</v>
      </c>
      <c r="V67">
        <f>J67/O67*100</f>
        <v>2.5132870912530407</v>
      </c>
      <c r="W67">
        <f>K67/O67*100</f>
        <v>9.0081974596883177E-3</v>
      </c>
      <c r="X67">
        <f>L67/O67*100</f>
        <v>19.628862264660846</v>
      </c>
      <c r="Y67">
        <f>M67/O67*100</f>
        <v>1.7836230970182869</v>
      </c>
      <c r="Z67">
        <f t="shared" ref="Z67:Z73" si="28">U67/R67</f>
        <v>1</v>
      </c>
      <c r="AA67">
        <f t="shared" ref="AA67:AA73" si="29">T67/R67</f>
        <v>7585.9999999999982</v>
      </c>
      <c r="AB67">
        <f t="shared" si="21"/>
        <v>3.5842293906810036E-3</v>
      </c>
      <c r="AC67">
        <f t="shared" si="22"/>
        <v>6.6795774647887312</v>
      </c>
      <c r="AD67">
        <f t="shared" si="23"/>
        <v>11.005050505050505</v>
      </c>
    </row>
    <row r="68" spans="1:30" x14ac:dyDescent="0.35">
      <c r="A68" t="s">
        <v>121</v>
      </c>
      <c r="B68" t="s">
        <v>122</v>
      </c>
      <c r="C68" t="s">
        <v>21</v>
      </c>
      <c r="D68" t="s">
        <v>22</v>
      </c>
      <c r="E68">
        <v>7.9000000000000001E-4</v>
      </c>
      <c r="F68">
        <v>2.0000000000000002E-5</v>
      </c>
      <c r="G68">
        <v>88.788780000000003</v>
      </c>
      <c r="H68">
        <v>2.3879999999999998E-2</v>
      </c>
      <c r="I68">
        <v>1.958E-2</v>
      </c>
      <c r="J68">
        <v>7.7960000000000002E-2</v>
      </c>
      <c r="K68">
        <v>2.461E-2</v>
      </c>
      <c r="L68">
        <v>2.0000000000000002E-5</v>
      </c>
      <c r="M68">
        <v>1.0000000000000001E-5</v>
      </c>
      <c r="N68">
        <v>88.935649999999995</v>
      </c>
      <c r="O68">
        <f t="shared" si="18"/>
        <v>0.14687</v>
      </c>
      <c r="P68">
        <f>L68/M68</f>
        <v>2</v>
      </c>
      <c r="R68">
        <f>E68/O68*100</f>
        <v>0.53789065159665017</v>
      </c>
      <c r="S68">
        <f>F68/O68*100</f>
        <v>1.3617484850548105E-2</v>
      </c>
      <c r="T68">
        <f>H68/O68*100</f>
        <v>16.259276911554434</v>
      </c>
      <c r="U68">
        <f>I68/O68*100</f>
        <v>13.331517668686594</v>
      </c>
      <c r="V68">
        <f>J68/O68*100</f>
        <v>53.080955947436514</v>
      </c>
      <c r="W68">
        <f>K68/O68*100</f>
        <v>16.756315108599441</v>
      </c>
      <c r="X68">
        <f>L68/O68*100</f>
        <v>1.3617484850548105E-2</v>
      </c>
      <c r="Y68">
        <f>M68/O68*100</f>
        <v>6.8087424252740525E-3</v>
      </c>
      <c r="Z68">
        <f t="shared" si="28"/>
        <v>24.784810126582276</v>
      </c>
      <c r="AA68">
        <f t="shared" si="29"/>
        <v>30.227848101265813</v>
      </c>
      <c r="AB68">
        <f t="shared" si="21"/>
        <v>1.0133401744484351E-2</v>
      </c>
      <c r="AC68">
        <f t="shared" si="22"/>
        <v>0.43132858953114334</v>
      </c>
      <c r="AD68">
        <f t="shared" si="23"/>
        <v>2</v>
      </c>
    </row>
    <row r="69" spans="1:30" x14ac:dyDescent="0.35">
      <c r="A69" t="s">
        <v>123</v>
      </c>
      <c r="B69" t="s">
        <v>124</v>
      </c>
      <c r="C69" t="s">
        <v>21</v>
      </c>
      <c r="D69" t="s">
        <v>22</v>
      </c>
      <c r="E69">
        <v>2.4920000000000001E-2</v>
      </c>
      <c r="F69">
        <v>9.3100000000000006E-3</v>
      </c>
      <c r="G69">
        <v>87.180189999999996</v>
      </c>
      <c r="H69">
        <v>3.279E-2</v>
      </c>
      <c r="I69">
        <v>1.9E-3</v>
      </c>
      <c r="J69">
        <v>1.0000000000000001E-5</v>
      </c>
      <c r="K69">
        <v>5.076E-2</v>
      </c>
      <c r="L69">
        <v>5.0299999999999997E-3</v>
      </c>
      <c r="M69">
        <v>1.0000000000000001E-5</v>
      </c>
      <c r="N69">
        <v>87.304919999999996</v>
      </c>
      <c r="O69">
        <f t="shared" si="18"/>
        <v>0.12472999999999999</v>
      </c>
      <c r="P69">
        <f>L69/M69</f>
        <v>502.99999999999994</v>
      </c>
      <c r="R69">
        <f>E69/O69*100</f>
        <v>19.979154974745452</v>
      </c>
      <c r="S69">
        <f>F69/O69*100</f>
        <v>7.4641225046099589</v>
      </c>
      <c r="T69">
        <f>H69/O69*100</f>
        <v>26.288783772949571</v>
      </c>
      <c r="U69">
        <f>I69/O69*100</f>
        <v>1.5232903070632566</v>
      </c>
      <c r="V69">
        <f>J69/O69*100</f>
        <v>8.0173174055960875E-3</v>
      </c>
      <c r="W69">
        <f>K69/O69*100</f>
        <v>40.695903150805741</v>
      </c>
      <c r="X69">
        <f>L69/O69*100</f>
        <v>4.0327106550148315</v>
      </c>
      <c r="Y69">
        <f>M69/O69*100</f>
        <v>8.0173174055960875E-3</v>
      </c>
      <c r="Z69">
        <f t="shared" si="28"/>
        <v>7.6243980738362749E-2</v>
      </c>
      <c r="AA69">
        <f t="shared" si="29"/>
        <v>1.3158105939004814</v>
      </c>
      <c r="AB69">
        <f t="shared" si="21"/>
        <v>2492</v>
      </c>
      <c r="AC69">
        <f t="shared" si="22"/>
        <v>0.99217709720372826</v>
      </c>
      <c r="AD69">
        <f t="shared" si="23"/>
        <v>502.99999999999994</v>
      </c>
    </row>
    <row r="70" spans="1:30" x14ac:dyDescent="0.35">
      <c r="A70" t="s">
        <v>125</v>
      </c>
      <c r="B70" t="s">
        <v>126</v>
      </c>
      <c r="C70" t="s">
        <v>21</v>
      </c>
      <c r="D70" t="s">
        <v>22</v>
      </c>
      <c r="E70">
        <v>1.8110000000000001E-2</v>
      </c>
      <c r="F70">
        <v>2.0000000000000002E-5</v>
      </c>
      <c r="G70">
        <v>90.287679999999995</v>
      </c>
      <c r="H70">
        <v>5.8860000000000003E-2</v>
      </c>
      <c r="I70">
        <v>2.274E-2</v>
      </c>
      <c r="J70">
        <v>1.0000000000000001E-5</v>
      </c>
      <c r="K70">
        <v>8.4610000000000005E-2</v>
      </c>
      <c r="L70">
        <v>2.0000000000000002E-5</v>
      </c>
      <c r="M70">
        <v>1.0000000000000001E-5</v>
      </c>
      <c r="N70">
        <v>90.472070000000002</v>
      </c>
      <c r="O70">
        <f t="shared" si="18"/>
        <v>0.18438000000000002</v>
      </c>
      <c r="P70">
        <f>L70/M70</f>
        <v>2</v>
      </c>
      <c r="R70">
        <f>E70/O70*100</f>
        <v>9.8221065191452439</v>
      </c>
      <c r="S70">
        <f>F70/O70*100</f>
        <v>1.0847163466753445E-2</v>
      </c>
      <c r="T70">
        <f>H70/O70*100</f>
        <v>31.923202082655383</v>
      </c>
      <c r="U70">
        <f>I70/O70*100</f>
        <v>12.333224861698664</v>
      </c>
      <c r="V70">
        <f>J70/O70*100</f>
        <v>5.4235817333767224E-3</v>
      </c>
      <c r="W70">
        <f>K70/O70*100</f>
        <v>45.888925046100439</v>
      </c>
      <c r="X70">
        <f>L70/O70*100</f>
        <v>1.0847163466753445E-2</v>
      </c>
      <c r="Y70">
        <f>M70/O70*100</f>
        <v>5.4235817333767224E-3</v>
      </c>
      <c r="Z70">
        <f t="shared" si="28"/>
        <v>1.2556598564329098</v>
      </c>
      <c r="AA70">
        <f t="shared" si="29"/>
        <v>3.2501380452788511</v>
      </c>
      <c r="AB70">
        <f t="shared" si="21"/>
        <v>1811</v>
      </c>
      <c r="AC70">
        <f t="shared" si="22"/>
        <v>1.1780482041587901</v>
      </c>
      <c r="AD70">
        <f t="shared" si="23"/>
        <v>2</v>
      </c>
    </row>
    <row r="71" spans="1:30" x14ac:dyDescent="0.35">
      <c r="A71" t="s">
        <v>127</v>
      </c>
      <c r="B71" t="s">
        <v>128</v>
      </c>
      <c r="C71" t="s">
        <v>21</v>
      </c>
      <c r="D71" t="s">
        <v>22</v>
      </c>
      <c r="E71">
        <v>1.7840000000000002E-2</v>
      </c>
      <c r="F71">
        <v>1.044E-2</v>
      </c>
      <c r="G71">
        <v>92.644409999999993</v>
      </c>
      <c r="H71">
        <v>0.19728999999999999</v>
      </c>
      <c r="I71">
        <v>1.0000000000000001E-5</v>
      </c>
      <c r="J71">
        <v>1.0000000000000001E-5</v>
      </c>
      <c r="K71">
        <v>1.0000000000000001E-5</v>
      </c>
      <c r="L71">
        <v>2.1780000000000001E-2</v>
      </c>
      <c r="M71">
        <v>7.7099999999999998E-3</v>
      </c>
      <c r="N71">
        <v>92.899510000000006</v>
      </c>
      <c r="O71">
        <f t="shared" si="18"/>
        <v>0.25509000000000004</v>
      </c>
      <c r="P71">
        <f>L71/M71</f>
        <v>2.8249027237354087</v>
      </c>
      <c r="R71">
        <f>E71/O71*100</f>
        <v>6.993610098396644</v>
      </c>
      <c r="S71">
        <f>F71/O71*100</f>
        <v>4.0926731741738198</v>
      </c>
      <c r="T71">
        <f>H71/O71*100</f>
        <v>77.341330510800105</v>
      </c>
      <c r="U71">
        <f>I71/O71*100</f>
        <v>3.9201850327335447E-3</v>
      </c>
      <c r="V71">
        <f>J71/O71*100</f>
        <v>3.9201850327335447E-3</v>
      </c>
      <c r="W71">
        <f>K71/O71*100</f>
        <v>3.9201850327335447E-3</v>
      </c>
      <c r="X71">
        <f>L71/O71*100</f>
        <v>8.5381630012936593</v>
      </c>
      <c r="Y71">
        <f>M71/O71*100</f>
        <v>3.0224626602375624</v>
      </c>
      <c r="Z71">
        <f t="shared" si="28"/>
        <v>5.6053811659192824E-4</v>
      </c>
      <c r="AA71">
        <f t="shared" si="29"/>
        <v>11.058856502242152</v>
      </c>
      <c r="AB71">
        <f t="shared" si="21"/>
        <v>1784</v>
      </c>
      <c r="AC71">
        <f t="shared" si="22"/>
        <v>20.567877629063101</v>
      </c>
      <c r="AD71">
        <f t="shared" si="23"/>
        <v>2.8249027237354087</v>
      </c>
    </row>
    <row r="72" spans="1:30" x14ac:dyDescent="0.35">
      <c r="A72" t="s">
        <v>129</v>
      </c>
      <c r="B72" t="s">
        <v>130</v>
      </c>
      <c r="C72" t="s">
        <v>21</v>
      </c>
      <c r="D72" t="s">
        <v>22</v>
      </c>
      <c r="E72">
        <v>1.0000000000000001E-5</v>
      </c>
      <c r="F72">
        <v>2.7799999999999999E-3</v>
      </c>
      <c r="G72">
        <v>92.935389999999998</v>
      </c>
      <c r="H72">
        <v>0.10527</v>
      </c>
      <c r="I72">
        <v>1.0000000000000001E-5</v>
      </c>
      <c r="J72">
        <v>1.6709999999999999E-2</v>
      </c>
      <c r="K72">
        <v>5.2299999999999999E-2</v>
      </c>
      <c r="L72">
        <v>2.0660000000000001E-2</v>
      </c>
      <c r="M72">
        <v>1.0000000000000001E-5</v>
      </c>
      <c r="N72">
        <v>93.133139999999997</v>
      </c>
      <c r="O72">
        <f t="shared" si="18"/>
        <v>0.19775000000000004</v>
      </c>
      <c r="P72">
        <f>L72/M72</f>
        <v>2066</v>
      </c>
      <c r="R72">
        <f>E72/O72*100</f>
        <v>5.0568900126422246E-3</v>
      </c>
      <c r="S72">
        <f>F72/O72*100</f>
        <v>1.4058154235145381</v>
      </c>
      <c r="T72">
        <f>H72/O72*100</f>
        <v>53.233881163084696</v>
      </c>
      <c r="U72">
        <f>I72/O72*100</f>
        <v>5.0568900126422246E-3</v>
      </c>
      <c r="V72">
        <f>J72/O72*100</f>
        <v>8.4500632111251548</v>
      </c>
      <c r="W72">
        <f>K72/O72*100</f>
        <v>26.447534766118828</v>
      </c>
      <c r="X72">
        <f>L72/O72*100</f>
        <v>10.447534766118835</v>
      </c>
      <c r="Y72">
        <f>M72/O72*100</f>
        <v>5.0568900126422246E-3</v>
      </c>
      <c r="Z72">
        <f t="shared" si="28"/>
        <v>1</v>
      </c>
      <c r="AA72">
        <f t="shared" si="29"/>
        <v>10527</v>
      </c>
      <c r="AB72">
        <f t="shared" si="21"/>
        <v>5.9844404548174766E-4</v>
      </c>
      <c r="AC72">
        <f t="shared" si="22"/>
        <v>1.4666388076333754</v>
      </c>
      <c r="AD72">
        <f t="shared" si="23"/>
        <v>2066</v>
      </c>
    </row>
    <row r="73" spans="1:30" x14ac:dyDescent="0.35">
      <c r="A73" t="s">
        <v>131</v>
      </c>
      <c r="B73" t="s">
        <v>132</v>
      </c>
      <c r="C73" t="s">
        <v>21</v>
      </c>
      <c r="D73" t="s">
        <v>22</v>
      </c>
      <c r="E73">
        <v>4.1999999999999997E-3</v>
      </c>
      <c r="F73">
        <v>5.083E-2</v>
      </c>
      <c r="G73">
        <v>96.646799999999999</v>
      </c>
      <c r="H73">
        <v>2.5399999999999999E-2</v>
      </c>
      <c r="I73">
        <v>1.0000000000000001E-5</v>
      </c>
      <c r="J73">
        <v>1.0000000000000001E-5</v>
      </c>
      <c r="K73">
        <v>2.7689999999999999E-2</v>
      </c>
      <c r="L73">
        <v>4.1900000000000001E-3</v>
      </c>
      <c r="M73">
        <v>1.0000000000000001E-5</v>
      </c>
      <c r="N73">
        <v>96.759140000000002</v>
      </c>
      <c r="O73">
        <f t="shared" si="18"/>
        <v>0.11233999999999998</v>
      </c>
      <c r="P73">
        <f>L73/M73</f>
        <v>419</v>
      </c>
      <c r="R73">
        <f>E73/O73*100</f>
        <v>3.7386505251913835</v>
      </c>
      <c r="S73">
        <f>F73/O73*100</f>
        <v>45.246572903685248</v>
      </c>
      <c r="T73">
        <f>H73/O73*100</f>
        <v>22.60993412853837</v>
      </c>
      <c r="U73">
        <f>I73/O73*100</f>
        <v>8.9015488695032962E-3</v>
      </c>
      <c r="V73">
        <f>J73/O73*100</f>
        <v>8.9015488695032962E-3</v>
      </c>
      <c r="W73">
        <f>K73/O73*100</f>
        <v>24.648388819654624</v>
      </c>
      <c r="X73">
        <f>L73/O73*100</f>
        <v>3.729748976321881</v>
      </c>
      <c r="Y73">
        <f>M73/O73*100</f>
        <v>8.9015488695032962E-3</v>
      </c>
      <c r="Z73">
        <f t="shared" si="28"/>
        <v>2.3809523809523816E-3</v>
      </c>
      <c r="AA73">
        <f t="shared" si="29"/>
        <v>6.0476190476190483</v>
      </c>
      <c r="AB73">
        <f t="shared" si="21"/>
        <v>419.99999999999989</v>
      </c>
      <c r="AC73">
        <f t="shared" si="22"/>
        <v>0.37705335540557749</v>
      </c>
      <c r="AD73">
        <f t="shared" si="23"/>
        <v>419</v>
      </c>
    </row>
    <row r="74" spans="1:30" x14ac:dyDescent="0.35">
      <c r="B74" s="1" t="s">
        <v>133</v>
      </c>
      <c r="R74" s="1">
        <f>AVERAGE(R67:R73)</f>
        <v>5.8693539795068137</v>
      </c>
      <c r="S74" s="1">
        <f t="shared" ref="S74:AB74" si="30">AVERAGE(S67:S73)</f>
        <v>9.420666525684867</v>
      </c>
      <c r="T74" s="1">
        <f t="shared" si="30"/>
        <v>42.284656356968306</v>
      </c>
      <c r="U74" s="1">
        <f t="shared" si="30"/>
        <v>3.8878456655461546</v>
      </c>
      <c r="V74" s="1">
        <f t="shared" si="30"/>
        <v>9.1529384118365584</v>
      </c>
      <c r="W74" s="1">
        <f t="shared" si="30"/>
        <v>22.064285039110214</v>
      </c>
      <c r="X74" s="1">
        <f t="shared" si="30"/>
        <v>6.6287834731039075</v>
      </c>
      <c r="Y74" s="1">
        <f t="shared" si="30"/>
        <v>0.69147054824317744</v>
      </c>
      <c r="Z74" s="1">
        <f t="shared" si="30"/>
        <v>4.0170936363215848</v>
      </c>
      <c r="AA74" s="1">
        <f t="shared" si="30"/>
        <v>2594.985753184329</v>
      </c>
      <c r="AB74" s="1">
        <f t="shared" si="30"/>
        <v>929.57347372502579</v>
      </c>
    </row>
    <row r="76" spans="1:30" x14ac:dyDescent="0.35">
      <c r="A76" t="s">
        <v>134</v>
      </c>
      <c r="B76" t="s">
        <v>135</v>
      </c>
      <c r="C76" t="s">
        <v>21</v>
      </c>
      <c r="D76" t="s">
        <v>22</v>
      </c>
      <c r="E76">
        <v>2.3699999999999999E-2</v>
      </c>
      <c r="F76">
        <v>2.0000000000000002E-5</v>
      </c>
      <c r="G76">
        <v>85.297489999999996</v>
      </c>
      <c r="H76">
        <v>0.91739000000000004</v>
      </c>
      <c r="I76">
        <v>1.0000000000000001E-5</v>
      </c>
      <c r="J76">
        <v>4.4540000000000003E-2</v>
      </c>
      <c r="K76">
        <v>8.4589999999999999E-2</v>
      </c>
      <c r="L76">
        <v>2.0000000000000002E-5</v>
      </c>
      <c r="M76">
        <v>2.0660000000000001E-2</v>
      </c>
      <c r="N76">
        <v>86.388400000000004</v>
      </c>
      <c r="O76">
        <f t="shared" si="18"/>
        <v>1.0909299999999997</v>
      </c>
      <c r="P76">
        <f>L76/M76</f>
        <v>9.6805421103581804E-4</v>
      </c>
      <c r="R76">
        <f>E76/O76*100</f>
        <v>2.1724583612147441</v>
      </c>
      <c r="S76">
        <f>F76/O76*100</f>
        <v>1.8332981951179274E-3</v>
      </c>
      <c r="T76">
        <f>H76/O76*100</f>
        <v>84.092471560961769</v>
      </c>
      <c r="U76">
        <f>I76/O76*100</f>
        <v>9.1664909755896369E-4</v>
      </c>
      <c r="V76">
        <f>J76/O76*100</f>
        <v>4.0827550805276243</v>
      </c>
      <c r="W76">
        <f>K76/O76*100</f>
        <v>7.7539347162512735</v>
      </c>
      <c r="X76">
        <f>L76/O76*100</f>
        <v>1.8332981951179274E-3</v>
      </c>
      <c r="Y76">
        <f>M76/O76*100</f>
        <v>1.8937970355568192</v>
      </c>
      <c r="Z76">
        <f t="shared" ref="Z76:Z83" si="31">U76/R76</f>
        <v>4.2194092827004215E-4</v>
      </c>
      <c r="AA76">
        <f t="shared" ref="AA76:AA83" si="32">T76/R76</f>
        <v>38.708438818565398</v>
      </c>
      <c r="AB76">
        <f t="shared" si="21"/>
        <v>0.53210597215985633</v>
      </c>
      <c r="AC76">
        <f t="shared" si="22"/>
        <v>7.2868757259001162</v>
      </c>
      <c r="AD76">
        <f t="shared" si="23"/>
        <v>9.6805421103581793E-4</v>
      </c>
    </row>
    <row r="77" spans="1:30" x14ac:dyDescent="0.35">
      <c r="A77" t="s">
        <v>136</v>
      </c>
      <c r="B77" t="s">
        <v>137</v>
      </c>
      <c r="C77" t="s">
        <v>21</v>
      </c>
      <c r="D77" t="s">
        <v>22</v>
      </c>
      <c r="E77">
        <v>6.1949999999999998E-2</v>
      </c>
      <c r="F77">
        <v>2.0000000000000002E-5</v>
      </c>
      <c r="G77">
        <v>77.662540000000007</v>
      </c>
      <c r="H77">
        <v>0.20649000000000001</v>
      </c>
      <c r="I77">
        <v>3.2199999999999999E-2</v>
      </c>
      <c r="J77">
        <v>3.619E-2</v>
      </c>
      <c r="K77">
        <v>1.0000000000000001E-5</v>
      </c>
      <c r="L77">
        <v>8.09E-3</v>
      </c>
      <c r="M77">
        <v>1.1000000000000001E-3</v>
      </c>
      <c r="N77">
        <v>78.008600000000001</v>
      </c>
      <c r="O77">
        <f t="shared" si="18"/>
        <v>0.34605000000000002</v>
      </c>
      <c r="P77">
        <f>L77/M77</f>
        <v>7.3545454545454545</v>
      </c>
      <c r="R77">
        <f>E77/O77*100</f>
        <v>17.90203727785002</v>
      </c>
      <c r="S77">
        <f>F77/O77*100</f>
        <v>5.7795116312671585E-3</v>
      </c>
      <c r="T77">
        <f>H77/O77*100</f>
        <v>59.670567837017771</v>
      </c>
      <c r="U77">
        <f>I77/O77*100</f>
        <v>9.3050137263401229</v>
      </c>
      <c r="V77">
        <f>J77/O77*100</f>
        <v>10.458026296777922</v>
      </c>
      <c r="W77">
        <f>K77/O77*100</f>
        <v>2.8897558156335793E-3</v>
      </c>
      <c r="X77">
        <f>L77/O77*100</f>
        <v>2.3378124548475649</v>
      </c>
      <c r="Y77">
        <f>M77/O77*100</f>
        <v>0.31787313971969372</v>
      </c>
      <c r="Z77">
        <f t="shared" si="31"/>
        <v>0.51977401129943501</v>
      </c>
      <c r="AA77">
        <f t="shared" si="32"/>
        <v>3.3331719128329298</v>
      </c>
      <c r="AB77">
        <f t="shared" si="21"/>
        <v>1.7117988394584138</v>
      </c>
      <c r="AC77">
        <f t="shared" si="22"/>
        <v>8.3003865267807839</v>
      </c>
      <c r="AD77">
        <f t="shared" si="23"/>
        <v>7.3545454545454527</v>
      </c>
    </row>
    <row r="78" spans="1:30" x14ac:dyDescent="0.35">
      <c r="A78" t="s">
        <v>138</v>
      </c>
      <c r="B78" t="s">
        <v>139</v>
      </c>
      <c r="C78" t="s">
        <v>21</v>
      </c>
      <c r="D78" t="s">
        <v>22</v>
      </c>
      <c r="E78">
        <v>1.0000000000000001E-5</v>
      </c>
      <c r="F78">
        <v>2.0000000000000002E-5</v>
      </c>
      <c r="G78">
        <v>81.615080000000006</v>
      </c>
      <c r="H78">
        <v>0.17252999999999999</v>
      </c>
      <c r="I78">
        <v>2.7150000000000001E-2</v>
      </c>
      <c r="J78">
        <v>6.8210000000000007E-2</v>
      </c>
      <c r="K78">
        <v>1.0000000000000001E-5</v>
      </c>
      <c r="L78">
        <v>1.4789999999999999E-2</v>
      </c>
      <c r="M78">
        <v>1.0000000000000001E-5</v>
      </c>
      <c r="N78">
        <v>81.897819999999996</v>
      </c>
      <c r="O78">
        <f t="shared" si="18"/>
        <v>0.28273000000000004</v>
      </c>
      <c r="P78">
        <f>L78/M78</f>
        <v>1478.9999999999998</v>
      </c>
      <c r="R78">
        <f>E78/O78*100</f>
        <v>3.5369433735365895E-3</v>
      </c>
      <c r="S78">
        <f>F78/O78*100</f>
        <v>7.0738867470731791E-3</v>
      </c>
      <c r="T78">
        <f>H78/O78*100</f>
        <v>61.022884023626766</v>
      </c>
      <c r="U78">
        <f>I78/O78*100</f>
        <v>9.6028012591518408</v>
      </c>
      <c r="V78">
        <f>J78/O78*100</f>
        <v>24.125490750893078</v>
      </c>
      <c r="W78">
        <f>K78/O78*100</f>
        <v>3.5369433735365895E-3</v>
      </c>
      <c r="X78">
        <f>L78/O78*100</f>
        <v>5.2311392494606155</v>
      </c>
      <c r="Y78">
        <f>M78/O78*100</f>
        <v>3.5369433735365895E-3</v>
      </c>
      <c r="Z78">
        <f t="shared" si="31"/>
        <v>2715</v>
      </c>
      <c r="AA78">
        <f t="shared" si="32"/>
        <v>17252.999999999996</v>
      </c>
      <c r="AB78">
        <f t="shared" si="21"/>
        <v>1.4660606949127694E-4</v>
      </c>
      <c r="AC78">
        <f t="shared" si="22"/>
        <v>2.9262895662368105</v>
      </c>
      <c r="AD78">
        <f t="shared" si="23"/>
        <v>1478.9999999999998</v>
      </c>
    </row>
    <row r="79" spans="1:30" x14ac:dyDescent="0.35">
      <c r="A79" t="s">
        <v>140</v>
      </c>
      <c r="B79" t="s">
        <v>141</v>
      </c>
      <c r="C79" t="s">
        <v>21</v>
      </c>
      <c r="D79" t="s">
        <v>22</v>
      </c>
      <c r="E79">
        <v>2.6199999999999999E-3</v>
      </c>
      <c r="F79">
        <v>3.4779999999999998E-2</v>
      </c>
      <c r="G79">
        <v>87.221940000000004</v>
      </c>
      <c r="H79">
        <v>0.22366</v>
      </c>
      <c r="I79">
        <v>5.6800000000000002E-3</v>
      </c>
      <c r="J79">
        <v>1.0000000000000001E-5</v>
      </c>
      <c r="K79">
        <v>1.0000000000000001E-5</v>
      </c>
      <c r="L79">
        <v>2.0000000000000002E-5</v>
      </c>
      <c r="M79">
        <v>1.123E-2</v>
      </c>
      <c r="N79">
        <v>87.499960000000002</v>
      </c>
      <c r="O79">
        <f t="shared" si="18"/>
        <v>0.27801000000000009</v>
      </c>
      <c r="P79">
        <f>L79/M79</f>
        <v>1.7809439002671418E-3</v>
      </c>
      <c r="R79">
        <f>E79/O79*100</f>
        <v>0.94241214344807711</v>
      </c>
      <c r="S79">
        <f>F79/O79*100</f>
        <v>12.510341354627528</v>
      </c>
      <c r="T79">
        <f>H79/O79*100</f>
        <v>80.450343512823252</v>
      </c>
      <c r="U79">
        <f>I79/O79*100</f>
        <v>2.0430919751088084</v>
      </c>
      <c r="V79">
        <f>J79/O79*100</f>
        <v>3.5969929139239589E-3</v>
      </c>
      <c r="W79">
        <f>K79/O79*100</f>
        <v>3.5969929139239589E-3</v>
      </c>
      <c r="X79">
        <f>L79/O79*100</f>
        <v>7.1939858278479178E-3</v>
      </c>
      <c r="Y79">
        <f>M79/O79*100</f>
        <v>4.0394230423366055</v>
      </c>
      <c r="Z79">
        <f t="shared" si="31"/>
        <v>2.16793893129771</v>
      </c>
      <c r="AA79">
        <f t="shared" si="32"/>
        <v>85.36641221374046</v>
      </c>
      <c r="AB79">
        <f t="shared" si="21"/>
        <v>261.99999999999994</v>
      </c>
      <c r="AC79">
        <f t="shared" si="22"/>
        <v>6.6655172413793107</v>
      </c>
      <c r="AD79">
        <f t="shared" si="23"/>
        <v>1.7809439002671418E-3</v>
      </c>
    </row>
    <row r="80" spans="1:30" x14ac:dyDescent="0.35">
      <c r="A80" t="s">
        <v>142</v>
      </c>
      <c r="B80" t="s">
        <v>143</v>
      </c>
      <c r="C80" t="s">
        <v>21</v>
      </c>
      <c r="D80" t="s">
        <v>22</v>
      </c>
      <c r="E80">
        <v>3.3860000000000001E-2</v>
      </c>
      <c r="F80">
        <v>3.16E-3</v>
      </c>
      <c r="G80">
        <v>89.633669999999995</v>
      </c>
      <c r="H80">
        <v>0.21456</v>
      </c>
      <c r="I80">
        <v>6.3000000000000003E-4</v>
      </c>
      <c r="J80">
        <v>4.3159999999999997E-2</v>
      </c>
      <c r="K80">
        <v>1.0000000000000001E-5</v>
      </c>
      <c r="L80">
        <v>1.3679999999999999E-2</v>
      </c>
      <c r="M80">
        <v>5.9500000000000004E-3</v>
      </c>
      <c r="N80">
        <v>89.948679999999996</v>
      </c>
      <c r="O80">
        <f t="shared" si="18"/>
        <v>0.31501000000000007</v>
      </c>
      <c r="P80">
        <f>L80/M80</f>
        <v>2.299159663865546</v>
      </c>
      <c r="R80">
        <f>E80/O80*100</f>
        <v>10.74886511539316</v>
      </c>
      <c r="S80">
        <f>F80/O80*100</f>
        <v>1.0031427573727816</v>
      </c>
      <c r="T80">
        <f>H80/O80*100</f>
        <v>68.112123424653177</v>
      </c>
      <c r="U80">
        <f>I80/O80*100</f>
        <v>0.1999936509952065</v>
      </c>
      <c r="V80">
        <f>J80/O80*100</f>
        <v>13.701152344370016</v>
      </c>
      <c r="W80">
        <f>K80/O80*100</f>
        <v>3.1745023967493092E-3</v>
      </c>
      <c r="X80">
        <f>L80/O80*100</f>
        <v>4.3427192787530542</v>
      </c>
      <c r="Y80">
        <f>M80/O80*100</f>
        <v>1.8888289260658391</v>
      </c>
      <c r="Z80">
        <f t="shared" si="31"/>
        <v>1.860602480803308E-2</v>
      </c>
      <c r="AA80">
        <f t="shared" si="32"/>
        <v>6.3366804489072655</v>
      </c>
      <c r="AB80">
        <f t="shared" si="21"/>
        <v>0.7845227062094533</v>
      </c>
      <c r="AC80">
        <f t="shared" si="22"/>
        <v>5.3755665875242835</v>
      </c>
      <c r="AD80">
        <f t="shared" si="23"/>
        <v>2.2991596638655456</v>
      </c>
    </row>
    <row r="81" spans="1:30" x14ac:dyDescent="0.35">
      <c r="A81" t="s">
        <v>144</v>
      </c>
      <c r="B81" t="s">
        <v>145</v>
      </c>
      <c r="C81" t="s">
        <v>21</v>
      </c>
      <c r="D81" t="s">
        <v>22</v>
      </c>
      <c r="E81">
        <v>1.0000000000000001E-5</v>
      </c>
      <c r="F81">
        <v>2.0000000000000002E-5</v>
      </c>
      <c r="G81">
        <v>94.524410000000003</v>
      </c>
      <c r="H81">
        <v>0.19167999999999999</v>
      </c>
      <c r="I81">
        <v>1.7049999999999999E-2</v>
      </c>
      <c r="J81">
        <v>3.4799999999999998E-2</v>
      </c>
      <c r="K81">
        <v>1.0000000000000001E-5</v>
      </c>
      <c r="L81">
        <v>7.26E-3</v>
      </c>
      <c r="M81">
        <v>1.145E-2</v>
      </c>
      <c r="N81">
        <v>94.786680000000004</v>
      </c>
      <c r="O81">
        <f t="shared" si="18"/>
        <v>0.26228000000000001</v>
      </c>
      <c r="P81">
        <f>L81/M81</f>
        <v>0.63406113537117903</v>
      </c>
      <c r="R81">
        <f>E81/O81*100</f>
        <v>3.8127192313558034E-3</v>
      </c>
      <c r="S81">
        <f>F81/O81*100</f>
        <v>7.6254384627116069E-3</v>
      </c>
      <c r="T81">
        <f>H81/O81*100</f>
        <v>73.082202226628027</v>
      </c>
      <c r="U81">
        <f>I81/O81*100</f>
        <v>6.500686289461644</v>
      </c>
      <c r="V81">
        <f>J81/O81*100</f>
        <v>13.268262925118194</v>
      </c>
      <c r="W81">
        <f>K81/O81*100</f>
        <v>3.8127192313558034E-3</v>
      </c>
      <c r="X81">
        <f>L81/O81*100</f>
        <v>2.7680341619643127</v>
      </c>
      <c r="Y81">
        <f>M81/O81*100</f>
        <v>4.3655635199023939</v>
      </c>
      <c r="Z81">
        <f t="shared" si="31"/>
        <v>1704.9999999999998</v>
      </c>
      <c r="AA81">
        <f t="shared" si="32"/>
        <v>19167.999999999996</v>
      </c>
      <c r="AB81">
        <f t="shared" si="21"/>
        <v>2.8735632183908051E-4</v>
      </c>
      <c r="AC81">
        <f t="shared" si="22"/>
        <v>5.9931093884582261</v>
      </c>
      <c r="AD81">
        <f t="shared" si="23"/>
        <v>0.63406113537117903</v>
      </c>
    </row>
    <row r="82" spans="1:30" x14ac:dyDescent="0.35">
      <c r="A82" t="s">
        <v>146</v>
      </c>
      <c r="B82" t="s">
        <v>147</v>
      </c>
      <c r="C82" t="s">
        <v>21</v>
      </c>
      <c r="D82" t="s">
        <v>22</v>
      </c>
      <c r="E82">
        <v>3.7420000000000002E-2</v>
      </c>
      <c r="F82">
        <v>5.13E-3</v>
      </c>
      <c r="G82">
        <v>50.40213</v>
      </c>
      <c r="H82">
        <v>0.54866000000000004</v>
      </c>
      <c r="I82">
        <v>2.5829999999999999E-2</v>
      </c>
      <c r="J82">
        <v>5.5660000000000001E-2</v>
      </c>
      <c r="K82">
        <v>5.9959999999999999E-2</v>
      </c>
      <c r="L82">
        <v>3.4229999999999997E-2</v>
      </c>
      <c r="M82">
        <v>1.0000000000000001E-5</v>
      </c>
      <c r="N82">
        <v>51.16901</v>
      </c>
      <c r="O82">
        <f t="shared" si="18"/>
        <v>0.76690000000000003</v>
      </c>
      <c r="P82">
        <f>L82/M82</f>
        <v>3422.9999999999995</v>
      </c>
      <c r="R82">
        <f>E82/O82*100</f>
        <v>4.8793845351414786</v>
      </c>
      <c r="S82">
        <f>F82/O82*100</f>
        <v>0.66892684835050198</v>
      </c>
      <c r="T82">
        <f>H82/O82*100</f>
        <v>71.542573999217623</v>
      </c>
      <c r="U82">
        <f>I82/O82*100</f>
        <v>3.3681053592384922</v>
      </c>
      <c r="V82">
        <f>J82/O82*100</f>
        <v>7.2577911070543744</v>
      </c>
      <c r="W82">
        <f>K82/O82*100</f>
        <v>7.8184900247750679</v>
      </c>
      <c r="X82">
        <f>L82/O82*100</f>
        <v>4.46342417525101</v>
      </c>
      <c r="Y82">
        <f>M82/O82*100</f>
        <v>1.3039509714434737E-3</v>
      </c>
      <c r="Z82">
        <f t="shared" si="31"/>
        <v>0.69027258150721527</v>
      </c>
      <c r="AA82">
        <f t="shared" si="32"/>
        <v>14.662212720470336</v>
      </c>
      <c r="AB82">
        <f t="shared" si="21"/>
        <v>0.67229608336327706</v>
      </c>
      <c r="AC82">
        <f t="shared" si="22"/>
        <v>5.0675776397515522</v>
      </c>
      <c r="AD82">
        <f t="shared" si="23"/>
        <v>3422.9999999999995</v>
      </c>
    </row>
    <row r="83" spans="1:30" x14ac:dyDescent="0.35">
      <c r="A83" t="s">
        <v>148</v>
      </c>
      <c r="B83" t="s">
        <v>149</v>
      </c>
      <c r="C83" t="s">
        <v>21</v>
      </c>
      <c r="D83" t="s">
        <v>22</v>
      </c>
      <c r="E83">
        <v>1.7860000000000001E-2</v>
      </c>
      <c r="F83">
        <v>1.4300000000000001E-3</v>
      </c>
      <c r="G83">
        <v>96.63776</v>
      </c>
      <c r="H83">
        <v>0.18112</v>
      </c>
      <c r="I83">
        <v>1.958E-2</v>
      </c>
      <c r="J83">
        <v>7.5179999999999997E-2</v>
      </c>
      <c r="K83">
        <v>1.8460000000000001E-2</v>
      </c>
      <c r="L83">
        <v>2.0000000000000002E-5</v>
      </c>
      <c r="M83">
        <v>5.2900000000000004E-3</v>
      </c>
      <c r="N83">
        <v>96.956689999999995</v>
      </c>
      <c r="O83">
        <f t="shared" si="18"/>
        <v>0.31894000000000006</v>
      </c>
      <c r="P83">
        <f>L83/M83</f>
        <v>3.780718336483932E-3</v>
      </c>
      <c r="R83">
        <f>E83/O83*100</f>
        <v>5.5997993352981741</v>
      </c>
      <c r="S83">
        <f>F83/O83*100</f>
        <v>0.44836019313977543</v>
      </c>
      <c r="T83">
        <f>H83/O83*100</f>
        <v>56.788110616416873</v>
      </c>
      <c r="U83">
        <f>I83/O83*100</f>
        <v>6.13908572145231</v>
      </c>
      <c r="V83">
        <f>J83/O83*100</f>
        <v>23.571831692481339</v>
      </c>
      <c r="W83">
        <f>K83/O83*100</f>
        <v>5.7879224932589191</v>
      </c>
      <c r="X83">
        <f>L83/O83*100</f>
        <v>6.2707719320248311E-3</v>
      </c>
      <c r="Y83">
        <f>M83/O83*100</f>
        <v>1.658619176020568</v>
      </c>
      <c r="Z83">
        <f t="shared" si="31"/>
        <v>1.0963045912653977</v>
      </c>
      <c r="AA83">
        <f t="shared" si="32"/>
        <v>10.141097424412095</v>
      </c>
      <c r="AB83">
        <f t="shared" si="21"/>
        <v>0.2375631816972599</v>
      </c>
      <c r="AC83">
        <f t="shared" si="22"/>
        <v>2.2989376249079627</v>
      </c>
      <c r="AD83">
        <f t="shared" si="23"/>
        <v>3.7807183364839316E-3</v>
      </c>
    </row>
    <row r="84" spans="1:30" x14ac:dyDescent="0.35">
      <c r="B84" s="1" t="s">
        <v>150</v>
      </c>
      <c r="R84" s="1">
        <f>AVERAGE(R76:R83)</f>
        <v>5.2815383038688175</v>
      </c>
      <c r="S84" s="1">
        <f t="shared" ref="S84:AB84" si="33">AVERAGE(S76:S83)</f>
        <v>1.8316354110658446</v>
      </c>
      <c r="T84" s="1">
        <f t="shared" si="33"/>
        <v>69.345159650168156</v>
      </c>
      <c r="U84" s="1">
        <f t="shared" si="33"/>
        <v>4.6449618288557479</v>
      </c>
      <c r="V84" s="1">
        <f t="shared" si="33"/>
        <v>12.05861339876706</v>
      </c>
      <c r="W84" s="1">
        <f t="shared" si="33"/>
        <v>2.6721697685020573</v>
      </c>
      <c r="X84" s="1">
        <f t="shared" si="33"/>
        <v>2.3948034220289434</v>
      </c>
      <c r="Y84" s="1">
        <f t="shared" si="33"/>
        <v>1.7711182167433628</v>
      </c>
      <c r="Z84" s="1">
        <f t="shared" si="33"/>
        <v>553.06166476013823</v>
      </c>
      <c r="AA84" s="1">
        <f t="shared" si="33"/>
        <v>4572.4435016923653</v>
      </c>
      <c r="AB84" s="1">
        <f t="shared" si="33"/>
        <v>33.242340093159946</v>
      </c>
    </row>
    <row r="86" spans="1:30" x14ac:dyDescent="0.35">
      <c r="A86" t="s">
        <v>151</v>
      </c>
      <c r="B86" t="s">
        <v>152</v>
      </c>
      <c r="C86" t="s">
        <v>21</v>
      </c>
      <c r="D86" t="s">
        <v>22</v>
      </c>
      <c r="E86">
        <v>0</v>
      </c>
      <c r="F86">
        <v>0.24182999999999999</v>
      </c>
      <c r="G86">
        <v>1.76369</v>
      </c>
      <c r="H86">
        <v>52.110219999999998</v>
      </c>
      <c r="I86">
        <v>1.0000000000000001E-5</v>
      </c>
      <c r="J86">
        <v>0.42141000000000001</v>
      </c>
      <c r="K86">
        <v>1.43</v>
      </c>
      <c r="L86">
        <v>1.285E-2</v>
      </c>
      <c r="M86">
        <v>1.0000000000000001E-5</v>
      </c>
      <c r="N86">
        <v>55.980020000000003</v>
      </c>
      <c r="O86">
        <f t="shared" si="18"/>
        <v>54.216330000000006</v>
      </c>
      <c r="P86">
        <f>L86/M86</f>
        <v>1285</v>
      </c>
      <c r="R86">
        <f>E86/O86*100</f>
        <v>0</v>
      </c>
      <c r="S86">
        <f>F86/O86*100</f>
        <v>0.44604642180686144</v>
      </c>
      <c r="T86">
        <f>H86/O86*100</f>
        <v>96.115358601366026</v>
      </c>
      <c r="U86">
        <f>I86/O86*100</f>
        <v>1.8444627292182999E-5</v>
      </c>
      <c r="V86">
        <f>J86/O86*100</f>
        <v>0.77727503871988368</v>
      </c>
      <c r="W86">
        <f>K86/O86*100</f>
        <v>2.6375817027821689</v>
      </c>
      <c r="X86">
        <f>L86/O86*100</f>
        <v>2.3701346070455154E-2</v>
      </c>
      <c r="Y86">
        <f>M86/O86*100</f>
        <v>1.8444627292182999E-5</v>
      </c>
      <c r="AC86">
        <f t="shared" si="22"/>
        <v>24.894531921805427</v>
      </c>
      <c r="AD86">
        <f t="shared" si="23"/>
        <v>1285</v>
      </c>
    </row>
    <row r="87" spans="1:30" x14ac:dyDescent="0.35">
      <c r="A87" t="s">
        <v>153</v>
      </c>
      <c r="B87" t="s">
        <v>154</v>
      </c>
      <c r="C87" t="s">
        <v>21</v>
      </c>
      <c r="D87" t="s">
        <v>22</v>
      </c>
      <c r="E87">
        <v>1.0000000000000001E-5</v>
      </c>
      <c r="F87">
        <v>0.16045000000000001</v>
      </c>
      <c r="G87">
        <v>2.9612099999999999</v>
      </c>
      <c r="H87">
        <v>50.705570000000002</v>
      </c>
      <c r="I87">
        <v>1.0000000000000001E-5</v>
      </c>
      <c r="J87">
        <v>0.41005999999999998</v>
      </c>
      <c r="K87">
        <v>0.98192999999999997</v>
      </c>
      <c r="L87">
        <v>6.2500000000000003E-3</v>
      </c>
      <c r="M87">
        <v>1.91E-3</v>
      </c>
      <c r="N87">
        <v>55.227409999999999</v>
      </c>
      <c r="O87">
        <f t="shared" si="18"/>
        <v>52.266190000000009</v>
      </c>
      <c r="P87">
        <f>L87/M87</f>
        <v>3.2722513089005236</v>
      </c>
      <c r="R87">
        <f>E87/O87*100</f>
        <v>1.913282755065942E-5</v>
      </c>
      <c r="S87">
        <f>F87/O87*100</f>
        <v>0.30698621805033044</v>
      </c>
      <c r="T87">
        <f>H87/O87*100</f>
        <v>97.014092666788969</v>
      </c>
      <c r="U87">
        <f>I87/O87*100</f>
        <v>1.913282755065942E-5</v>
      </c>
      <c r="V87">
        <f>J87/O87*100</f>
        <v>0.7845607265423401</v>
      </c>
      <c r="W87">
        <f>K87/O87*100</f>
        <v>1.8787097356819005</v>
      </c>
      <c r="X87">
        <f>L87/O87*100</f>
        <v>1.1958017219162138E-2</v>
      </c>
      <c r="Y87">
        <f>M87/O87*100</f>
        <v>3.6543700621759494E-3</v>
      </c>
      <c r="Z87">
        <f t="shared" ref="Z87:Z93" si="34">U87/R87</f>
        <v>1</v>
      </c>
      <c r="AA87">
        <f t="shared" ref="AA87:AA93" si="35">T87/R87</f>
        <v>5070556.9999999991</v>
      </c>
      <c r="AB87">
        <f t="shared" si="21"/>
        <v>2.4386675120714043E-5</v>
      </c>
      <c r="AC87">
        <f t="shared" si="22"/>
        <v>32.661867769446808</v>
      </c>
      <c r="AD87">
        <f t="shared" si="23"/>
        <v>3.2722513089005236</v>
      </c>
    </row>
    <row r="88" spans="1:30" x14ac:dyDescent="0.35">
      <c r="A88" t="s">
        <v>155</v>
      </c>
      <c r="B88" t="s">
        <v>156</v>
      </c>
      <c r="C88" t="s">
        <v>21</v>
      </c>
      <c r="D88" t="s">
        <v>22</v>
      </c>
      <c r="E88">
        <v>1.0000000000000001E-5</v>
      </c>
      <c r="F88">
        <v>0.17122000000000001</v>
      </c>
      <c r="G88">
        <v>4.0772300000000001</v>
      </c>
      <c r="H88">
        <v>49.581989999999998</v>
      </c>
      <c r="I88">
        <v>1.4919999999999999E-2</v>
      </c>
      <c r="J88">
        <v>0.31756000000000001</v>
      </c>
      <c r="K88">
        <v>0.97663</v>
      </c>
      <c r="L88">
        <v>3.1419999999999997E-2</v>
      </c>
      <c r="M88">
        <v>2.988E-2</v>
      </c>
      <c r="N88">
        <v>55.200850000000003</v>
      </c>
      <c r="O88">
        <f t="shared" si="18"/>
        <v>51.123629999999991</v>
      </c>
      <c r="P88">
        <f>L88/M88</f>
        <v>1.0515394912985274</v>
      </c>
      <c r="R88">
        <f>E88/O88*100</f>
        <v>1.9560426362525515E-5</v>
      </c>
      <c r="S88">
        <f>F88/O88*100</f>
        <v>0.33491362017916187</v>
      </c>
      <c r="T88">
        <f>H88/O88*100</f>
        <v>96.984486430247628</v>
      </c>
      <c r="U88">
        <f>I88/O88*100</f>
        <v>2.9184156132888061E-2</v>
      </c>
      <c r="V88">
        <f>J88/O88*100</f>
        <v>0.62116089956836018</v>
      </c>
      <c r="W88">
        <f>K88/O88*100</f>
        <v>1.9103299198433292</v>
      </c>
      <c r="X88">
        <f>L88/O88*100</f>
        <v>6.145885963105515E-2</v>
      </c>
      <c r="Y88">
        <f>M88/O88*100</f>
        <v>5.8446553971226237E-2</v>
      </c>
      <c r="Z88">
        <f t="shared" si="34"/>
        <v>1491.9999999999995</v>
      </c>
      <c r="AA88">
        <f t="shared" si="35"/>
        <v>4958198.9999999991</v>
      </c>
      <c r="AB88">
        <f t="shared" si="21"/>
        <v>3.1490112104799095E-5</v>
      </c>
      <c r="AC88">
        <f t="shared" si="22"/>
        <v>33.84508089886107</v>
      </c>
      <c r="AD88">
        <f t="shared" si="23"/>
        <v>1.0515394912985272</v>
      </c>
    </row>
    <row r="89" spans="1:30" x14ac:dyDescent="0.35">
      <c r="A89" t="s">
        <v>157</v>
      </c>
      <c r="B89" t="s">
        <v>158</v>
      </c>
      <c r="C89" t="s">
        <v>21</v>
      </c>
      <c r="D89" t="s">
        <v>22</v>
      </c>
      <c r="E89">
        <v>9.1179999999999997E-2</v>
      </c>
      <c r="F89">
        <v>0.15825</v>
      </c>
      <c r="G89">
        <v>2.4012699999999998</v>
      </c>
      <c r="H89">
        <v>52.677819999999997</v>
      </c>
      <c r="I89">
        <v>1.0000000000000001E-5</v>
      </c>
      <c r="J89">
        <v>0.33878000000000003</v>
      </c>
      <c r="K89">
        <v>0.84204000000000001</v>
      </c>
      <c r="L89">
        <v>5.8380000000000001E-2</v>
      </c>
      <c r="M89">
        <v>3.98E-3</v>
      </c>
      <c r="N89">
        <v>56.571710000000003</v>
      </c>
      <c r="O89">
        <f t="shared" si="18"/>
        <v>54.170439999999992</v>
      </c>
      <c r="P89">
        <f>L89/M89</f>
        <v>14.668341708542714</v>
      </c>
      <c r="R89">
        <f>E89/O89*100</f>
        <v>0.16832058222159541</v>
      </c>
      <c r="S89">
        <f>F89/O89*100</f>
        <v>0.29213349568510061</v>
      </c>
      <c r="T89">
        <f>H89/O89*100</f>
        <v>97.244585792546644</v>
      </c>
      <c r="U89">
        <f>I89/O89*100</f>
        <v>1.8460252491949491E-5</v>
      </c>
      <c r="V89">
        <f>J89/O89*100</f>
        <v>0.62539643392226474</v>
      </c>
      <c r="W89">
        <f>K89/O89*100</f>
        <v>1.5544271008321147</v>
      </c>
      <c r="X89">
        <f>L89/O89*100</f>
        <v>0.10777095404800111</v>
      </c>
      <c r="Y89">
        <f>M89/O89*100</f>
        <v>7.3471804917958957E-3</v>
      </c>
      <c r="Z89">
        <f t="shared" si="34"/>
        <v>1.0967317394165391E-4</v>
      </c>
      <c r="AA89">
        <f t="shared" si="35"/>
        <v>577.73437157271337</v>
      </c>
      <c r="AB89">
        <f t="shared" si="21"/>
        <v>0.26914221618749629</v>
      </c>
      <c r="AC89">
        <f t="shared" si="22"/>
        <v>39.407207987633207</v>
      </c>
      <c r="AD89">
        <f t="shared" si="23"/>
        <v>14.668341708542714</v>
      </c>
    </row>
    <row r="90" spans="1:30" x14ac:dyDescent="0.35">
      <c r="A90" t="s">
        <v>159</v>
      </c>
      <c r="B90" t="s">
        <v>160</v>
      </c>
      <c r="C90" t="s">
        <v>21</v>
      </c>
      <c r="D90" t="s">
        <v>22</v>
      </c>
      <c r="E90">
        <v>1.0000000000000001E-5</v>
      </c>
      <c r="F90">
        <v>0.12679000000000001</v>
      </c>
      <c r="G90">
        <v>8.7272300000000005</v>
      </c>
      <c r="H90">
        <v>48.514049999999997</v>
      </c>
      <c r="I90">
        <v>2.48E-3</v>
      </c>
      <c r="J90">
        <v>0.34548000000000001</v>
      </c>
      <c r="K90">
        <v>0.86536000000000002</v>
      </c>
      <c r="L90">
        <v>5.6460000000000003E-2</v>
      </c>
      <c r="M90">
        <v>1.0000000000000001E-5</v>
      </c>
      <c r="N90">
        <v>58.637880000000003</v>
      </c>
      <c r="O90">
        <f t="shared" si="18"/>
        <v>49.910640000000008</v>
      </c>
      <c r="P90">
        <f>L90/M90</f>
        <v>5646</v>
      </c>
      <c r="R90">
        <f>E90/O90*100</f>
        <v>2.003580799605054E-5</v>
      </c>
      <c r="S90">
        <f>F90/O90*100</f>
        <v>0.25403400958192485</v>
      </c>
      <c r="T90">
        <f>H90/O90*100</f>
        <v>97.201819091079557</v>
      </c>
      <c r="U90">
        <f>I90/O90*100</f>
        <v>4.9688803830205339E-3</v>
      </c>
      <c r="V90">
        <f>J90/O90*100</f>
        <v>0.69219709464755397</v>
      </c>
      <c r="W90">
        <f>K90/O90*100</f>
        <v>1.7338186807462292</v>
      </c>
      <c r="X90">
        <f>L90/O90*100</f>
        <v>0.11312217194570134</v>
      </c>
      <c r="Y90">
        <f>M90/O90*100</f>
        <v>2.003580799605054E-5</v>
      </c>
      <c r="Z90">
        <f t="shared" si="34"/>
        <v>248</v>
      </c>
      <c r="AA90">
        <f t="shared" si="35"/>
        <v>4851404.9999999991</v>
      </c>
      <c r="AB90">
        <f t="shared" si="21"/>
        <v>2.8945235614217903E-5</v>
      </c>
      <c r="AC90">
        <f t="shared" si="22"/>
        <v>36.270523238862765</v>
      </c>
      <c r="AD90">
        <f t="shared" si="23"/>
        <v>5646</v>
      </c>
    </row>
    <row r="91" spans="1:30" x14ac:dyDescent="0.35">
      <c r="A91" t="s">
        <v>161</v>
      </c>
      <c r="B91" t="s">
        <v>162</v>
      </c>
      <c r="C91" t="s">
        <v>21</v>
      </c>
      <c r="D91" t="s">
        <v>22</v>
      </c>
      <c r="E91">
        <v>4.2130000000000001E-2</v>
      </c>
      <c r="F91">
        <v>2.409E-2</v>
      </c>
      <c r="G91">
        <v>84.550610000000006</v>
      </c>
      <c r="H91">
        <v>6.0120199999999997</v>
      </c>
      <c r="I91">
        <v>3.7949999999999998E-2</v>
      </c>
      <c r="J91">
        <v>1.0000000000000001E-5</v>
      </c>
      <c r="K91">
        <v>2.9190000000000001E-2</v>
      </c>
      <c r="L91">
        <v>2.0570000000000001E-2</v>
      </c>
      <c r="M91">
        <v>3.4709999999999998E-2</v>
      </c>
      <c r="N91">
        <v>90.751300000000001</v>
      </c>
      <c r="O91">
        <f t="shared" si="18"/>
        <v>6.2006699999999997</v>
      </c>
      <c r="P91">
        <f>L91/M91</f>
        <v>0.59262460386055904</v>
      </c>
      <c r="R91">
        <f>E91/O91*100</f>
        <v>0.67944270538506324</v>
      </c>
      <c r="S91">
        <f>F91/O91*100</f>
        <v>0.38850640334028425</v>
      </c>
      <c r="T91">
        <f>H91/O91*100</f>
        <v>96.957586841421971</v>
      </c>
      <c r="U91">
        <f>I91/O91*100</f>
        <v>0.61203063539907787</v>
      </c>
      <c r="V91">
        <f>J91/O91*100</f>
        <v>1.6127289470331435E-4</v>
      </c>
      <c r="W91">
        <f>K91/O91*100</f>
        <v>0.47075557963897452</v>
      </c>
      <c r="X91">
        <f>L91/O91*100</f>
        <v>0.33173834440471761</v>
      </c>
      <c r="Y91">
        <f>M91/O91*100</f>
        <v>0.55977821751520407</v>
      </c>
      <c r="Z91">
        <f t="shared" si="34"/>
        <v>0.90078328981723244</v>
      </c>
      <c r="AA91">
        <f t="shared" si="35"/>
        <v>142.70163778779965</v>
      </c>
      <c r="AB91">
        <f t="shared" si="21"/>
        <v>4212.9999999999991</v>
      </c>
      <c r="AC91">
        <f t="shared" si="22"/>
        <v>114.31975980484141</v>
      </c>
      <c r="AD91">
        <f t="shared" si="23"/>
        <v>0.59262460386055893</v>
      </c>
    </row>
    <row r="92" spans="1:30" x14ac:dyDescent="0.35">
      <c r="A92" t="s">
        <v>163</v>
      </c>
      <c r="B92" t="s">
        <v>164</v>
      </c>
      <c r="C92" t="s">
        <v>21</v>
      </c>
      <c r="D92" t="s">
        <v>22</v>
      </c>
      <c r="E92">
        <v>9.3119999999999994E-2</v>
      </c>
      <c r="F92">
        <v>7.5340000000000004E-2</v>
      </c>
      <c r="G92">
        <v>62.543219999999998</v>
      </c>
      <c r="H92">
        <v>16.214040000000001</v>
      </c>
      <c r="I92">
        <v>1.0000000000000001E-5</v>
      </c>
      <c r="J92">
        <v>9.1200000000000003E-2</v>
      </c>
      <c r="K92">
        <v>0.21894</v>
      </c>
      <c r="L92">
        <v>4.1700000000000001E-2</v>
      </c>
      <c r="M92">
        <v>0.12021999999999999</v>
      </c>
      <c r="N92">
        <v>79.397790000000001</v>
      </c>
      <c r="O92">
        <f t="shared" si="18"/>
        <v>16.854569999999999</v>
      </c>
      <c r="P92">
        <f>L92/M92</f>
        <v>0.34686408251538847</v>
      </c>
      <c r="R92">
        <f>E92/O92*100</f>
        <v>0.55249110478641694</v>
      </c>
      <c r="S92">
        <f>F92/O92*100</f>
        <v>0.44700042777715487</v>
      </c>
      <c r="T92">
        <f>H92/O92*100</f>
        <v>96.199665728642145</v>
      </c>
      <c r="U92">
        <f>I92/O92*100</f>
        <v>5.9331089431531033E-5</v>
      </c>
      <c r="V92">
        <f>J92/O92*100</f>
        <v>0.54109953561556312</v>
      </c>
      <c r="W92">
        <f>K92/O92*100</f>
        <v>1.2989948720139404</v>
      </c>
      <c r="X92">
        <f>L92/O92*100</f>
        <v>0.24741064292948442</v>
      </c>
      <c r="Y92">
        <f>M92/O92*100</f>
        <v>0.71327835714586607</v>
      </c>
      <c r="Z92">
        <f t="shared" si="34"/>
        <v>1.0738831615120276E-4</v>
      </c>
      <c r="AA92">
        <f t="shared" si="35"/>
        <v>174.11984536082477</v>
      </c>
      <c r="AB92">
        <f t="shared" si="21"/>
        <v>1.0210526315789472</v>
      </c>
      <c r="AC92">
        <f t="shared" si="22"/>
        <v>42.303543633910969</v>
      </c>
      <c r="AD92">
        <f t="shared" si="23"/>
        <v>0.34686408251538847</v>
      </c>
    </row>
    <row r="93" spans="1:30" x14ac:dyDescent="0.35">
      <c r="A93" t="s">
        <v>165</v>
      </c>
      <c r="B93" t="s">
        <v>166</v>
      </c>
      <c r="C93" t="s">
        <v>21</v>
      </c>
      <c r="D93" t="s">
        <v>22</v>
      </c>
      <c r="E93">
        <v>4.3589999999999997E-2</v>
      </c>
      <c r="F93">
        <v>3.9370000000000002E-2</v>
      </c>
      <c r="G93">
        <v>85.862530000000007</v>
      </c>
      <c r="H93">
        <v>6.8739800000000004</v>
      </c>
      <c r="I93">
        <v>1.0000000000000001E-5</v>
      </c>
      <c r="J93">
        <v>0.11526</v>
      </c>
      <c r="K93">
        <v>2.4570000000000002E-2</v>
      </c>
      <c r="L93">
        <v>1.6150000000000001E-2</v>
      </c>
      <c r="M93">
        <v>5.0450000000000002E-2</v>
      </c>
      <c r="N93">
        <v>93.025919999999999</v>
      </c>
      <c r="O93">
        <f t="shared" si="18"/>
        <v>7.1633799999999992</v>
      </c>
      <c r="P93">
        <f>L93/M93</f>
        <v>0.3201189296333003</v>
      </c>
      <c r="R93">
        <f>E93/O93*100</f>
        <v>0.60851162440077178</v>
      </c>
      <c r="S93">
        <f>F93/O93*100</f>
        <v>0.54960088673224106</v>
      </c>
      <c r="T93">
        <f>H93/O93*100</f>
        <v>95.960007705859539</v>
      </c>
      <c r="U93">
        <f>I93/O93*100</f>
        <v>1.3959890442779809E-4</v>
      </c>
      <c r="V93">
        <f>J93/O93*100</f>
        <v>1.6090169724348007</v>
      </c>
      <c r="W93">
        <f>K93/O93*100</f>
        <v>0.34299450817909988</v>
      </c>
      <c r="X93">
        <f>L93/O93*100</f>
        <v>0.2254522306508939</v>
      </c>
      <c r="Y93">
        <f>M93/O93*100</f>
        <v>0.70427647283824124</v>
      </c>
      <c r="Z93">
        <f t="shared" si="34"/>
        <v>2.2941041523285162E-4</v>
      </c>
      <c r="AA93">
        <f t="shared" si="35"/>
        <v>157.69626061023172</v>
      </c>
      <c r="AB93">
        <f t="shared" si="21"/>
        <v>0.37818844351900049</v>
      </c>
      <c r="AC93">
        <f t="shared" si="22"/>
        <v>38.602566964285714</v>
      </c>
      <c r="AD93">
        <f t="shared" si="23"/>
        <v>0.32011892963330035</v>
      </c>
    </row>
    <row r="94" spans="1:30" x14ac:dyDescent="0.35">
      <c r="B94" s="1" t="s">
        <v>167</v>
      </c>
      <c r="R94" s="1">
        <f>AVERAGE(R86:R93)</f>
        <v>0.25110309323196955</v>
      </c>
      <c r="S94" s="1">
        <f t="shared" ref="S94:AB94" si="36">AVERAGE(S86:S93)</f>
        <v>0.37740268539413246</v>
      </c>
      <c r="T94" s="1">
        <f t="shared" si="36"/>
        <v>96.709700357244046</v>
      </c>
      <c r="U94" s="1">
        <f t="shared" si="36"/>
        <v>8.080482995202258E-2</v>
      </c>
      <c r="V94" s="1">
        <f t="shared" si="36"/>
        <v>0.70635849679318363</v>
      </c>
      <c r="W94" s="1">
        <f t="shared" si="36"/>
        <v>1.4784515124647195</v>
      </c>
      <c r="X94" s="1">
        <f t="shared" si="36"/>
        <v>0.14032657086243386</v>
      </c>
      <c r="Y94" s="1">
        <f t="shared" si="36"/>
        <v>0.2558524540574747</v>
      </c>
      <c r="Z94" s="1">
        <f t="shared" si="36"/>
        <v>248.84303282310313</v>
      </c>
      <c r="AA94" s="1">
        <f t="shared" si="36"/>
        <v>2125887.6074450468</v>
      </c>
      <c r="AB94" s="1">
        <f t="shared" si="36"/>
        <v>602.09549544475817</v>
      </c>
    </row>
    <row r="96" spans="1:30" x14ac:dyDescent="0.35">
      <c r="A96" t="s">
        <v>168</v>
      </c>
      <c r="B96" t="s">
        <v>169</v>
      </c>
      <c r="C96" t="s">
        <v>21</v>
      </c>
      <c r="D96" t="s">
        <v>22</v>
      </c>
      <c r="E96">
        <v>2.5310999999999999</v>
      </c>
      <c r="F96">
        <v>0.43484</v>
      </c>
      <c r="G96">
        <v>35.340209999999999</v>
      </c>
      <c r="H96">
        <v>5.7755200000000002</v>
      </c>
      <c r="I96">
        <v>1.0042899999999999</v>
      </c>
      <c r="J96">
        <v>0.11606</v>
      </c>
      <c r="K96">
        <v>2.9059999999999999E-2</v>
      </c>
      <c r="L96">
        <v>3.4283100000000002</v>
      </c>
      <c r="M96">
        <v>6.114E-2</v>
      </c>
      <c r="N96">
        <v>48.72052</v>
      </c>
      <c r="O96">
        <f t="shared" si="18"/>
        <v>13.380319999999998</v>
      </c>
      <c r="P96">
        <f>L96/M96</f>
        <v>56.073110893032386</v>
      </c>
      <c r="R96">
        <f>E96/O96*100</f>
        <v>18.916587944085048</v>
      </c>
      <c r="S96">
        <f>F96/O96*100</f>
        <v>3.2498475372786308</v>
      </c>
      <c r="T96">
        <f>H96/O96*100</f>
        <v>43.164289045404011</v>
      </c>
      <c r="U96">
        <f>I96/O96*100</f>
        <v>7.505724825714184</v>
      </c>
      <c r="V96">
        <f>J96/O96*100</f>
        <v>0.86739330598969244</v>
      </c>
      <c r="W96">
        <f>K96/O96*100</f>
        <v>0.21718464132397436</v>
      </c>
      <c r="X96">
        <f>L96/O96*100</f>
        <v>25.622032955863546</v>
      </c>
      <c r="Y96">
        <f>M96/O96*100</f>
        <v>0.45693974434094259</v>
      </c>
      <c r="Z96">
        <f t="shared" ref="Z96:Z100" si="37">U96/R96</f>
        <v>0.39678005610208994</v>
      </c>
      <c r="AA96">
        <f t="shared" ref="AA96:AA100" si="38">T96/R96</f>
        <v>2.2818221326695904</v>
      </c>
      <c r="AB96">
        <f t="shared" si="21"/>
        <v>21.808547303119077</v>
      </c>
      <c r="AC96">
        <f t="shared" si="22"/>
        <v>16.054400303469205</v>
      </c>
      <c r="AD96">
        <f t="shared" si="23"/>
        <v>56.073110893032393</v>
      </c>
    </row>
    <row r="97" spans="1:30" x14ac:dyDescent="0.35">
      <c r="A97" t="s">
        <v>170</v>
      </c>
      <c r="B97" t="s">
        <v>171</v>
      </c>
      <c r="C97" t="s">
        <v>21</v>
      </c>
      <c r="D97" t="s">
        <v>22</v>
      </c>
      <c r="E97">
        <v>2.38578</v>
      </c>
      <c r="F97">
        <v>0.41200999999999999</v>
      </c>
      <c r="G97">
        <v>30.760259999999999</v>
      </c>
      <c r="H97">
        <v>5.5605900000000004</v>
      </c>
      <c r="I97">
        <v>0.96206000000000003</v>
      </c>
      <c r="J97">
        <v>3.8670000000000003E-2</v>
      </c>
      <c r="K97">
        <v>1.223E-2</v>
      </c>
      <c r="L97">
        <v>3.35236</v>
      </c>
      <c r="M97">
        <v>4.8469999999999999E-2</v>
      </c>
      <c r="N97">
        <v>43.532420000000002</v>
      </c>
      <c r="O97">
        <f t="shared" si="18"/>
        <v>12.772170000000001</v>
      </c>
      <c r="P97">
        <f>L97/M97</f>
        <v>69.163606354446046</v>
      </c>
      <c r="R97">
        <f>E97/O97*100</f>
        <v>18.679519611780925</v>
      </c>
      <c r="S97">
        <f>F97/O97*100</f>
        <v>3.2258418107494649</v>
      </c>
      <c r="T97">
        <f>H97/O97*100</f>
        <v>43.536767831934583</v>
      </c>
      <c r="U97">
        <f>I97/O97*100</f>
        <v>7.5324709896595481</v>
      </c>
      <c r="V97">
        <f>J97/O97*100</f>
        <v>0.30276765811917633</v>
      </c>
      <c r="W97">
        <f>K97/O97*100</f>
        <v>9.5755067463085736E-2</v>
      </c>
      <c r="X97">
        <f>L97/O97*100</f>
        <v>26.247380045834028</v>
      </c>
      <c r="Y97">
        <f>M97/O97*100</f>
        <v>0.37949698445917956</v>
      </c>
      <c r="Z97">
        <f t="shared" si="37"/>
        <v>0.40324757521649102</v>
      </c>
      <c r="AA97">
        <f t="shared" si="38"/>
        <v>2.3307220280159946</v>
      </c>
      <c r="AB97">
        <f t="shared" si="21"/>
        <v>61.695888285492622</v>
      </c>
      <c r="AC97">
        <f t="shared" si="22"/>
        <v>19.244410360545249</v>
      </c>
      <c r="AD97">
        <f t="shared" si="23"/>
        <v>69.16360635444606</v>
      </c>
    </row>
    <row r="98" spans="1:30" x14ac:dyDescent="0.35">
      <c r="A98" t="s">
        <v>172</v>
      </c>
      <c r="B98" t="s">
        <v>173</v>
      </c>
      <c r="C98" t="s">
        <v>21</v>
      </c>
      <c r="D98" t="s">
        <v>22</v>
      </c>
      <c r="E98">
        <v>0.20906</v>
      </c>
      <c r="F98">
        <v>3.3820000000000003E-2</v>
      </c>
      <c r="G98">
        <v>90.263239999999996</v>
      </c>
      <c r="H98">
        <v>0.77432000000000001</v>
      </c>
      <c r="I98">
        <v>0.128</v>
      </c>
      <c r="J98">
        <v>5.1490000000000001E-2</v>
      </c>
      <c r="K98">
        <v>4.1520000000000001E-2</v>
      </c>
      <c r="L98">
        <v>0.43434</v>
      </c>
      <c r="M98">
        <v>3.1E-2</v>
      </c>
      <c r="N98">
        <v>91.966800000000006</v>
      </c>
      <c r="O98">
        <f t="shared" si="18"/>
        <v>1.7035499999999999</v>
      </c>
      <c r="P98">
        <f>L98/M98</f>
        <v>14.010967741935485</v>
      </c>
      <c r="R98">
        <f>E98/O98*100</f>
        <v>12.272020193126119</v>
      </c>
      <c r="S98">
        <f>F98/O98*100</f>
        <v>1.9852660620469025</v>
      </c>
      <c r="T98">
        <f>H98/O98*100</f>
        <v>45.453318071086848</v>
      </c>
      <c r="U98">
        <f>I98/O98*100</f>
        <v>7.5137213465997483</v>
      </c>
      <c r="V98">
        <f>J98/O98*100</f>
        <v>3.0225118135657891</v>
      </c>
      <c r="W98">
        <f>K98/O98*100</f>
        <v>2.4372633618032937</v>
      </c>
      <c r="X98">
        <f>L98/O98*100</f>
        <v>25.496169763141673</v>
      </c>
      <c r="Y98">
        <f>M98/O98*100</f>
        <v>1.8197293886296266</v>
      </c>
      <c r="Z98">
        <f t="shared" si="37"/>
        <v>0.61226442169712048</v>
      </c>
      <c r="AA98">
        <f t="shared" si="38"/>
        <v>3.703817086004018</v>
      </c>
      <c r="AB98">
        <f t="shared" si="21"/>
        <v>4.0602058652165471</v>
      </c>
      <c r="AC98">
        <f t="shared" si="22"/>
        <v>8.7627532918079307</v>
      </c>
      <c r="AD98">
        <f t="shared" si="23"/>
        <v>14.010967741935481</v>
      </c>
    </row>
    <row r="99" spans="1:30" x14ac:dyDescent="0.35">
      <c r="A99" t="s">
        <v>174</v>
      </c>
      <c r="B99" t="s">
        <v>175</v>
      </c>
      <c r="C99" t="s">
        <v>21</v>
      </c>
      <c r="D99" t="s">
        <v>22</v>
      </c>
      <c r="E99">
        <v>4.9349999999999998E-2</v>
      </c>
      <c r="F99">
        <v>1.473E-2</v>
      </c>
      <c r="G99">
        <v>97.047250000000005</v>
      </c>
      <c r="H99">
        <v>7.6700000000000004E-2</v>
      </c>
      <c r="I99">
        <v>0.10423</v>
      </c>
      <c r="J99">
        <v>1.0000000000000001E-5</v>
      </c>
      <c r="K99">
        <v>8.6139999999999994E-2</v>
      </c>
      <c r="L99">
        <v>4.6339999999999999E-2</v>
      </c>
      <c r="M99">
        <v>1.32E-3</v>
      </c>
      <c r="N99">
        <v>97.426069999999996</v>
      </c>
      <c r="O99">
        <f t="shared" si="18"/>
        <v>0.37881999999999999</v>
      </c>
      <c r="P99">
        <f>L99/M99</f>
        <v>35.106060606060609</v>
      </c>
      <c r="R99">
        <f>E99/O99*100</f>
        <v>13.027295285359802</v>
      </c>
      <c r="S99">
        <f>F99/O99*100</f>
        <v>3.8883902645055701</v>
      </c>
      <c r="T99">
        <f>H99/O99*100</f>
        <v>20.247083047357588</v>
      </c>
      <c r="U99">
        <f>I99/O99*100</f>
        <v>27.514386780001061</v>
      </c>
      <c r="V99">
        <f>J99/O99*100</f>
        <v>2.6397761469827362E-3</v>
      </c>
      <c r="W99">
        <f>K99/O99*100</f>
        <v>22.739031730109286</v>
      </c>
      <c r="X99">
        <f>L99/O99*100</f>
        <v>12.232722665117999</v>
      </c>
      <c r="Y99">
        <f>M99/O99*100</f>
        <v>0.34845045140172115</v>
      </c>
      <c r="Z99">
        <f t="shared" si="37"/>
        <v>2.1120567375886528</v>
      </c>
      <c r="AA99">
        <f t="shared" si="38"/>
        <v>1.5542046605876396</v>
      </c>
      <c r="AB99">
        <f t="shared" si="21"/>
        <v>4934.9999999999991</v>
      </c>
      <c r="AC99">
        <f t="shared" si="22"/>
        <v>2.2827121332275975</v>
      </c>
      <c r="AD99">
        <f t="shared" si="23"/>
        <v>35.106060606060609</v>
      </c>
    </row>
    <row r="100" spans="1:30" x14ac:dyDescent="0.35">
      <c r="A100" t="s">
        <v>176</v>
      </c>
      <c r="B100" t="s">
        <v>177</v>
      </c>
      <c r="C100" t="s">
        <v>21</v>
      </c>
      <c r="D100" t="s">
        <v>22</v>
      </c>
      <c r="E100">
        <v>0.18942999999999999</v>
      </c>
      <c r="F100">
        <v>7.5050000000000006E-2</v>
      </c>
      <c r="G100">
        <v>91.745339999999999</v>
      </c>
      <c r="H100">
        <v>0.71065999999999996</v>
      </c>
      <c r="I100">
        <v>6.1830000000000003E-2</v>
      </c>
      <c r="J100">
        <v>1.0000000000000001E-5</v>
      </c>
      <c r="K100">
        <v>1.0000000000000001E-5</v>
      </c>
      <c r="L100">
        <v>0.44109999999999999</v>
      </c>
      <c r="M100">
        <v>2.3769999999999999E-2</v>
      </c>
      <c r="N100">
        <v>93.247190000000003</v>
      </c>
      <c r="O100">
        <f t="shared" si="18"/>
        <v>1.5018600000000002</v>
      </c>
      <c r="P100">
        <f>L100/M100</f>
        <v>18.557004627681952</v>
      </c>
      <c r="R100">
        <f>E100/O100*100</f>
        <v>12.613026513789565</v>
      </c>
      <c r="S100">
        <f>F100/O100*100</f>
        <v>4.9971368835976717</v>
      </c>
      <c r="T100">
        <f>H100/O100*100</f>
        <v>47.318658197168837</v>
      </c>
      <c r="U100">
        <f>I100/O100*100</f>
        <v>4.1168950501378285</v>
      </c>
      <c r="V100">
        <f>J100/O100*100</f>
        <v>6.6584102379715817E-4</v>
      </c>
      <c r="W100">
        <f>K100/O100*100</f>
        <v>6.6584102379715817E-4</v>
      </c>
      <c r="X100">
        <f>L100/O100*100</f>
        <v>29.370247559692643</v>
      </c>
      <c r="Y100">
        <f>M100/O100*100</f>
        <v>1.5827041135658446</v>
      </c>
      <c r="Z100">
        <f t="shared" si="37"/>
        <v>0.32640025339175421</v>
      </c>
      <c r="AA100">
        <f t="shared" si="38"/>
        <v>3.751570500976614</v>
      </c>
      <c r="AB100">
        <f t="shared" si="21"/>
        <v>18942.999999999996</v>
      </c>
      <c r="AC100">
        <f t="shared" si="22"/>
        <v>12.813640602104703</v>
      </c>
      <c r="AD100">
        <f t="shared" si="23"/>
        <v>18.557004627681955</v>
      </c>
    </row>
    <row r="101" spans="1:30" x14ac:dyDescent="0.35">
      <c r="B101" s="1" t="s">
        <v>178</v>
      </c>
      <c r="R101" s="1">
        <f>AVERAGE(R96:R100)</f>
        <v>15.101689909628291</v>
      </c>
      <c r="S101" s="1">
        <f t="shared" ref="S101:AB101" si="39">AVERAGE(S96:S100)</f>
        <v>3.4692965116356485</v>
      </c>
      <c r="T101" s="1">
        <f t="shared" si="39"/>
        <v>39.944023238590376</v>
      </c>
      <c r="U101" s="1">
        <f t="shared" si="39"/>
        <v>10.836639798422473</v>
      </c>
      <c r="V101" s="1">
        <f t="shared" si="39"/>
        <v>0.83919567896908753</v>
      </c>
      <c r="W101" s="1">
        <f t="shared" si="39"/>
        <v>5.0979801283446875</v>
      </c>
      <c r="X101" s="1">
        <f t="shared" si="39"/>
        <v>23.79371059792998</v>
      </c>
      <c r="Y101" s="1">
        <f t="shared" si="39"/>
        <v>0.9174641364794629</v>
      </c>
      <c r="Z101" s="1">
        <f t="shared" si="39"/>
        <v>0.77014980879922168</v>
      </c>
      <c r="AA101" s="1">
        <f t="shared" si="39"/>
        <v>2.7244272816507715</v>
      </c>
      <c r="AB101" s="1">
        <f t="shared" si="39"/>
        <v>4793.112928290765</v>
      </c>
    </row>
    <row r="103" spans="1:30" x14ac:dyDescent="0.35">
      <c r="A103" t="s">
        <v>179</v>
      </c>
      <c r="B103" t="s">
        <v>180</v>
      </c>
      <c r="C103" t="s">
        <v>21</v>
      </c>
      <c r="D103" t="s">
        <v>22</v>
      </c>
      <c r="E103">
        <v>8.0460000000000004E-2</v>
      </c>
      <c r="F103">
        <v>8.2820000000000005E-2</v>
      </c>
      <c r="G103">
        <v>61.145910000000001</v>
      </c>
      <c r="H103">
        <v>15.146319999999999</v>
      </c>
      <c r="I103">
        <v>1.0000000000000001E-5</v>
      </c>
      <c r="J103">
        <v>0.31280999999999998</v>
      </c>
      <c r="K103">
        <v>3.066E-2</v>
      </c>
      <c r="L103">
        <v>3.5499999999999997E-2</v>
      </c>
      <c r="M103">
        <v>1.0000000000000001E-5</v>
      </c>
      <c r="N103">
        <v>76.834519999999998</v>
      </c>
      <c r="O103">
        <f t="shared" si="18"/>
        <v>15.68859</v>
      </c>
      <c r="P103">
        <f>L103/M103</f>
        <v>3549.9999999999995</v>
      </c>
      <c r="R103">
        <f>E103/O103*100</f>
        <v>0.51285679592621136</v>
      </c>
      <c r="S103">
        <f>F103/O103*100</f>
        <v>0.52789957542392285</v>
      </c>
      <c r="T103">
        <f>H103/O103*100</f>
        <v>96.543538966854257</v>
      </c>
      <c r="U103">
        <f>I103/O103*100</f>
        <v>6.3740591091997447E-5</v>
      </c>
      <c r="V103">
        <f>J103/O103*100</f>
        <v>1.9938694299487716</v>
      </c>
      <c r="W103">
        <f>K103/O103*100</f>
        <v>0.19542865228806416</v>
      </c>
      <c r="X103">
        <f>L103/O103*100</f>
        <v>0.22627909837659088</v>
      </c>
      <c r="Y103">
        <f>M103/O103*100</f>
        <v>6.3740591091997447E-5</v>
      </c>
      <c r="Z103">
        <f t="shared" ref="Z103:Z107" si="40">U103/R103</f>
        <v>1.2428535918468806E-4</v>
      </c>
      <c r="AA103">
        <f t="shared" ref="AA103:AA107" si="41">T103/R103</f>
        <v>188.24658215262241</v>
      </c>
      <c r="AB103">
        <f t="shared" si="21"/>
        <v>0.25721684089383334</v>
      </c>
      <c r="AC103">
        <f t="shared" si="22"/>
        <v>35.719322526918297</v>
      </c>
      <c r="AD103">
        <f t="shared" si="23"/>
        <v>3549.9999999999991</v>
      </c>
    </row>
    <row r="104" spans="1:30" x14ac:dyDescent="0.35">
      <c r="A104" t="s">
        <v>181</v>
      </c>
      <c r="B104" t="s">
        <v>182</v>
      </c>
      <c r="C104" t="s">
        <v>21</v>
      </c>
      <c r="D104" t="s">
        <v>22</v>
      </c>
      <c r="E104">
        <v>7.7869999999999995E-2</v>
      </c>
      <c r="F104">
        <v>7.1999999999999995E-2</v>
      </c>
      <c r="G104">
        <v>65.883889999999994</v>
      </c>
      <c r="H104">
        <v>12.554449999999999</v>
      </c>
      <c r="I104">
        <v>4.7460000000000002E-2</v>
      </c>
      <c r="J104">
        <v>0.41000999999999999</v>
      </c>
      <c r="K104">
        <v>2.913E-2</v>
      </c>
      <c r="L104">
        <v>3.1829999999999997E-2</v>
      </c>
      <c r="M104">
        <v>1.5709999999999998E-2</v>
      </c>
      <c r="N104">
        <v>79.122339999999994</v>
      </c>
      <c r="O104">
        <f t="shared" si="18"/>
        <v>13.238459999999998</v>
      </c>
      <c r="P104">
        <f>L104/M104</f>
        <v>2.0260980267345641</v>
      </c>
      <c r="R104">
        <f>E104/O104*100</f>
        <v>0.58821041118075679</v>
      </c>
      <c r="S104">
        <f>F104/O104*100</f>
        <v>0.54386990631840859</v>
      </c>
      <c r="T104">
        <f>H104/O104*100</f>
        <v>94.833160352488136</v>
      </c>
      <c r="U104">
        <f>I104/O104*100</f>
        <v>0.35850091324821776</v>
      </c>
      <c r="V104">
        <f>J104/O104*100</f>
        <v>3.0971125040223715</v>
      </c>
      <c r="W104">
        <f>K104/O104*100</f>
        <v>0.22004069959798953</v>
      </c>
      <c r="X104">
        <f>L104/O104*100</f>
        <v>0.24043582108492981</v>
      </c>
      <c r="Y104">
        <f>M104/O104*100</f>
        <v>0.11866939205919722</v>
      </c>
      <c r="Z104">
        <f t="shared" si="40"/>
        <v>0.60947733401823556</v>
      </c>
      <c r="AA104">
        <f t="shared" si="41"/>
        <v>161.22319250032103</v>
      </c>
      <c r="AB104">
        <f t="shared" si="21"/>
        <v>0.1899221970195849</v>
      </c>
      <c r="AC104">
        <f t="shared" si="22"/>
        <v>24.806863090347068</v>
      </c>
      <c r="AD104">
        <f t="shared" si="23"/>
        <v>2.0260980267345641</v>
      </c>
    </row>
    <row r="105" spans="1:30" x14ac:dyDescent="0.35">
      <c r="A105" t="s">
        <v>183</v>
      </c>
      <c r="B105" t="s">
        <v>184</v>
      </c>
      <c r="C105" t="s">
        <v>21</v>
      </c>
      <c r="D105" t="s">
        <v>22</v>
      </c>
      <c r="E105">
        <v>1.21472</v>
      </c>
      <c r="F105">
        <v>0.10156</v>
      </c>
      <c r="G105">
        <v>46.835090000000001</v>
      </c>
      <c r="H105">
        <v>0.13285</v>
      </c>
      <c r="I105">
        <v>0.33905000000000002</v>
      </c>
      <c r="J105">
        <v>21.276910000000001</v>
      </c>
      <c r="K105">
        <v>9.8820000000000005E-2</v>
      </c>
      <c r="L105">
        <v>2.1010000000000001E-2</v>
      </c>
      <c r="M105">
        <v>9.8479999999999998E-2</v>
      </c>
      <c r="N105">
        <v>70.118480000000005</v>
      </c>
      <c r="O105">
        <f t="shared" si="18"/>
        <v>23.2834</v>
      </c>
      <c r="P105">
        <f>L105/M105</f>
        <v>0.21334281072298944</v>
      </c>
      <c r="R105">
        <f>E105/O105*100</f>
        <v>5.2171074671224993</v>
      </c>
      <c r="S105">
        <f>F105/O105*100</f>
        <v>0.43619059072128641</v>
      </c>
      <c r="T105">
        <f>H105/O105*100</f>
        <v>0.57057818016269102</v>
      </c>
      <c r="U105">
        <f>I105/O105*100</f>
        <v>1.4561876701856258</v>
      </c>
      <c r="V105">
        <f>J105/O105*100</f>
        <v>91.382315297593991</v>
      </c>
      <c r="W105">
        <f>K105/O105*100</f>
        <v>0.42442254997122408</v>
      </c>
      <c r="X105">
        <f>L105/O105*100</f>
        <v>9.0235962101754899E-2</v>
      </c>
      <c r="Y105">
        <f>M105/O105*100</f>
        <v>0.42296228214092441</v>
      </c>
      <c r="Z105">
        <f t="shared" si="40"/>
        <v>0.27911782139093783</v>
      </c>
      <c r="AA105">
        <f t="shared" si="41"/>
        <v>0.10936676765015806</v>
      </c>
      <c r="AB105">
        <f t="shared" si="21"/>
        <v>5.7090996765977765E-2</v>
      </c>
      <c r="AC105">
        <f t="shared" si="22"/>
        <v>7.8530391869737759E-2</v>
      </c>
      <c r="AD105">
        <f t="shared" si="23"/>
        <v>0.21334281072298947</v>
      </c>
    </row>
    <row r="106" spans="1:30" x14ac:dyDescent="0.35">
      <c r="A106" t="s">
        <v>185</v>
      </c>
      <c r="B106" t="s">
        <v>186</v>
      </c>
      <c r="C106" t="s">
        <v>21</v>
      </c>
      <c r="D106" t="s">
        <v>22</v>
      </c>
      <c r="E106">
        <v>1.2987899999999999</v>
      </c>
      <c r="F106">
        <v>9.085E-2</v>
      </c>
      <c r="G106">
        <v>52.138730000000002</v>
      </c>
      <c r="H106">
        <v>0.14349999999999999</v>
      </c>
      <c r="I106">
        <v>0.48649999999999999</v>
      </c>
      <c r="J106">
        <v>31.147500000000001</v>
      </c>
      <c r="K106">
        <v>0.11488</v>
      </c>
      <c r="L106">
        <v>8.4349999999999994E-2</v>
      </c>
      <c r="M106">
        <v>0.12931000000000001</v>
      </c>
      <c r="N106">
        <v>85.634410000000003</v>
      </c>
      <c r="O106">
        <f t="shared" si="18"/>
        <v>33.49568</v>
      </c>
      <c r="P106">
        <f>L106/M106</f>
        <v>0.6523084061557497</v>
      </c>
      <c r="R106">
        <f>E106/O106*100</f>
        <v>3.8774850965855894</v>
      </c>
      <c r="S106">
        <f>F106/O106*100</f>
        <v>0.27122900624796992</v>
      </c>
      <c r="T106">
        <f>H106/O106*100</f>
        <v>0.4284134551082408</v>
      </c>
      <c r="U106">
        <f>I106/O106*100</f>
        <v>1.4524261039035482</v>
      </c>
      <c r="V106">
        <f>J106/O106*100</f>
        <v>92.989603435428094</v>
      </c>
      <c r="W106">
        <f>K106/O106*100</f>
        <v>0.34296960085599099</v>
      </c>
      <c r="X106">
        <f>L106/O106*100</f>
        <v>0.25182351873435621</v>
      </c>
      <c r="Y106">
        <f>M106/O106*100</f>
        <v>0.38604978313621341</v>
      </c>
      <c r="Z106">
        <f t="shared" si="40"/>
        <v>0.37457941622587182</v>
      </c>
      <c r="AA106">
        <f t="shared" si="41"/>
        <v>0.11048745370691182</v>
      </c>
      <c r="AB106">
        <f t="shared" si="21"/>
        <v>4.1698049602696845E-2</v>
      </c>
      <c r="AC106">
        <f t="shared" si="22"/>
        <v>6.1518063689131867E-2</v>
      </c>
      <c r="AD106">
        <f t="shared" si="23"/>
        <v>0.65230840615574981</v>
      </c>
    </row>
    <row r="107" spans="1:30" x14ac:dyDescent="0.35">
      <c r="A107" t="s">
        <v>187</v>
      </c>
      <c r="B107" t="s">
        <v>188</v>
      </c>
      <c r="C107" t="s">
        <v>21</v>
      </c>
      <c r="D107" t="s">
        <v>22</v>
      </c>
      <c r="E107">
        <v>9.2689999999999995E-2</v>
      </c>
      <c r="F107">
        <v>7.3950000000000002E-2</v>
      </c>
      <c r="G107">
        <v>75.151650000000004</v>
      </c>
      <c r="H107">
        <v>10.119619999999999</v>
      </c>
      <c r="I107">
        <v>5.7770000000000002E-2</v>
      </c>
      <c r="J107">
        <v>0.28434999999999999</v>
      </c>
      <c r="K107">
        <v>4.2970000000000001E-2</v>
      </c>
      <c r="L107">
        <v>3.7330000000000002E-2</v>
      </c>
      <c r="M107">
        <v>1.0000000000000001E-5</v>
      </c>
      <c r="N107">
        <v>85.860339999999994</v>
      </c>
      <c r="O107">
        <f t="shared" si="18"/>
        <v>10.708689999999999</v>
      </c>
      <c r="P107">
        <f>L107/M107</f>
        <v>3733</v>
      </c>
      <c r="R107">
        <f>E107/O107*100</f>
        <v>0.86555871913371296</v>
      </c>
      <c r="S107">
        <f>F107/O107*100</f>
        <v>0.69056065681236456</v>
      </c>
      <c r="T107">
        <f>H107/O107*100</f>
        <v>94.499140417735504</v>
      </c>
      <c r="U107">
        <f>I107/O107*100</f>
        <v>0.53946841303651527</v>
      </c>
      <c r="V107">
        <f>J107/O107*100</f>
        <v>2.6553201185205664</v>
      </c>
      <c r="W107">
        <f>K107/O107*100</f>
        <v>0.401262899570349</v>
      </c>
      <c r="X107">
        <f>L107/O107*100</f>
        <v>0.34859539308729648</v>
      </c>
      <c r="Y107">
        <f>M107/O107*100</f>
        <v>9.33821036933556E-5</v>
      </c>
      <c r="Z107">
        <f t="shared" si="40"/>
        <v>0.62326033013270044</v>
      </c>
      <c r="AA107">
        <f t="shared" si="41"/>
        <v>109.1770417520768</v>
      </c>
      <c r="AB107">
        <f t="shared" si="21"/>
        <v>0.32597151397925089</v>
      </c>
      <c r="AC107">
        <f t="shared" si="22"/>
        <v>25.59393924290378</v>
      </c>
      <c r="AD107">
        <f t="shared" si="23"/>
        <v>3733.0000000000005</v>
      </c>
    </row>
    <row r="108" spans="1:30" x14ac:dyDescent="0.35">
      <c r="R108" s="1">
        <f>AVERAGE(R103:R107)</f>
        <v>2.212243697989754</v>
      </c>
      <c r="S108" s="1">
        <f t="shared" ref="S108:AB108" si="42">AVERAGE(S103:S107)</f>
        <v>0.49394994710479045</v>
      </c>
      <c r="T108" s="1">
        <f t="shared" si="42"/>
        <v>57.374966274469763</v>
      </c>
      <c r="U108" s="1">
        <f t="shared" si="42"/>
        <v>0.76132936819299979</v>
      </c>
      <c r="V108" s="1">
        <f t="shared" si="42"/>
        <v>38.423644157102757</v>
      </c>
      <c r="W108" s="1">
        <f t="shared" si="42"/>
        <v>0.31682488045672352</v>
      </c>
      <c r="X108" s="1">
        <f t="shared" si="42"/>
        <v>0.23147395867698567</v>
      </c>
      <c r="Y108" s="1">
        <f t="shared" si="42"/>
        <v>0.18556771600622407</v>
      </c>
      <c r="Z108" s="1">
        <f t="shared" si="42"/>
        <v>0.37731183742538604</v>
      </c>
      <c r="AA108" s="1">
        <f t="shared" si="42"/>
        <v>91.773334125275454</v>
      </c>
      <c r="AB108" s="1">
        <f t="shared" si="42"/>
        <v>0.17437991965226876</v>
      </c>
    </row>
    <row r="110" spans="1:30" x14ac:dyDescent="0.35">
      <c r="A110" t="s">
        <v>189</v>
      </c>
      <c r="B110" t="s">
        <v>190</v>
      </c>
      <c r="C110" t="s">
        <v>21</v>
      </c>
      <c r="D110" t="s">
        <v>22</v>
      </c>
      <c r="E110">
        <v>1.38137</v>
      </c>
      <c r="F110">
        <v>2.3025600000000002</v>
      </c>
      <c r="G110">
        <v>51.050780000000003</v>
      </c>
      <c r="H110">
        <v>0.17505000000000001</v>
      </c>
      <c r="I110">
        <v>3.6921599999999999</v>
      </c>
      <c r="J110">
        <v>5.3988500000000004</v>
      </c>
      <c r="K110">
        <v>8.3049999999999999E-2</v>
      </c>
      <c r="L110">
        <v>2.5520000000000001E-2</v>
      </c>
      <c r="M110">
        <v>4.3200000000000002E-2</v>
      </c>
      <c r="N110">
        <v>64.152529999999999</v>
      </c>
      <c r="O110">
        <f t="shared" si="18"/>
        <v>13.101760000000001</v>
      </c>
      <c r="P110">
        <f>L110/M110</f>
        <v>0.59074074074074079</v>
      </c>
      <c r="R110">
        <f>E110/O110*100</f>
        <v>10.543392643431112</v>
      </c>
      <c r="S110">
        <f>F110/O110*100</f>
        <v>17.574432747966686</v>
      </c>
      <c r="T110">
        <f>H110/O110*100</f>
        <v>1.3360800381017512</v>
      </c>
      <c r="U110">
        <f>I110/O110*100</f>
        <v>28.180641379478789</v>
      </c>
      <c r="V110">
        <f>J110/O110*100</f>
        <v>41.207059204259586</v>
      </c>
      <c r="W110">
        <f>K110/O110*100</f>
        <v>0.63388430256698336</v>
      </c>
      <c r="X110">
        <f>L110/O110*100</f>
        <v>0.1947829909874704</v>
      </c>
      <c r="Y110">
        <f>M110/O110*100</f>
        <v>0.32972669320763009</v>
      </c>
      <c r="Z110">
        <f t="shared" ref="Z110:Z111" si="43">U110/R110</f>
        <v>2.672824804360888</v>
      </c>
      <c r="AA110">
        <f t="shared" ref="AA110:AA111" si="44">T110/R110</f>
        <v>0.12672202234014057</v>
      </c>
      <c r="AB110">
        <f t="shared" si="21"/>
        <v>0.25586374876131024</v>
      </c>
      <c r="AC110">
        <f t="shared" si="22"/>
        <v>0.67423816167081585</v>
      </c>
      <c r="AD110">
        <f t="shared" si="23"/>
        <v>0.59074074074074079</v>
      </c>
    </row>
    <row r="111" spans="1:30" x14ac:dyDescent="0.35">
      <c r="A111" t="s">
        <v>191</v>
      </c>
      <c r="B111" t="s">
        <v>192</v>
      </c>
      <c r="C111" t="s">
        <v>21</v>
      </c>
      <c r="D111" t="s">
        <v>22</v>
      </c>
      <c r="E111">
        <v>1.85669</v>
      </c>
      <c r="F111">
        <v>2.9580799999999998</v>
      </c>
      <c r="G111">
        <v>43.367759999999997</v>
      </c>
      <c r="H111">
        <v>0.26562999999999998</v>
      </c>
      <c r="I111">
        <v>6.1197100000000004</v>
      </c>
      <c r="J111">
        <v>7.2865200000000003</v>
      </c>
      <c r="K111">
        <v>0.21406</v>
      </c>
      <c r="L111">
        <v>7.3039999999999994E-2</v>
      </c>
      <c r="M111">
        <v>6.0499999999999998E-2</v>
      </c>
      <c r="N111">
        <v>62.201999999999998</v>
      </c>
      <c r="O111">
        <f t="shared" si="18"/>
        <v>18.834229999999998</v>
      </c>
      <c r="P111">
        <f>L111/M111</f>
        <v>1.2072727272727273</v>
      </c>
      <c r="R111" s="2">
        <f>E111/O111*100</f>
        <v>9.8580616250305972</v>
      </c>
      <c r="S111" s="2">
        <f>F111/O111*100</f>
        <v>15.70587170274548</v>
      </c>
      <c r="T111" s="2">
        <f>H111/O111*100</f>
        <v>1.4103576307605887</v>
      </c>
      <c r="U111" s="2">
        <f>I111/O111*100</f>
        <v>32.492488410728768</v>
      </c>
      <c r="V111" s="2">
        <f>J111/O111*100</f>
        <v>38.687644782929809</v>
      </c>
      <c r="W111" s="2">
        <f>K111/O111*100</f>
        <v>1.1365476581734428</v>
      </c>
      <c r="X111" s="2">
        <f>L111/O111*100</f>
        <v>0.38780454523492597</v>
      </c>
      <c r="Y111" s="2">
        <f>M111/O111*100</f>
        <v>0.32122364439639955</v>
      </c>
      <c r="Z111">
        <f t="shared" si="43"/>
        <v>3.2960321863100464</v>
      </c>
      <c r="AA111">
        <f t="shared" si="44"/>
        <v>0.14306642465893607</v>
      </c>
      <c r="AB111" s="2">
        <f t="shared" si="21"/>
        <v>0.25481162475365471</v>
      </c>
      <c r="AC111" s="2">
        <f t="shared" si="22"/>
        <v>0.78805793476410935</v>
      </c>
      <c r="AD111">
        <f t="shared" si="23"/>
        <v>1.2072727272727271</v>
      </c>
    </row>
    <row r="112" spans="1:30" x14ac:dyDescent="0.35">
      <c r="B112" s="1" t="s">
        <v>193</v>
      </c>
      <c r="R112" s="1">
        <f>AVERAGE(R110:R111)</f>
        <v>10.200727134230855</v>
      </c>
      <c r="S112" s="1">
        <f t="shared" ref="S112:AB112" si="45">AVERAGE(S110:S111)</f>
        <v>16.640152225356083</v>
      </c>
      <c r="T112" s="1">
        <f t="shared" si="45"/>
        <v>1.37321883443117</v>
      </c>
      <c r="U112" s="1">
        <f t="shared" si="45"/>
        <v>30.336564895103777</v>
      </c>
      <c r="V112" s="1">
        <f t="shared" si="45"/>
        <v>39.947351993594694</v>
      </c>
      <c r="W112" s="1">
        <f t="shared" si="45"/>
        <v>0.8852159803702131</v>
      </c>
      <c r="X112" s="1">
        <f t="shared" si="45"/>
        <v>0.29129376811119817</v>
      </c>
      <c r="Y112" s="1">
        <f t="shared" si="45"/>
        <v>0.32547516880201482</v>
      </c>
      <c r="Z112" s="1">
        <f t="shared" si="45"/>
        <v>2.9844284953354672</v>
      </c>
      <c r="AA112" s="1">
        <f t="shared" si="45"/>
        <v>0.13489422349953833</v>
      </c>
      <c r="AB112" s="1">
        <f t="shared" si="45"/>
        <v>0.25533768675748247</v>
      </c>
      <c r="AC112" s="4"/>
    </row>
    <row r="113" spans="1:30" x14ac:dyDescent="0.35">
      <c r="R113" s="4"/>
      <c r="S113" s="4"/>
      <c r="T113" s="4"/>
      <c r="U113" s="4"/>
      <c r="V113" s="4"/>
      <c r="W113" s="4"/>
      <c r="X113" s="4"/>
      <c r="Y113" s="4"/>
      <c r="Z113" s="4"/>
      <c r="AA113" s="4"/>
      <c r="AB113" s="4"/>
      <c r="AC113" s="4"/>
    </row>
    <row r="114" spans="1:30" x14ac:dyDescent="0.35">
      <c r="P114" s="1" t="s">
        <v>299</v>
      </c>
      <c r="Q114" s="1" t="s">
        <v>91</v>
      </c>
      <c r="R114" s="3">
        <f>AVERAGE(R51:R111)</f>
        <v>4.9165344628859948</v>
      </c>
      <c r="S114" s="3">
        <f t="shared" ref="S114:AD114" si="46">AVERAGE(S51:S111)</f>
        <v>3.3397815962518704</v>
      </c>
      <c r="T114" s="3">
        <f t="shared" si="46"/>
        <v>66.490820859377664</v>
      </c>
      <c r="U114" s="3">
        <f t="shared" si="46"/>
        <v>4.4488578575930022</v>
      </c>
      <c r="V114" s="3">
        <f t="shared" si="46"/>
        <v>10.5712460512148</v>
      </c>
      <c r="W114" s="3">
        <f t="shared" si="46"/>
        <v>4.8372450407564038</v>
      </c>
      <c r="X114" s="3">
        <f t="shared" si="46"/>
        <v>4.5649124544148334</v>
      </c>
      <c r="Y114" s="3">
        <f t="shared" si="46"/>
        <v>0.83060167750542957</v>
      </c>
      <c r="Z114" s="3">
        <f t="shared" si="46"/>
        <v>132.63115709322645</v>
      </c>
      <c r="AA114" s="3">
        <f t="shared" si="46"/>
        <v>322091.4943721774</v>
      </c>
      <c r="AB114" s="3">
        <f t="shared" si="46"/>
        <v>1129.0176802416438</v>
      </c>
      <c r="AC114" s="3">
        <f t="shared" si="46"/>
        <v>19.990373872188556</v>
      </c>
      <c r="AD114" s="3">
        <f t="shared" si="46"/>
        <v>477.42922391667918</v>
      </c>
    </row>
    <row r="115" spans="1:30" x14ac:dyDescent="0.35">
      <c r="Q115" s="1" t="s">
        <v>92</v>
      </c>
      <c r="R115" s="3">
        <f>STDEVA(R51:R111)</f>
        <v>5.7871686695662188</v>
      </c>
      <c r="S115" s="3">
        <f t="shared" ref="S115:AD115" si="47">STDEVA(S51:S111)</f>
        <v>7.0359091469343138</v>
      </c>
      <c r="T115" s="3">
        <f t="shared" si="47"/>
        <v>30.210908764928018</v>
      </c>
      <c r="U115" s="3">
        <f t="shared" si="47"/>
        <v>7.225813610166699</v>
      </c>
      <c r="V115" s="3">
        <f t="shared" si="47"/>
        <v>20.133371966377656</v>
      </c>
      <c r="W115" s="3">
        <f t="shared" si="47"/>
        <v>10.044190229611024</v>
      </c>
      <c r="X115" s="3">
        <f t="shared" si="47"/>
        <v>7.8257499512209936</v>
      </c>
      <c r="Y115" s="3">
        <f t="shared" si="47"/>
        <v>0.9777604588191845</v>
      </c>
      <c r="Z115" s="3">
        <f t="shared" si="47"/>
        <v>480.42443161991724</v>
      </c>
      <c r="AA115" s="3">
        <f t="shared" si="47"/>
        <v>1183640.9014615137</v>
      </c>
      <c r="AB115" s="3">
        <f t="shared" si="47"/>
        <v>3130.9386062745966</v>
      </c>
      <c r="AC115" s="3">
        <f t="shared" si="47"/>
        <v>23.534491120191266</v>
      </c>
      <c r="AD115" s="3">
        <f t="shared" si="47"/>
        <v>1215.5536801379092</v>
      </c>
    </row>
    <row r="118" spans="1:30" x14ac:dyDescent="0.35">
      <c r="B118" t="s">
        <v>1</v>
      </c>
      <c r="C118" t="s">
        <v>2</v>
      </c>
      <c r="D118" t="s">
        <v>3</v>
      </c>
      <c r="E118" t="s">
        <v>4</v>
      </c>
      <c r="F118" t="s">
        <v>5</v>
      </c>
      <c r="G118" t="s">
        <v>6</v>
      </c>
      <c r="H118" t="s">
        <v>7</v>
      </c>
      <c r="I118" t="s">
        <v>8</v>
      </c>
      <c r="J118" t="s">
        <v>9</v>
      </c>
      <c r="K118" t="s">
        <v>10</v>
      </c>
      <c r="L118" t="s">
        <v>11</v>
      </c>
      <c r="M118" t="s">
        <v>12</v>
      </c>
      <c r="N118" t="s">
        <v>13</v>
      </c>
      <c r="P118" t="s">
        <v>14</v>
      </c>
      <c r="R118" t="s">
        <v>4</v>
      </c>
      <c r="S118" t="s">
        <v>5</v>
      </c>
      <c r="T118" t="s">
        <v>7</v>
      </c>
      <c r="U118" t="s">
        <v>8</v>
      </c>
      <c r="V118" t="s">
        <v>9</v>
      </c>
      <c r="W118" t="s">
        <v>10</v>
      </c>
      <c r="X118" t="s">
        <v>11</v>
      </c>
      <c r="Y118" t="s">
        <v>12</v>
      </c>
      <c r="Z118" t="s">
        <v>15</v>
      </c>
      <c r="AA118" t="s">
        <v>16</v>
      </c>
      <c r="AB118" t="s">
        <v>17</v>
      </c>
      <c r="AC118" t="s">
        <v>18</v>
      </c>
      <c r="AD118" t="s">
        <v>14</v>
      </c>
    </row>
    <row r="119" spans="1:30" x14ac:dyDescent="0.35">
      <c r="A119" t="s">
        <v>194</v>
      </c>
      <c r="B119" t="s">
        <v>195</v>
      </c>
      <c r="C119" t="s">
        <v>21</v>
      </c>
      <c r="D119" t="s">
        <v>22</v>
      </c>
      <c r="E119">
        <v>9.078E-2</v>
      </c>
      <c r="F119">
        <v>5.5700000000000003E-3</v>
      </c>
      <c r="G119">
        <v>86.874170000000007</v>
      </c>
      <c r="H119">
        <v>0.60521999999999998</v>
      </c>
      <c r="I119">
        <v>1.009E-2</v>
      </c>
      <c r="J119">
        <v>0.11965000000000001</v>
      </c>
      <c r="K119">
        <v>9.6850000000000006E-2</v>
      </c>
      <c r="L119">
        <v>0.23501</v>
      </c>
      <c r="M119">
        <v>2.9690000000000001E-2</v>
      </c>
      <c r="N119">
        <v>88.067030000000003</v>
      </c>
      <c r="O119">
        <f t="shared" ref="O119:O153" si="48">E119+F119+H119+I119+J119+K119+L119+M119</f>
        <v>1.19286</v>
      </c>
      <c r="P119">
        <f>L119/M119</f>
        <v>7.9154597507578304</v>
      </c>
      <c r="R119">
        <f>E119/O119*100</f>
        <v>7.6102811729792261</v>
      </c>
      <c r="S119">
        <f>F119/O119*100</f>
        <v>0.46694498935331891</v>
      </c>
      <c r="T119">
        <f>H119/O119*100</f>
        <v>50.736884462552176</v>
      </c>
      <c r="U119">
        <f>I119/O119*100</f>
        <v>0.84586623744613787</v>
      </c>
      <c r="V119">
        <f>J119/O119*100</f>
        <v>10.030514896970306</v>
      </c>
      <c r="W119">
        <f>K119/O119*100</f>
        <v>8.1191422295994506</v>
      </c>
      <c r="X119">
        <f>L119/O119*100</f>
        <v>19.701389936790569</v>
      </c>
      <c r="Y119">
        <f>M119/O119*100</f>
        <v>2.4889760743088041</v>
      </c>
      <c r="Z119">
        <f t="shared" ref="Z119:Z122" si="49">U119/R119</f>
        <v>0.11114782991848425</v>
      </c>
      <c r="AA119">
        <f t="shared" ref="AA119:AA122" si="50">T119/R119</f>
        <v>6.6668869795109043</v>
      </c>
      <c r="AB119">
        <f t="shared" ref="AB119:AB153" si="51">R119/V119</f>
        <v>0.75871291266193064</v>
      </c>
      <c r="AC119">
        <f t="shared" ref="AC119:AC153" si="52">(R119+U119+T119)/(S119+V119+W119)</f>
        <v>3.1795830143648396</v>
      </c>
      <c r="AD119">
        <f t="shared" ref="AD119:AD153" si="53">X119/Y119</f>
        <v>7.9154597507578304</v>
      </c>
    </row>
    <row r="120" spans="1:30" x14ac:dyDescent="0.35">
      <c r="A120" t="s">
        <v>196</v>
      </c>
      <c r="B120" t="s">
        <v>197</v>
      </c>
      <c r="C120" t="s">
        <v>21</v>
      </c>
      <c r="D120" t="s">
        <v>22</v>
      </c>
      <c r="E120">
        <v>3.764E-2</v>
      </c>
      <c r="F120">
        <v>3.1469999999999998E-2</v>
      </c>
      <c r="G120">
        <v>95.079400000000007</v>
      </c>
      <c r="H120">
        <v>1.1197600000000001</v>
      </c>
      <c r="I120">
        <v>7.9990000000000006E-2</v>
      </c>
      <c r="J120">
        <v>1.0000000000000001E-5</v>
      </c>
      <c r="K120">
        <v>0.12912000000000001</v>
      </c>
      <c r="L120">
        <v>0.46721000000000001</v>
      </c>
      <c r="M120">
        <v>2.5919999999999999E-2</v>
      </c>
      <c r="N120">
        <v>96.970529999999997</v>
      </c>
      <c r="O120">
        <f t="shared" si="48"/>
        <v>1.8911200000000001</v>
      </c>
      <c r="P120">
        <f>L120/M120</f>
        <v>18.025077160493829</v>
      </c>
      <c r="R120">
        <f>E120/O120*100</f>
        <v>1.9903549219510128</v>
      </c>
      <c r="S120">
        <f>F120/O120*100</f>
        <v>1.6640932357544733</v>
      </c>
      <c r="T120">
        <f>H120/O120*100</f>
        <v>59.211472566521429</v>
      </c>
      <c r="U120">
        <f>I120/O120*100</f>
        <v>4.2297686027327721</v>
      </c>
      <c r="V120">
        <f>J120/O120*100</f>
        <v>5.2878717373831385E-4</v>
      </c>
      <c r="W120">
        <f>K120/O120*100</f>
        <v>6.8276999873091073</v>
      </c>
      <c r="X120">
        <f>L120/O120*100</f>
        <v>24.70546554422776</v>
      </c>
      <c r="Y120">
        <f>M120/O120*100</f>
        <v>1.3706163543297092</v>
      </c>
      <c r="Z120">
        <f t="shared" si="49"/>
        <v>2.1251328374070142</v>
      </c>
      <c r="AA120">
        <f t="shared" si="50"/>
        <v>29.749202975557925</v>
      </c>
      <c r="AB120">
        <f t="shared" si="51"/>
        <v>3763.9999999999991</v>
      </c>
      <c r="AC120">
        <f t="shared" si="52"/>
        <v>7.7047945205479476</v>
      </c>
      <c r="AD120">
        <f t="shared" si="53"/>
        <v>18.025077160493829</v>
      </c>
    </row>
    <row r="121" spans="1:30" x14ac:dyDescent="0.35">
      <c r="A121" t="s">
        <v>198</v>
      </c>
      <c r="B121" t="s">
        <v>199</v>
      </c>
      <c r="C121" t="s">
        <v>21</v>
      </c>
      <c r="D121" t="s">
        <v>22</v>
      </c>
      <c r="E121">
        <v>4.1700000000000001E-2</v>
      </c>
      <c r="F121">
        <v>2.7779999999999999E-2</v>
      </c>
      <c r="G121">
        <v>99.294319999999999</v>
      </c>
      <c r="H121">
        <v>7.868E-2</v>
      </c>
      <c r="I121">
        <v>5.4309999999999997E-2</v>
      </c>
      <c r="J121">
        <v>9.7400000000000004E-3</v>
      </c>
      <c r="K121">
        <v>2.307E-2</v>
      </c>
      <c r="L121">
        <v>3.2379999999999999E-2</v>
      </c>
      <c r="M121">
        <v>1.0000000000000001E-5</v>
      </c>
      <c r="N121">
        <v>99.561999999999998</v>
      </c>
      <c r="O121">
        <f t="shared" si="48"/>
        <v>0.26767000000000002</v>
      </c>
      <c r="P121">
        <f>L121/M121</f>
        <v>3237.9999999999995</v>
      </c>
      <c r="R121">
        <f>E121/O121*100</f>
        <v>15.578884447267157</v>
      </c>
      <c r="S121">
        <f>F121/O121*100</f>
        <v>10.378451077819701</v>
      </c>
      <c r="T121">
        <f>H121/O121*100</f>
        <v>29.394403556618222</v>
      </c>
      <c r="U121">
        <f>I121/O121*100</f>
        <v>20.289909216572642</v>
      </c>
      <c r="V121">
        <f>J121/O121*100</f>
        <v>3.6388089812082041</v>
      </c>
      <c r="W121">
        <f>K121/O121*100</f>
        <v>8.6188216834161455</v>
      </c>
      <c r="X121">
        <f>L121/O121*100</f>
        <v>12.096985093585385</v>
      </c>
      <c r="Y121">
        <f>M121/O121*100</f>
        <v>3.7359435125340901E-3</v>
      </c>
      <c r="Z121">
        <f t="shared" si="49"/>
        <v>1.302398081534772</v>
      </c>
      <c r="AA121">
        <f t="shared" si="50"/>
        <v>1.886810551558753</v>
      </c>
      <c r="AB121">
        <f t="shared" si="51"/>
        <v>4.2813141683778237</v>
      </c>
      <c r="AC121">
        <f t="shared" si="52"/>
        <v>2.8831490344941408</v>
      </c>
      <c r="AD121">
        <f t="shared" si="53"/>
        <v>3238.0000000000005</v>
      </c>
    </row>
    <row r="122" spans="1:30" x14ac:dyDescent="0.35">
      <c r="A122" t="s">
        <v>200</v>
      </c>
      <c r="B122" t="s">
        <v>201</v>
      </c>
      <c r="C122" t="s">
        <v>21</v>
      </c>
      <c r="D122" t="s">
        <v>22</v>
      </c>
      <c r="E122">
        <v>8.6029999999999995E-2</v>
      </c>
      <c r="F122">
        <v>2.0000000000000002E-5</v>
      </c>
      <c r="G122">
        <v>99.133319999999998</v>
      </c>
      <c r="H122">
        <v>0.19489000000000001</v>
      </c>
      <c r="I122">
        <v>7.1349999999999997E-2</v>
      </c>
      <c r="J122">
        <v>1.0000000000000001E-5</v>
      </c>
      <c r="K122">
        <v>1.0000000000000001E-5</v>
      </c>
      <c r="L122">
        <v>4.7440000000000003E-2</v>
      </c>
      <c r="M122">
        <v>6.8300000000000001E-3</v>
      </c>
      <c r="N122">
        <v>99.539900000000003</v>
      </c>
      <c r="O122">
        <f t="shared" si="48"/>
        <v>0.40658</v>
      </c>
      <c r="P122">
        <f>L122/M122</f>
        <v>6.9458272327964865</v>
      </c>
      <c r="R122">
        <f>E122/O122*100</f>
        <v>21.159427418958138</v>
      </c>
      <c r="S122">
        <f>F122/O122*100</f>
        <v>4.919081115647597E-3</v>
      </c>
      <c r="T122">
        <f>H122/O122*100</f>
        <v>47.933985931428012</v>
      </c>
      <c r="U122">
        <f>I122/O122*100</f>
        <v>17.548821880072801</v>
      </c>
      <c r="V122">
        <f>J122/O122*100</f>
        <v>2.4595405578237985E-3</v>
      </c>
      <c r="W122">
        <f>K122/O122*100</f>
        <v>2.4595405578237985E-3</v>
      </c>
      <c r="X122">
        <f>L122/O122*100</f>
        <v>11.668060406316101</v>
      </c>
      <c r="Y122">
        <f>M122/O122*100</f>
        <v>1.6798662009936542</v>
      </c>
      <c r="Z122">
        <f t="shared" si="49"/>
        <v>0.8293618505172613</v>
      </c>
      <c r="AA122">
        <f t="shared" si="50"/>
        <v>2.2653725444612345</v>
      </c>
      <c r="AB122">
        <f t="shared" si="51"/>
        <v>8603</v>
      </c>
      <c r="AC122">
        <f t="shared" si="52"/>
        <v>8806.75</v>
      </c>
      <c r="AD122">
        <f t="shared" si="53"/>
        <v>6.9458272327964874</v>
      </c>
    </row>
    <row r="123" spans="1:30" x14ac:dyDescent="0.35">
      <c r="B123" s="1" t="s">
        <v>202</v>
      </c>
      <c r="R123" s="1">
        <f>AVERAGE(R119:R122)</f>
        <v>11.584736990288883</v>
      </c>
      <c r="S123" s="1">
        <f t="shared" ref="S123:AB123" si="54">AVERAGE(S119:S122)</f>
        <v>3.128602096010785</v>
      </c>
      <c r="T123" s="1">
        <f t="shared" si="54"/>
        <v>46.819186629279955</v>
      </c>
      <c r="U123" s="1">
        <f t="shared" si="54"/>
        <v>10.728591484206088</v>
      </c>
      <c r="V123" s="1">
        <f t="shared" si="54"/>
        <v>3.4180780514775182</v>
      </c>
      <c r="W123" s="1">
        <f t="shared" si="54"/>
        <v>5.8920308602206308</v>
      </c>
      <c r="X123" s="1">
        <f t="shared" si="54"/>
        <v>17.042975245229954</v>
      </c>
      <c r="Y123" s="1">
        <f t="shared" si="54"/>
        <v>1.3857986432861753</v>
      </c>
      <c r="Z123" s="1">
        <f t="shared" si="54"/>
        <v>1.0920101498443828</v>
      </c>
      <c r="AA123" s="1">
        <f t="shared" si="54"/>
        <v>10.142068262772204</v>
      </c>
      <c r="AB123" s="1">
        <f t="shared" si="54"/>
        <v>3093.0100067702597</v>
      </c>
    </row>
    <row r="125" spans="1:30" x14ac:dyDescent="0.35">
      <c r="A125" t="s">
        <v>203</v>
      </c>
      <c r="B125" t="s">
        <v>204</v>
      </c>
      <c r="C125" t="s">
        <v>21</v>
      </c>
      <c r="D125" t="s">
        <v>22</v>
      </c>
      <c r="E125">
        <v>2.5232000000000001</v>
      </c>
      <c r="F125">
        <v>1.06044</v>
      </c>
      <c r="G125">
        <v>40.637169999999998</v>
      </c>
      <c r="H125">
        <v>3.1507499999999999</v>
      </c>
      <c r="I125">
        <v>4.2755099999999997</v>
      </c>
      <c r="J125">
        <v>4.9971800000000002</v>
      </c>
      <c r="K125">
        <v>3.585E-2</v>
      </c>
      <c r="L125">
        <v>0.44758999999999999</v>
      </c>
      <c r="M125">
        <v>0.20937</v>
      </c>
      <c r="N125">
        <v>57.337060000000001</v>
      </c>
      <c r="O125">
        <f t="shared" si="48"/>
        <v>16.69989</v>
      </c>
      <c r="P125">
        <f>L125/M125</f>
        <v>2.1377943353871136</v>
      </c>
      <c r="R125">
        <f>E125/O125*100</f>
        <v>15.109081556824627</v>
      </c>
      <c r="S125">
        <f>F125/O125*100</f>
        <v>6.3499819459888664</v>
      </c>
      <c r="T125">
        <f>H125/O125*100</f>
        <v>18.866890739998887</v>
      </c>
      <c r="U125">
        <f>I125/O125*100</f>
        <v>25.602024923517458</v>
      </c>
      <c r="V125">
        <f>J125/O125*100</f>
        <v>29.923430633375432</v>
      </c>
      <c r="W125">
        <f>K125/O125*100</f>
        <v>0.21467207269029917</v>
      </c>
      <c r="X125">
        <f>L125/O125*100</f>
        <v>2.6801972947127197</v>
      </c>
      <c r="Y125">
        <f>M125/O125*100</f>
        <v>1.2537208328917135</v>
      </c>
      <c r="Z125">
        <f t="shared" ref="Z125:Z133" si="55">U125/R125</f>
        <v>1.6944792327203548</v>
      </c>
      <c r="AA125">
        <f t="shared" ref="AA125:AA133" si="56">T125/R125</f>
        <v>1.2487119530754596</v>
      </c>
      <c r="AB125">
        <f t="shared" si="51"/>
        <v>0.50492477757455201</v>
      </c>
      <c r="AC125">
        <f t="shared" si="52"/>
        <v>1.6328069228206588</v>
      </c>
      <c r="AD125">
        <f t="shared" si="53"/>
        <v>2.1377943353871141</v>
      </c>
    </row>
    <row r="126" spans="1:30" x14ac:dyDescent="0.35">
      <c r="A126" t="s">
        <v>205</v>
      </c>
      <c r="B126" t="s">
        <v>206</v>
      </c>
      <c r="C126" t="s">
        <v>21</v>
      </c>
      <c r="D126" t="s">
        <v>22</v>
      </c>
      <c r="E126">
        <v>2.81792</v>
      </c>
      <c r="F126">
        <v>0.79695000000000005</v>
      </c>
      <c r="G126">
        <v>37.362299999999998</v>
      </c>
      <c r="H126">
        <v>1.28746</v>
      </c>
      <c r="I126">
        <v>9.0362500000000008</v>
      </c>
      <c r="J126">
        <v>3.4192100000000001</v>
      </c>
      <c r="K126">
        <v>1.0000000000000001E-5</v>
      </c>
      <c r="L126">
        <v>0.20280999999999999</v>
      </c>
      <c r="M126">
        <v>0.13386000000000001</v>
      </c>
      <c r="N126">
        <v>55.05677</v>
      </c>
      <c r="O126">
        <f t="shared" si="48"/>
        <v>17.694469999999999</v>
      </c>
      <c r="P126">
        <f>L126/M126</f>
        <v>1.5150903929478559</v>
      </c>
      <c r="R126">
        <f>E126/O126*100</f>
        <v>15.925427548833055</v>
      </c>
      <c r="S126">
        <f>F126/O126*100</f>
        <v>4.503949539036773</v>
      </c>
      <c r="T126">
        <f>H126/O126*100</f>
        <v>7.2760585651901426</v>
      </c>
      <c r="U126">
        <f>I126/O126*100</f>
        <v>51.068215097711324</v>
      </c>
      <c r="V126">
        <f>J126/O126*100</f>
        <v>19.323607884271187</v>
      </c>
      <c r="W126">
        <f>K126/O126*100</f>
        <v>5.651483203509346E-5</v>
      </c>
      <c r="X126">
        <f>L126/O126*100</f>
        <v>1.1461773085037303</v>
      </c>
      <c r="Y126">
        <f>M126/O126*100</f>
        <v>0.75650754162176104</v>
      </c>
      <c r="Z126">
        <f t="shared" si="55"/>
        <v>3.206709203951851</v>
      </c>
      <c r="AA126">
        <f t="shared" si="56"/>
        <v>0.45688309107426761</v>
      </c>
      <c r="AB126">
        <f t="shared" si="51"/>
        <v>0.82414358872371107</v>
      </c>
      <c r="AC126">
        <f t="shared" si="52"/>
        <v>3.1169592307710556</v>
      </c>
      <c r="AD126">
        <f t="shared" si="53"/>
        <v>1.5150903929478559</v>
      </c>
    </row>
    <row r="127" spans="1:30" x14ac:dyDescent="0.35">
      <c r="A127" t="s">
        <v>207</v>
      </c>
      <c r="B127" t="s">
        <v>208</v>
      </c>
      <c r="C127" t="s">
        <v>21</v>
      </c>
      <c r="D127" t="s">
        <v>22</v>
      </c>
      <c r="E127">
        <v>4.6033600000000003</v>
      </c>
      <c r="F127">
        <v>0.95462999999999998</v>
      </c>
      <c r="G127">
        <v>41.527059999999999</v>
      </c>
      <c r="H127">
        <v>3.6714000000000002</v>
      </c>
      <c r="I127">
        <v>6.3589500000000001</v>
      </c>
      <c r="J127">
        <v>5.0545600000000004</v>
      </c>
      <c r="K127">
        <v>1.0000000000000001E-5</v>
      </c>
      <c r="L127">
        <v>0.78154000000000001</v>
      </c>
      <c r="M127">
        <v>0.65097000000000005</v>
      </c>
      <c r="N127">
        <v>63.602469999999997</v>
      </c>
      <c r="O127">
        <f t="shared" si="48"/>
        <v>22.075420000000001</v>
      </c>
      <c r="P127">
        <f>L127/M127</f>
        <v>1.2005775995821619</v>
      </c>
      <c r="R127">
        <f>E127/O127*100</f>
        <v>20.85287618536816</v>
      </c>
      <c r="S127">
        <f>F127/O127*100</f>
        <v>4.3244024349253607</v>
      </c>
      <c r="T127">
        <f>H127/O127*100</f>
        <v>16.631167153331624</v>
      </c>
      <c r="U127">
        <f>I127/O127*100</f>
        <v>28.805567459192165</v>
      </c>
      <c r="V127">
        <f>J127/O127*100</f>
        <v>22.896778407840031</v>
      </c>
      <c r="W127">
        <f>K127/O127*100</f>
        <v>4.5299251384571614E-5</v>
      </c>
      <c r="X127">
        <f>L127/O127*100</f>
        <v>3.5403176927098103</v>
      </c>
      <c r="Y127">
        <f>M127/O127*100</f>
        <v>2.948845367381459</v>
      </c>
      <c r="Z127">
        <f t="shared" si="55"/>
        <v>1.381371433040214</v>
      </c>
      <c r="AA127">
        <f t="shared" si="56"/>
        <v>0.79754787807166938</v>
      </c>
      <c r="AB127">
        <f t="shared" si="51"/>
        <v>0.91073406983001493</v>
      </c>
      <c r="AC127">
        <f t="shared" si="52"/>
        <v>2.4352176662450908</v>
      </c>
      <c r="AD127">
        <f t="shared" si="53"/>
        <v>1.2005775995821619</v>
      </c>
    </row>
    <row r="128" spans="1:30" x14ac:dyDescent="0.35">
      <c r="A128" t="s">
        <v>209</v>
      </c>
      <c r="B128" t="s">
        <v>210</v>
      </c>
      <c r="C128" t="s">
        <v>21</v>
      </c>
      <c r="D128" t="s">
        <v>22</v>
      </c>
      <c r="E128">
        <v>3.5303599999999999</v>
      </c>
      <c r="F128">
        <v>0.92220000000000002</v>
      </c>
      <c r="G128">
        <v>43.294719999999998</v>
      </c>
      <c r="H128">
        <v>2.1776200000000001</v>
      </c>
      <c r="I128">
        <v>7.0711700000000004</v>
      </c>
      <c r="J128">
        <v>4.9707600000000003</v>
      </c>
      <c r="K128">
        <v>9.9330000000000002E-2</v>
      </c>
      <c r="L128">
        <v>0.68044000000000004</v>
      </c>
      <c r="M128">
        <v>0.77071999999999996</v>
      </c>
      <c r="N128">
        <v>63.517319999999998</v>
      </c>
      <c r="O128">
        <f t="shared" si="48"/>
        <v>20.222600000000003</v>
      </c>
      <c r="P128">
        <f>L128/M128</f>
        <v>0.88286277766244559</v>
      </c>
      <c r="R128">
        <f>E128/O128*100</f>
        <v>17.457498046739783</v>
      </c>
      <c r="S128">
        <f>F128/O128*100</f>
        <v>4.5602444789492935</v>
      </c>
      <c r="T128">
        <f>H128/O128*100</f>
        <v>10.76824938435216</v>
      </c>
      <c r="U128">
        <f>I128/O128*100</f>
        <v>34.966670952300888</v>
      </c>
      <c r="V128">
        <f>J128/O128*100</f>
        <v>24.580222127718489</v>
      </c>
      <c r="W128">
        <f>K128/O128*100</f>
        <v>0.4911831317436926</v>
      </c>
      <c r="X128">
        <f>L128/O128*100</f>
        <v>3.3647503288400102</v>
      </c>
      <c r="Y128">
        <f>M128/O128*100</f>
        <v>3.8111815493556702</v>
      </c>
      <c r="Z128">
        <f t="shared" si="55"/>
        <v>2.0029600380697721</v>
      </c>
      <c r="AA128">
        <f t="shared" si="56"/>
        <v>0.61682661258341931</v>
      </c>
      <c r="AB128">
        <f t="shared" si="51"/>
        <v>0.71022539812825403</v>
      </c>
      <c r="AC128">
        <f t="shared" si="52"/>
        <v>2.1325987226919927</v>
      </c>
      <c r="AD128">
        <f t="shared" si="53"/>
        <v>0.8828627776624457</v>
      </c>
    </row>
    <row r="129" spans="1:30" x14ac:dyDescent="0.35">
      <c r="A129" t="s">
        <v>211</v>
      </c>
      <c r="B129" t="s">
        <v>212</v>
      </c>
      <c r="C129" t="s">
        <v>21</v>
      </c>
      <c r="D129" t="s">
        <v>22</v>
      </c>
      <c r="E129">
        <v>2.04731</v>
      </c>
      <c r="F129">
        <v>0.85358000000000001</v>
      </c>
      <c r="G129">
        <v>11.38616</v>
      </c>
      <c r="H129">
        <v>10.13984</v>
      </c>
      <c r="I129">
        <v>0.74185000000000001</v>
      </c>
      <c r="J129">
        <v>0.17299999999999999</v>
      </c>
      <c r="K129">
        <v>0.28758</v>
      </c>
      <c r="L129">
        <v>0.87212999999999996</v>
      </c>
      <c r="M129">
        <v>0.18870999999999999</v>
      </c>
      <c r="N129">
        <v>26.690159999999999</v>
      </c>
      <c r="O129">
        <f t="shared" si="48"/>
        <v>15.304</v>
      </c>
      <c r="P129">
        <f>L129/M129</f>
        <v>4.6215356896825819</v>
      </c>
      <c r="R129">
        <f>E129/O129*100</f>
        <v>13.377613695765813</v>
      </c>
      <c r="S129">
        <f>F129/O129*100</f>
        <v>5.5774960794563508</v>
      </c>
      <c r="T129">
        <f>H129/O129*100</f>
        <v>66.256142185049654</v>
      </c>
      <c r="U129">
        <f>I129/O129*100</f>
        <v>4.847425509670674</v>
      </c>
      <c r="V129">
        <f>J129/O129*100</f>
        <v>1.1304234187140616</v>
      </c>
      <c r="W129">
        <f>K129/O129*100</f>
        <v>1.8791165708311555</v>
      </c>
      <c r="X129">
        <f>L129/O129*100</f>
        <v>5.6987062205959216</v>
      </c>
      <c r="Y129">
        <f>M129/O129*100</f>
        <v>1.2330763199163617</v>
      </c>
      <c r="Z129">
        <f t="shared" si="55"/>
        <v>0.36235352731144765</v>
      </c>
      <c r="AA129">
        <f t="shared" si="56"/>
        <v>4.9527624053025674</v>
      </c>
      <c r="AB129">
        <f t="shared" si="51"/>
        <v>11.834161849710984</v>
      </c>
      <c r="AC129">
        <f t="shared" si="52"/>
        <v>9.8382236561758099</v>
      </c>
      <c r="AD129">
        <f t="shared" si="53"/>
        <v>4.621535689682581</v>
      </c>
    </row>
    <row r="130" spans="1:30" x14ac:dyDescent="0.35">
      <c r="A130" t="s">
        <v>213</v>
      </c>
      <c r="B130" t="s">
        <v>214</v>
      </c>
      <c r="C130" t="s">
        <v>21</v>
      </c>
      <c r="D130" t="s">
        <v>22</v>
      </c>
      <c r="E130">
        <v>1.933E-2</v>
      </c>
      <c r="F130">
        <v>2.0000000000000002E-5</v>
      </c>
      <c r="G130">
        <v>84.997069999999994</v>
      </c>
      <c r="H130">
        <v>9.8399999999999998E-3</v>
      </c>
      <c r="I130">
        <v>9.9229999999999999E-2</v>
      </c>
      <c r="J130">
        <v>3.7699999999999997E-2</v>
      </c>
      <c r="K130">
        <v>5.0000000000000001E-3</v>
      </c>
      <c r="L130">
        <v>2.0000000000000002E-5</v>
      </c>
      <c r="M130">
        <v>8.5900000000000004E-3</v>
      </c>
      <c r="N130">
        <v>85.1768</v>
      </c>
      <c r="O130">
        <f t="shared" si="48"/>
        <v>0.17973</v>
      </c>
      <c r="P130">
        <f>L130/M130</f>
        <v>2.3282887077997671E-3</v>
      </c>
      <c r="R130">
        <f>E130/O130*100</f>
        <v>10.75502142102042</v>
      </c>
      <c r="S130">
        <f>F130/O130*100</f>
        <v>1.1127802815334114E-2</v>
      </c>
      <c r="T130">
        <f>H130/O130*100</f>
        <v>5.4748789851443833</v>
      </c>
      <c r="U130">
        <f>I130/O130*100</f>
        <v>55.210593668280197</v>
      </c>
      <c r="V130">
        <f>J130/O130*100</f>
        <v>20.975908306904799</v>
      </c>
      <c r="W130">
        <f>K130/O130*100</f>
        <v>2.781950703833528</v>
      </c>
      <c r="X130">
        <f>L130/O130*100</f>
        <v>1.1127802815334114E-2</v>
      </c>
      <c r="Y130">
        <f>M130/O130*100</f>
        <v>4.7793913091860016</v>
      </c>
      <c r="Z130">
        <f t="shared" si="55"/>
        <v>5.1334712881531299</v>
      </c>
      <c r="AA130">
        <f t="shared" si="56"/>
        <v>0.50905328504914638</v>
      </c>
      <c r="AB130">
        <f t="shared" si="51"/>
        <v>0.5127320954907163</v>
      </c>
      <c r="AC130">
        <f t="shared" si="52"/>
        <v>3.0056179775280905</v>
      </c>
      <c r="AD130">
        <f t="shared" si="53"/>
        <v>2.3282887077997671E-3</v>
      </c>
    </row>
    <row r="131" spans="1:30" x14ac:dyDescent="0.35">
      <c r="A131" t="s">
        <v>215</v>
      </c>
      <c r="B131" t="s">
        <v>216</v>
      </c>
      <c r="C131" t="s">
        <v>21</v>
      </c>
      <c r="D131" t="s">
        <v>22</v>
      </c>
      <c r="E131">
        <v>3.8370000000000001E-2</v>
      </c>
      <c r="F131">
        <v>1.001E-2</v>
      </c>
      <c r="G131">
        <v>94.730080000000001</v>
      </c>
      <c r="H131">
        <v>4.8649999999999999E-2</v>
      </c>
      <c r="I131">
        <v>7.8700000000000006E-2</v>
      </c>
      <c r="J131">
        <v>3.4689999999999999E-2</v>
      </c>
      <c r="K131">
        <v>1.0000000000000001E-5</v>
      </c>
      <c r="L131">
        <v>3.841E-2</v>
      </c>
      <c r="M131">
        <v>1.575E-2</v>
      </c>
      <c r="N131">
        <v>94.994649999999993</v>
      </c>
      <c r="O131">
        <f t="shared" si="48"/>
        <v>0.26458999999999999</v>
      </c>
      <c r="P131">
        <f>L131/M131</f>
        <v>2.4387301587301589</v>
      </c>
      <c r="R131">
        <f>E131/O131*100</f>
        <v>14.501681847386525</v>
      </c>
      <c r="S131">
        <f>F131/O131*100</f>
        <v>3.7832117615934089</v>
      </c>
      <c r="T131">
        <f>H131/O131*100</f>
        <v>18.386938281870062</v>
      </c>
      <c r="U131">
        <f>I131/O131*100</f>
        <v>29.744132431308824</v>
      </c>
      <c r="V131">
        <f>J131/O131*100</f>
        <v>13.110850750217317</v>
      </c>
      <c r="W131">
        <f>K131/O131*100</f>
        <v>3.7794323292641447E-3</v>
      </c>
      <c r="X131">
        <f>L131/O131*100</f>
        <v>14.51679957670358</v>
      </c>
      <c r="Y131">
        <f>M131/O131*100</f>
        <v>5.9526059185910283</v>
      </c>
      <c r="Z131">
        <f t="shared" si="55"/>
        <v>2.0510815741464685</v>
      </c>
      <c r="AA131">
        <f t="shared" si="56"/>
        <v>1.2679176439927025</v>
      </c>
      <c r="AB131">
        <f t="shared" si="51"/>
        <v>1.106082444508504</v>
      </c>
      <c r="AC131">
        <f t="shared" si="52"/>
        <v>3.7065533437709686</v>
      </c>
      <c r="AD131">
        <f t="shared" si="53"/>
        <v>2.4387301587301584</v>
      </c>
    </row>
    <row r="132" spans="1:30" x14ac:dyDescent="0.35">
      <c r="A132" t="s">
        <v>217</v>
      </c>
      <c r="B132" t="s">
        <v>218</v>
      </c>
      <c r="C132" t="s">
        <v>21</v>
      </c>
      <c r="D132" t="s">
        <v>22</v>
      </c>
      <c r="E132">
        <v>6.5399999999999998E-3</v>
      </c>
      <c r="F132">
        <v>2.0000000000000002E-5</v>
      </c>
      <c r="G132">
        <v>99.462230000000005</v>
      </c>
      <c r="H132">
        <v>9.1469999999999996E-2</v>
      </c>
      <c r="I132">
        <v>1.0000000000000001E-5</v>
      </c>
      <c r="J132">
        <v>3.9219999999999998E-2</v>
      </c>
      <c r="K132">
        <v>1.0000000000000001E-5</v>
      </c>
      <c r="L132">
        <v>1.452E-2</v>
      </c>
      <c r="M132">
        <v>9.5499999999999995E-3</v>
      </c>
      <c r="N132">
        <v>99.623570000000001</v>
      </c>
      <c r="O132">
        <f t="shared" si="48"/>
        <v>0.16134000000000001</v>
      </c>
      <c r="P132">
        <f>L132/M132</f>
        <v>1.5204188481675394</v>
      </c>
      <c r="R132">
        <f>E132/O132*100</f>
        <v>4.0535515061361096</v>
      </c>
      <c r="S132">
        <f>F132/O132*100</f>
        <v>1.2396181975951409E-2</v>
      </c>
      <c r="T132">
        <f>H132/O132*100</f>
        <v>56.693938267013756</v>
      </c>
      <c r="U132">
        <f>I132/O132*100</f>
        <v>6.1980909879757046E-3</v>
      </c>
      <c r="V132">
        <f>J132/O132*100</f>
        <v>24.308912854840706</v>
      </c>
      <c r="W132">
        <f>K132/O132*100</f>
        <v>6.1980909879757046E-3</v>
      </c>
      <c r="X132">
        <f>L132/O132*100</f>
        <v>8.9996281145407213</v>
      </c>
      <c r="Y132">
        <f>M132/O132*100</f>
        <v>5.9191768935167959</v>
      </c>
      <c r="Z132">
        <f t="shared" si="55"/>
        <v>1.5290519877675845E-3</v>
      </c>
      <c r="AA132">
        <f t="shared" si="56"/>
        <v>13.986238532110093</v>
      </c>
      <c r="AB132">
        <f t="shared" si="51"/>
        <v>0.16675165731769506</v>
      </c>
      <c r="AC132">
        <f t="shared" si="52"/>
        <v>2.4973248407643314</v>
      </c>
      <c r="AD132">
        <f t="shared" si="53"/>
        <v>1.5204188481675396</v>
      </c>
    </row>
    <row r="133" spans="1:30" x14ac:dyDescent="0.35">
      <c r="A133" t="s">
        <v>219</v>
      </c>
      <c r="B133" t="s">
        <v>220</v>
      </c>
      <c r="C133" t="s">
        <v>21</v>
      </c>
      <c r="D133" t="s">
        <v>22</v>
      </c>
      <c r="E133">
        <v>1.336E-2</v>
      </c>
      <c r="F133">
        <v>2.0000000000000002E-5</v>
      </c>
      <c r="G133">
        <v>95.813980000000001</v>
      </c>
      <c r="H133">
        <v>6.3219999999999998E-2</v>
      </c>
      <c r="I133">
        <v>1.0000000000000001E-5</v>
      </c>
      <c r="J133">
        <v>1.6590000000000001E-2</v>
      </c>
      <c r="K133">
        <v>1.0000000000000001E-5</v>
      </c>
      <c r="L133">
        <v>6.0199999999999997E-2</v>
      </c>
      <c r="M133">
        <v>1.0000000000000001E-5</v>
      </c>
      <c r="N133">
        <v>95.967389999999995</v>
      </c>
      <c r="O133">
        <f t="shared" si="48"/>
        <v>0.15342</v>
      </c>
      <c r="P133">
        <f>L133/M133</f>
        <v>6019.9999999999991</v>
      </c>
      <c r="R133">
        <f>E133/O133*100</f>
        <v>8.7081214965454308</v>
      </c>
      <c r="S133">
        <f>F133/O133*100</f>
        <v>1.3036110024768611E-2</v>
      </c>
      <c r="T133">
        <f>H133/O133*100</f>
        <v>41.207143788293571</v>
      </c>
      <c r="U133">
        <f>I133/O133*100</f>
        <v>6.5180550123843054E-3</v>
      </c>
      <c r="V133">
        <f>J133/O133*100</f>
        <v>10.813453265545562</v>
      </c>
      <c r="W133">
        <f>K133/O133*100</f>
        <v>6.5180550123843054E-3</v>
      </c>
      <c r="X133">
        <f>L133/O133*100</f>
        <v>39.238691174553509</v>
      </c>
      <c r="Y133">
        <f>M133/O133*100</f>
        <v>6.5180550123843054E-3</v>
      </c>
      <c r="Z133">
        <f t="shared" si="55"/>
        <v>7.485029940119762E-4</v>
      </c>
      <c r="AA133">
        <f t="shared" si="56"/>
        <v>4.7320359281437128</v>
      </c>
      <c r="AB133">
        <f t="shared" si="51"/>
        <v>0.80530440024110905</v>
      </c>
      <c r="AC133">
        <f t="shared" si="52"/>
        <v>4.6083032490974727</v>
      </c>
      <c r="AD133">
        <f t="shared" si="53"/>
        <v>6019.9999999999982</v>
      </c>
    </row>
    <row r="134" spans="1:30" x14ac:dyDescent="0.35">
      <c r="B134" s="1" t="s">
        <v>221</v>
      </c>
      <c r="R134" s="1">
        <f>AVERAGE(R125:R133)</f>
        <v>13.415652589402214</v>
      </c>
      <c r="S134" s="1">
        <f t="shared" ref="S134:AB134" si="57">AVERAGE(S125:S133)</f>
        <v>3.2373162594184568</v>
      </c>
      <c r="T134" s="1">
        <f t="shared" si="57"/>
        <v>26.840156372249357</v>
      </c>
      <c r="U134" s="1">
        <f t="shared" si="57"/>
        <v>25.584149576442432</v>
      </c>
      <c r="V134" s="1">
        <f t="shared" si="57"/>
        <v>18.562620849936398</v>
      </c>
      <c r="W134" s="1">
        <f t="shared" si="57"/>
        <v>0.5981688746124133</v>
      </c>
      <c r="X134" s="1">
        <f t="shared" si="57"/>
        <v>8.7995995015528141</v>
      </c>
      <c r="Y134" s="1">
        <f t="shared" si="57"/>
        <v>2.9623359763859085</v>
      </c>
      <c r="Z134" s="1">
        <f t="shared" si="57"/>
        <v>1.75941153915278</v>
      </c>
      <c r="AA134" s="1">
        <f t="shared" si="57"/>
        <v>3.1742197032670045</v>
      </c>
      <c r="AB134" s="1">
        <f t="shared" si="57"/>
        <v>1.9305622535028379</v>
      </c>
    </row>
    <row r="136" spans="1:30" x14ac:dyDescent="0.35">
      <c r="A136" t="s">
        <v>222</v>
      </c>
      <c r="B136" t="s">
        <v>223</v>
      </c>
      <c r="C136" t="s">
        <v>21</v>
      </c>
      <c r="D136" t="s">
        <v>22</v>
      </c>
      <c r="E136">
        <v>0.11397</v>
      </c>
      <c r="F136">
        <v>2.0000000000000002E-5</v>
      </c>
      <c r="G136">
        <v>8.7389500000000009</v>
      </c>
      <c r="H136">
        <v>1.0000000000000001E-5</v>
      </c>
      <c r="I136">
        <v>0.16052</v>
      </c>
      <c r="J136">
        <v>1.0000000000000001E-5</v>
      </c>
      <c r="K136">
        <v>7.0849999999999996E-2</v>
      </c>
      <c r="L136">
        <v>5.7709999999999997E-2</v>
      </c>
      <c r="M136">
        <v>5.2700000000000004E-3</v>
      </c>
      <c r="N136">
        <v>9.1473099999999992</v>
      </c>
      <c r="O136">
        <f t="shared" si="48"/>
        <v>0.40836</v>
      </c>
      <c r="P136">
        <f>L136/M136</f>
        <v>10.95066413662239</v>
      </c>
      <c r="R136">
        <f>E136/O136*100</f>
        <v>27.909197766676463</v>
      </c>
      <c r="S136">
        <f>F136/O136*100</f>
        <v>4.8976393378391625E-3</v>
      </c>
      <c r="T136">
        <f>H136/O136*100</f>
        <v>2.4488196689195813E-3</v>
      </c>
      <c r="U136">
        <f>I136/O136*100</f>
        <v>39.308453325497112</v>
      </c>
      <c r="V136">
        <f>J136/O136*100</f>
        <v>2.4488196689195813E-3</v>
      </c>
      <c r="W136">
        <f>K136/O136*100</f>
        <v>17.34988735429523</v>
      </c>
      <c r="X136">
        <f>L136/O136*100</f>
        <v>14.132138309334898</v>
      </c>
      <c r="Y136">
        <f>M136/O136*100</f>
        <v>1.2905279655206192</v>
      </c>
      <c r="Z136">
        <f t="shared" ref="Z136:Z139" si="58">U136/R136</f>
        <v>1.4084408177590595</v>
      </c>
      <c r="AA136">
        <f t="shared" ref="AA136:AA139" si="59">T136/R136</f>
        <v>8.7742388347810847E-5</v>
      </c>
      <c r="AB136">
        <f t="shared" si="51"/>
        <v>11396.999999999998</v>
      </c>
      <c r="AC136">
        <f t="shared" si="52"/>
        <v>3.8727426636568851</v>
      </c>
      <c r="AD136">
        <f t="shared" si="53"/>
        <v>10.950664136622388</v>
      </c>
    </row>
    <row r="137" spans="1:30" x14ac:dyDescent="0.35">
      <c r="A137" t="s">
        <v>224</v>
      </c>
      <c r="B137" t="s">
        <v>225</v>
      </c>
      <c r="C137" t="s">
        <v>21</v>
      </c>
      <c r="D137" t="s">
        <v>22</v>
      </c>
      <c r="E137">
        <v>0.10802</v>
      </c>
      <c r="F137">
        <v>2.0000000000000002E-5</v>
      </c>
      <c r="G137">
        <v>1.88107</v>
      </c>
      <c r="H137">
        <v>1.0000000000000001E-5</v>
      </c>
      <c r="I137">
        <v>0.19467000000000001</v>
      </c>
      <c r="J137">
        <v>1.0000000000000001E-5</v>
      </c>
      <c r="K137">
        <v>8.1259999999999999E-2</v>
      </c>
      <c r="L137">
        <v>0.41360000000000002</v>
      </c>
      <c r="M137">
        <v>1.0000000000000001E-5</v>
      </c>
      <c r="N137">
        <v>2.6786799999999999</v>
      </c>
      <c r="O137">
        <f t="shared" si="48"/>
        <v>0.79759999999999998</v>
      </c>
      <c r="P137">
        <f>L137/M137</f>
        <v>41360</v>
      </c>
      <c r="R137">
        <f>E137/O137*100</f>
        <v>13.543129388164493</v>
      </c>
      <c r="S137">
        <f>F137/O137*100</f>
        <v>2.5075225677031097E-3</v>
      </c>
      <c r="T137">
        <f>H137/O137*100</f>
        <v>1.2537612838515548E-3</v>
      </c>
      <c r="U137">
        <f>I137/O137*100</f>
        <v>24.406970912738217</v>
      </c>
      <c r="V137">
        <f>J137/O137*100</f>
        <v>1.2537612838515548E-3</v>
      </c>
      <c r="W137">
        <f>K137/O137*100</f>
        <v>10.188064192577734</v>
      </c>
      <c r="X137">
        <f>L137/O137*100</f>
        <v>51.855566700100312</v>
      </c>
      <c r="Y137">
        <f>M137/O137*100</f>
        <v>1.2537612838515548E-3</v>
      </c>
      <c r="Z137">
        <f t="shared" si="58"/>
        <v>1.8021662655063879</v>
      </c>
      <c r="AA137">
        <f t="shared" si="59"/>
        <v>9.2575448990927622E-5</v>
      </c>
      <c r="AB137">
        <f t="shared" si="51"/>
        <v>10801.999999999998</v>
      </c>
      <c r="AC137">
        <f t="shared" si="52"/>
        <v>3.7237052527986219</v>
      </c>
      <c r="AD137">
        <f t="shared" si="53"/>
        <v>41360</v>
      </c>
    </row>
    <row r="138" spans="1:30" x14ac:dyDescent="0.35">
      <c r="A138" t="s">
        <v>226</v>
      </c>
      <c r="B138" t="s">
        <v>227</v>
      </c>
      <c r="C138" t="s">
        <v>21</v>
      </c>
      <c r="D138" t="s">
        <v>22</v>
      </c>
      <c r="E138">
        <v>3.6240000000000001E-2</v>
      </c>
      <c r="F138">
        <v>5.3069999999999999E-2</v>
      </c>
      <c r="G138">
        <v>98.947969999999998</v>
      </c>
      <c r="H138">
        <v>2.6731199999999999</v>
      </c>
      <c r="I138">
        <v>1.0000000000000001E-5</v>
      </c>
      <c r="J138">
        <v>1.533E-2</v>
      </c>
      <c r="K138">
        <v>1.0000000000000001E-5</v>
      </c>
      <c r="L138">
        <v>0.19189000000000001</v>
      </c>
      <c r="M138">
        <v>0.19861000000000001</v>
      </c>
      <c r="N138">
        <v>102.1163</v>
      </c>
      <c r="O138">
        <f t="shared" si="48"/>
        <v>3.1682800000000002</v>
      </c>
      <c r="P138">
        <f>L138/M138</f>
        <v>0.96616484567745831</v>
      </c>
      <c r="R138">
        <f>E138/O138*100</f>
        <v>1.1438382971202039</v>
      </c>
      <c r="S138">
        <f>F138/O138*100</f>
        <v>1.6750413473556631</v>
      </c>
      <c r="T138">
        <f>H138/O138*100</f>
        <v>84.371330816720729</v>
      </c>
      <c r="U138">
        <f>I138/O138*100</f>
        <v>3.1562866918327925E-4</v>
      </c>
      <c r="V138">
        <f>J138/O138*100</f>
        <v>0.48385874985796706</v>
      </c>
      <c r="W138">
        <f>K138/O138*100</f>
        <v>3.1562866918327925E-4</v>
      </c>
      <c r="X138">
        <f>L138/O138*100</f>
        <v>6.0565985329579455</v>
      </c>
      <c r="Y138">
        <f>M138/O138*100</f>
        <v>6.2687009986491082</v>
      </c>
      <c r="Z138">
        <f t="shared" si="58"/>
        <v>2.7593818984547461E-4</v>
      </c>
      <c r="AA138">
        <f t="shared" si="59"/>
        <v>73.761589403973502</v>
      </c>
      <c r="AB138">
        <f t="shared" si="51"/>
        <v>2.3639921722113502</v>
      </c>
      <c r="AC138">
        <f t="shared" si="52"/>
        <v>39.604882327145141</v>
      </c>
      <c r="AD138">
        <f t="shared" si="53"/>
        <v>0.96616484567745853</v>
      </c>
    </row>
    <row r="139" spans="1:30" x14ac:dyDescent="0.35">
      <c r="A139" t="s">
        <v>228</v>
      </c>
      <c r="B139" t="s">
        <v>229</v>
      </c>
      <c r="C139" t="s">
        <v>21</v>
      </c>
      <c r="D139" t="s">
        <v>22</v>
      </c>
      <c r="E139">
        <v>2.12E-2</v>
      </c>
      <c r="F139">
        <v>7.5609999999999997E-2</v>
      </c>
      <c r="G139">
        <v>96.265389999999996</v>
      </c>
      <c r="H139">
        <v>3.4169399999999999</v>
      </c>
      <c r="I139">
        <v>0.19350999999999999</v>
      </c>
      <c r="J139">
        <v>1.0000000000000001E-5</v>
      </c>
      <c r="K139">
        <v>2.9260000000000001E-2</v>
      </c>
      <c r="L139">
        <v>0.32335999999999998</v>
      </c>
      <c r="M139">
        <v>0.40347</v>
      </c>
      <c r="N139">
        <v>100.7287</v>
      </c>
      <c r="O139">
        <f t="shared" si="48"/>
        <v>4.4633599999999998</v>
      </c>
      <c r="P139">
        <f>L139/M139</f>
        <v>0.8014474434282598</v>
      </c>
      <c r="R139">
        <f>E139/O139*100</f>
        <v>0.47497849154000576</v>
      </c>
      <c r="S139">
        <f>F139/O139*100</f>
        <v>1.6940152710065961</v>
      </c>
      <c r="T139">
        <f>H139/O139*100</f>
        <v>76.55533051333525</v>
      </c>
      <c r="U139">
        <f>I139/O139*100</f>
        <v>4.3355230140521934</v>
      </c>
      <c r="V139">
        <f>J139/O139*100</f>
        <v>2.2404645827358763E-4</v>
      </c>
      <c r="W139">
        <f>K139/O139*100</f>
        <v>0.65555993690851744</v>
      </c>
      <c r="X139">
        <f>L139/O139*100</f>
        <v>7.2447662747347294</v>
      </c>
      <c r="Y139">
        <f>M139/O139*100</f>
        <v>9.0396024519644396</v>
      </c>
      <c r="Z139">
        <f t="shared" si="58"/>
        <v>9.1278301886792441</v>
      </c>
      <c r="AA139">
        <f t="shared" si="59"/>
        <v>161.17641509433963</v>
      </c>
      <c r="AB139">
        <f t="shared" si="51"/>
        <v>2120</v>
      </c>
      <c r="AC139">
        <f t="shared" si="52"/>
        <v>34.626716247139584</v>
      </c>
      <c r="AD139">
        <f t="shared" si="53"/>
        <v>0.80144744342825991</v>
      </c>
    </row>
    <row r="140" spans="1:30" x14ac:dyDescent="0.35">
      <c r="B140" s="1" t="s">
        <v>230</v>
      </c>
      <c r="R140" s="1">
        <f>AVERAGE(R136:R139)</f>
        <v>10.767785985875292</v>
      </c>
      <c r="S140" s="1">
        <f t="shared" ref="S140:AB140" si="60">AVERAGE(S136:S139)</f>
        <v>0.84411544506695035</v>
      </c>
      <c r="T140" s="1">
        <f t="shared" si="60"/>
        <v>40.232590977752189</v>
      </c>
      <c r="U140" s="1">
        <f t="shared" si="60"/>
        <v>17.012815720239178</v>
      </c>
      <c r="V140" s="1">
        <f t="shared" si="60"/>
        <v>0.12194634431725294</v>
      </c>
      <c r="W140" s="1">
        <f t="shared" si="60"/>
        <v>7.0484567781126666</v>
      </c>
      <c r="X140" s="1">
        <f t="shared" si="60"/>
        <v>19.822267454281974</v>
      </c>
      <c r="Y140" s="1">
        <f t="shared" si="60"/>
        <v>4.1500212943545041</v>
      </c>
      <c r="Z140" s="1">
        <f t="shared" si="60"/>
        <v>3.0846783025336344</v>
      </c>
      <c r="AA140" s="1">
        <f t="shared" si="60"/>
        <v>58.734546204037613</v>
      </c>
      <c r="AB140" s="1">
        <f t="shared" si="60"/>
        <v>6080.3409980430515</v>
      </c>
    </row>
    <row r="142" spans="1:30" x14ac:dyDescent="0.35">
      <c r="A142" t="s">
        <v>231</v>
      </c>
      <c r="B142" t="s">
        <v>232</v>
      </c>
      <c r="C142" t="s">
        <v>21</v>
      </c>
      <c r="D142" t="s">
        <v>22</v>
      </c>
      <c r="E142">
        <v>2.988E-2</v>
      </c>
      <c r="F142">
        <v>2.077E-2</v>
      </c>
      <c r="G142">
        <v>89.738720000000001</v>
      </c>
      <c r="H142">
        <v>0.22103</v>
      </c>
      <c r="I142">
        <v>1.0000000000000001E-5</v>
      </c>
      <c r="J142">
        <v>6.3320000000000001E-2</v>
      </c>
      <c r="K142">
        <v>9.9940000000000001E-2</v>
      </c>
      <c r="L142">
        <v>2.0000000000000002E-5</v>
      </c>
      <c r="M142">
        <v>4.0499999999999998E-3</v>
      </c>
      <c r="N142">
        <v>90.177729999999997</v>
      </c>
      <c r="O142">
        <f t="shared" si="48"/>
        <v>0.43902000000000008</v>
      </c>
      <c r="P142">
        <f>L142/M142</f>
        <v>4.9382716049382724E-3</v>
      </c>
      <c r="R142">
        <f>E142/O142*100</f>
        <v>6.8060680606806061</v>
      </c>
      <c r="S142">
        <f>F142/O142*100</f>
        <v>4.7309917543619875</v>
      </c>
      <c r="T142">
        <f>H142/O142*100</f>
        <v>50.346225684479066</v>
      </c>
      <c r="U142">
        <f>I142/O142*100</f>
        <v>2.2778005557833351E-3</v>
      </c>
      <c r="V142">
        <f>J142/O142*100</f>
        <v>14.423033119220079</v>
      </c>
      <c r="W142">
        <f>K142/O142*100</f>
        <v>22.764338754498652</v>
      </c>
      <c r="X142">
        <f>L142/O142*100</f>
        <v>4.5556011115666702E-3</v>
      </c>
      <c r="Y142">
        <f>M142/O142*100</f>
        <v>0.92250922509225075</v>
      </c>
      <c r="Z142">
        <f t="shared" ref="Z142:Z145" si="61">U142/R142</f>
        <v>3.3467202141900936E-4</v>
      </c>
      <c r="AA142">
        <f t="shared" ref="AA142:AA145" si="62">T142/R142</f>
        <v>7.3972556894243651</v>
      </c>
      <c r="AB142">
        <f t="shared" si="51"/>
        <v>0.47188881869867344</v>
      </c>
      <c r="AC142">
        <f t="shared" si="52"/>
        <v>1.3634733467369453</v>
      </c>
      <c r="AD142">
        <f t="shared" si="53"/>
        <v>4.9382716049382715E-3</v>
      </c>
    </row>
    <row r="143" spans="1:30" x14ac:dyDescent="0.35">
      <c r="A143" t="s">
        <v>233</v>
      </c>
      <c r="B143" t="s">
        <v>234</v>
      </c>
      <c r="C143" t="s">
        <v>21</v>
      </c>
      <c r="D143" t="s">
        <v>22</v>
      </c>
      <c r="E143">
        <v>0.11219999999999999</v>
      </c>
      <c r="F143">
        <v>6.5100000000000002E-3</v>
      </c>
      <c r="G143">
        <v>91.012680000000003</v>
      </c>
      <c r="H143">
        <v>8.9620000000000005E-2</v>
      </c>
      <c r="I143">
        <v>1.711E-2</v>
      </c>
      <c r="J143">
        <v>1.0000000000000001E-5</v>
      </c>
      <c r="K143">
        <v>0.01</v>
      </c>
      <c r="L143">
        <v>3.236E-2</v>
      </c>
      <c r="M143">
        <v>1.1220000000000001E-2</v>
      </c>
      <c r="N143">
        <v>91.291700000000006</v>
      </c>
      <c r="O143">
        <f t="shared" si="48"/>
        <v>0.27903000000000006</v>
      </c>
      <c r="P143">
        <f>L143/M143</f>
        <v>2.8841354723707662</v>
      </c>
      <c r="R143">
        <f>E143/O143*100</f>
        <v>40.210730029029129</v>
      </c>
      <c r="S143">
        <f>F143/O143*100</f>
        <v>2.3330824642511554</v>
      </c>
      <c r="T143">
        <f>H143/O143*100</f>
        <v>32.118410206787793</v>
      </c>
      <c r="U143">
        <f>I143/O143*100</f>
        <v>6.1319571372253874</v>
      </c>
      <c r="V143">
        <f>J143/O143*100</f>
        <v>3.5838440311077658E-3</v>
      </c>
      <c r="W143">
        <f>K143/O143*100</f>
        <v>3.5838440311077657</v>
      </c>
      <c r="X143">
        <f>L143/O143*100</f>
        <v>11.59731928466473</v>
      </c>
      <c r="Y143">
        <f>M143/O143*100</f>
        <v>4.0210730029029129</v>
      </c>
      <c r="Z143">
        <f t="shared" si="61"/>
        <v>0.15249554367201426</v>
      </c>
      <c r="AA143">
        <f t="shared" si="62"/>
        <v>0.79875222816399283</v>
      </c>
      <c r="AB143">
        <f t="shared" si="51"/>
        <v>11220</v>
      </c>
      <c r="AC143">
        <f t="shared" si="52"/>
        <v>13.252421307506051</v>
      </c>
      <c r="AD143">
        <f t="shared" si="53"/>
        <v>2.8841354723707666</v>
      </c>
    </row>
    <row r="144" spans="1:30" x14ac:dyDescent="0.35">
      <c r="A144" t="s">
        <v>235</v>
      </c>
      <c r="B144" t="s">
        <v>236</v>
      </c>
      <c r="C144" t="s">
        <v>21</v>
      </c>
      <c r="D144" t="s">
        <v>22</v>
      </c>
      <c r="E144">
        <v>1.677E-2</v>
      </c>
      <c r="F144">
        <v>2.0000000000000002E-5</v>
      </c>
      <c r="G144">
        <v>89.536929999999998</v>
      </c>
      <c r="H144">
        <v>0.12642999999999999</v>
      </c>
      <c r="I144">
        <v>1.711E-2</v>
      </c>
      <c r="J144">
        <v>1.0000000000000001E-5</v>
      </c>
      <c r="K144">
        <v>1.0000000000000001E-5</v>
      </c>
      <c r="L144">
        <v>2.1780000000000001E-2</v>
      </c>
      <c r="M144">
        <v>8.3499999999999998E-3</v>
      </c>
      <c r="N144">
        <v>89.727400000000003</v>
      </c>
      <c r="O144">
        <f t="shared" si="48"/>
        <v>0.19047999999999998</v>
      </c>
      <c r="P144">
        <f>L144/M144</f>
        <v>2.6083832335329342</v>
      </c>
      <c r="R144">
        <f>E144/O144*100</f>
        <v>8.804073918521631</v>
      </c>
      <c r="S144">
        <f>F144/O144*100</f>
        <v>1.0499790004199918E-2</v>
      </c>
      <c r="T144">
        <f>H144/O144*100</f>
        <v>66.374422511549767</v>
      </c>
      <c r="U144">
        <f>I144/O144*100</f>
        <v>8.9825703485930291</v>
      </c>
      <c r="V144">
        <f>J144/O144*100</f>
        <v>5.2498950020999592E-3</v>
      </c>
      <c r="W144">
        <f>K144/O144*100</f>
        <v>5.2498950020999592E-3</v>
      </c>
      <c r="X144">
        <f>L144/O144*100</f>
        <v>11.43427131457371</v>
      </c>
      <c r="Y144">
        <f>M144/O144*100</f>
        <v>4.3836623267534653</v>
      </c>
      <c r="Z144">
        <f t="shared" si="61"/>
        <v>1.0202742993440668</v>
      </c>
      <c r="AA144">
        <f t="shared" si="62"/>
        <v>7.5390578413834213</v>
      </c>
      <c r="AB144">
        <f t="shared" si="51"/>
        <v>1677</v>
      </c>
      <c r="AC144">
        <f t="shared" si="52"/>
        <v>4007.7499999999995</v>
      </c>
      <c r="AD144">
        <f t="shared" si="53"/>
        <v>2.6083832335329342</v>
      </c>
    </row>
    <row r="145" spans="1:30" x14ac:dyDescent="0.35">
      <c r="A145" t="s">
        <v>237</v>
      </c>
      <c r="B145" t="s">
        <v>238</v>
      </c>
      <c r="C145" t="s">
        <v>21</v>
      </c>
      <c r="D145" t="s">
        <v>22</v>
      </c>
      <c r="E145">
        <v>0.15314</v>
      </c>
      <c r="F145">
        <v>8.9599999999999992E-3</v>
      </c>
      <c r="G145">
        <v>90.98639</v>
      </c>
      <c r="H145">
        <v>0.20494000000000001</v>
      </c>
      <c r="I145">
        <v>8.8900000000000003E-3</v>
      </c>
      <c r="J145">
        <v>0</v>
      </c>
      <c r="K145">
        <v>1.0000000000000001E-5</v>
      </c>
      <c r="L145">
        <v>2.0000000000000002E-5</v>
      </c>
      <c r="M145">
        <v>1.0000000000000001E-5</v>
      </c>
      <c r="N145">
        <v>91.362369999999999</v>
      </c>
      <c r="O145">
        <f t="shared" si="48"/>
        <v>0.37597000000000008</v>
      </c>
      <c r="P145">
        <f>L145/M145</f>
        <v>2</v>
      </c>
      <c r="R145">
        <f>E145/O145*100</f>
        <v>40.731973295741675</v>
      </c>
      <c r="S145">
        <f>F145/O145*100</f>
        <v>2.3831688698566369</v>
      </c>
      <c r="T145">
        <f>H145/O145*100</f>
        <v>54.509668324600355</v>
      </c>
      <c r="U145">
        <f>I145/O145*100</f>
        <v>2.3645503630608822</v>
      </c>
      <c r="V145">
        <f>J145/O145*100</f>
        <v>0</v>
      </c>
      <c r="W145">
        <f>K145/O145*100</f>
        <v>2.659786685107854E-3</v>
      </c>
      <c r="X145">
        <f>L145/O145*100</f>
        <v>5.3195733702157081E-3</v>
      </c>
      <c r="Y145">
        <f>M145/O145*100</f>
        <v>2.659786685107854E-3</v>
      </c>
      <c r="Z145">
        <f t="shared" si="61"/>
        <v>5.8051456183884027E-2</v>
      </c>
      <c r="AA145">
        <f t="shared" si="62"/>
        <v>1.3382525793391666</v>
      </c>
      <c r="AC145">
        <f t="shared" si="52"/>
        <v>40.910813823857303</v>
      </c>
      <c r="AD145">
        <f t="shared" si="53"/>
        <v>2</v>
      </c>
    </row>
    <row r="146" spans="1:30" x14ac:dyDescent="0.35">
      <c r="B146" s="1" t="s">
        <v>239</v>
      </c>
      <c r="R146" s="1">
        <f>AVERAGE(R142:R145)</f>
        <v>24.138211325993261</v>
      </c>
      <c r="S146" s="1">
        <f t="shared" ref="S146:AB146" si="63">AVERAGE(S142:S145)</f>
        <v>2.3644357196184949</v>
      </c>
      <c r="T146" s="1">
        <f t="shared" si="63"/>
        <v>50.837181681854247</v>
      </c>
      <c r="U146" s="1">
        <f t="shared" si="63"/>
        <v>4.3703389123587701</v>
      </c>
      <c r="V146" s="1">
        <f t="shared" si="63"/>
        <v>3.6079667145633216</v>
      </c>
      <c r="W146" s="1">
        <f t="shared" si="63"/>
        <v>6.5890231168234061</v>
      </c>
      <c r="X146" s="1">
        <f t="shared" si="63"/>
        <v>5.7603664434300557</v>
      </c>
      <c r="Y146" s="1">
        <f t="shared" si="63"/>
        <v>2.3324760853584339</v>
      </c>
      <c r="Z146" s="1">
        <f t="shared" si="63"/>
        <v>0.30778899280534605</v>
      </c>
      <c r="AA146" s="1">
        <f t="shared" si="63"/>
        <v>4.268329584577736</v>
      </c>
      <c r="AB146" s="1">
        <f t="shared" si="63"/>
        <v>4299.1572962728997</v>
      </c>
    </row>
    <row r="148" spans="1:30" x14ac:dyDescent="0.35">
      <c r="A148" t="s">
        <v>240</v>
      </c>
      <c r="B148" t="s">
        <v>241</v>
      </c>
      <c r="C148" t="s">
        <v>21</v>
      </c>
      <c r="D148" t="s">
        <v>22</v>
      </c>
      <c r="E148">
        <v>7.1599999999999997E-2</v>
      </c>
      <c r="F148">
        <v>6.0139999999999999E-2</v>
      </c>
      <c r="G148">
        <v>88.301060000000007</v>
      </c>
      <c r="H148">
        <v>0.96331999999999995</v>
      </c>
      <c r="I148">
        <v>3.5490000000000001E-2</v>
      </c>
      <c r="J148">
        <v>0.18987000000000001</v>
      </c>
      <c r="K148">
        <v>1.0000000000000001E-5</v>
      </c>
      <c r="L148">
        <v>0.10034999999999999</v>
      </c>
      <c r="M148">
        <v>6.6629999999999995E-2</v>
      </c>
      <c r="N148">
        <v>89.788480000000007</v>
      </c>
      <c r="O148">
        <f t="shared" si="48"/>
        <v>1.4874099999999999</v>
      </c>
      <c r="P148">
        <f>L148/M148</f>
        <v>1.5060783430886988</v>
      </c>
      <c r="R148">
        <f>E148/O148*100</f>
        <v>4.8137366294431256</v>
      </c>
      <c r="S148">
        <f>F148/O148*100</f>
        <v>4.0432698448981794</v>
      </c>
      <c r="T148">
        <f>H148/O148*100</f>
        <v>64.764926953563574</v>
      </c>
      <c r="U148">
        <f>I148/O148*100</f>
        <v>2.3860267175829128</v>
      </c>
      <c r="V148">
        <f>J148/O148*100</f>
        <v>12.765142092630816</v>
      </c>
      <c r="W148">
        <f>K148/O148*100</f>
        <v>6.7230958511775509E-4</v>
      </c>
      <c r="X148">
        <f>L148/O148*100</f>
        <v>6.746626686656672</v>
      </c>
      <c r="Y148">
        <f>M148/O148*100</f>
        <v>4.4795987656396017</v>
      </c>
      <c r="Z148">
        <f t="shared" ref="Z148:Z150" si="64">U148/R148</f>
        <v>0.49567039106145261</v>
      </c>
      <c r="AA148">
        <f t="shared" ref="AA148:AA150" si="65">T148/R148</f>
        <v>13.454189944134079</v>
      </c>
      <c r="AB148">
        <f t="shared" si="51"/>
        <v>0.37710012113551372</v>
      </c>
      <c r="AC148">
        <f t="shared" si="52"/>
        <v>4.2812974962003034</v>
      </c>
      <c r="AD148">
        <f t="shared" si="53"/>
        <v>1.5060783430886988</v>
      </c>
    </row>
    <row r="149" spans="1:30" x14ac:dyDescent="0.35">
      <c r="A149" t="s">
        <v>242</v>
      </c>
      <c r="B149" t="s">
        <v>243</v>
      </c>
      <c r="C149" t="s">
        <v>21</v>
      </c>
      <c r="D149" t="s">
        <v>22</v>
      </c>
      <c r="E149">
        <v>7.8609999999999999E-2</v>
      </c>
      <c r="F149">
        <v>3.9210000000000002E-2</v>
      </c>
      <c r="G149">
        <v>99.009100000000004</v>
      </c>
      <c r="H149">
        <v>0.71860999999999997</v>
      </c>
      <c r="I149">
        <v>5.1909999999999998E-2</v>
      </c>
      <c r="J149">
        <v>7.8380000000000005E-2</v>
      </c>
      <c r="K149">
        <v>8.1610000000000002E-2</v>
      </c>
      <c r="L149">
        <v>8.3580000000000002E-2</v>
      </c>
      <c r="M149">
        <v>3.8350000000000002E-2</v>
      </c>
      <c r="N149">
        <v>100.1794</v>
      </c>
      <c r="O149">
        <f t="shared" si="48"/>
        <v>1.1702600000000001</v>
      </c>
      <c r="P149">
        <f>L149/M149</f>
        <v>2.1794002607561929</v>
      </c>
      <c r="R149">
        <f>E149/O149*100</f>
        <v>6.7173106830960627</v>
      </c>
      <c r="S149">
        <f>F149/O149*100</f>
        <v>3.3505374873959632</v>
      </c>
      <c r="T149">
        <f>H149/O149*100</f>
        <v>61.406012339138307</v>
      </c>
      <c r="U149">
        <f>I149/O149*100</f>
        <v>4.4357664108830512</v>
      </c>
      <c r="V149">
        <f>J149/O149*100</f>
        <v>6.6976569309384244</v>
      </c>
      <c r="W149">
        <f>K149/O149*100</f>
        <v>6.9736639721087625</v>
      </c>
      <c r="X149">
        <f>L149/O149*100</f>
        <v>7.1420026318937664</v>
      </c>
      <c r="Y149">
        <f>M149/O149*100</f>
        <v>3.2770495445456564</v>
      </c>
      <c r="Z149">
        <f t="shared" si="64"/>
        <v>0.6603485561633381</v>
      </c>
      <c r="AA149">
        <f t="shared" si="65"/>
        <v>9.1414578297926479</v>
      </c>
      <c r="AB149">
        <f t="shared" si="51"/>
        <v>1.0029344220464402</v>
      </c>
      <c r="AC149">
        <f t="shared" si="52"/>
        <v>4.2627008032128506</v>
      </c>
      <c r="AD149">
        <f t="shared" si="53"/>
        <v>2.1794002607561929</v>
      </c>
    </row>
    <row r="150" spans="1:30" x14ac:dyDescent="0.35">
      <c r="A150" t="s">
        <v>244</v>
      </c>
      <c r="B150" t="s">
        <v>245</v>
      </c>
      <c r="C150" t="s">
        <v>21</v>
      </c>
      <c r="D150" t="s">
        <v>22</v>
      </c>
      <c r="E150">
        <v>2.9270000000000001E-2</v>
      </c>
      <c r="F150">
        <v>5.2900000000000004E-3</v>
      </c>
      <c r="G150">
        <v>104.4067</v>
      </c>
      <c r="H150">
        <v>0.12003</v>
      </c>
      <c r="I150">
        <v>1.0000000000000001E-5</v>
      </c>
      <c r="J150">
        <v>2.4129999999999999E-2</v>
      </c>
      <c r="K150">
        <v>1.0000000000000001E-5</v>
      </c>
      <c r="L150">
        <v>2.0000000000000002E-5</v>
      </c>
      <c r="M150">
        <v>1.0000000000000001E-5</v>
      </c>
      <c r="N150">
        <v>104.5855</v>
      </c>
      <c r="O150">
        <f t="shared" si="48"/>
        <v>0.17877000000000001</v>
      </c>
      <c r="P150">
        <f>L150/M150</f>
        <v>2</v>
      </c>
      <c r="R150">
        <f>E150/O150*100</f>
        <v>16.372993231526543</v>
      </c>
      <c r="S150">
        <f>F150/O150*100</f>
        <v>2.9591094702690608</v>
      </c>
      <c r="T150">
        <f>H150/O150*100</f>
        <v>67.142137942607818</v>
      </c>
      <c r="U150">
        <f>I150/O150*100</f>
        <v>5.5937797169547466E-3</v>
      </c>
      <c r="V150">
        <f>J150/O150*100</f>
        <v>13.497790457011801</v>
      </c>
      <c r="W150">
        <f>K150/O150*100</f>
        <v>5.5937797169547466E-3</v>
      </c>
      <c r="X150">
        <f>L150/O150*100</f>
        <v>1.1187559433909493E-2</v>
      </c>
      <c r="Y150">
        <f>M150/O150*100</f>
        <v>5.5937797169547466E-3</v>
      </c>
      <c r="Z150">
        <f t="shared" si="64"/>
        <v>3.4164673727365904E-4</v>
      </c>
      <c r="AA150">
        <f t="shared" si="65"/>
        <v>4.1007857874957292</v>
      </c>
      <c r="AB150">
        <f t="shared" si="51"/>
        <v>1.2130128470783259</v>
      </c>
      <c r="AC150">
        <f t="shared" si="52"/>
        <v>5.0733944954128445</v>
      </c>
      <c r="AD150">
        <f t="shared" si="53"/>
        <v>2</v>
      </c>
    </row>
    <row r="151" spans="1:30" x14ac:dyDescent="0.35">
      <c r="B151" s="1" t="s">
        <v>246</v>
      </c>
      <c r="R151" s="1">
        <f>AVERAGE(R148:R150)</f>
        <v>9.3013468480219093</v>
      </c>
      <c r="S151" s="1">
        <f t="shared" ref="S151:AB151" si="66">AVERAGE(S148:S150)</f>
        <v>3.4509722675210681</v>
      </c>
      <c r="T151" s="1">
        <f t="shared" si="66"/>
        <v>64.437692411769902</v>
      </c>
      <c r="U151" s="1">
        <f t="shared" si="66"/>
        <v>2.2757956360609732</v>
      </c>
      <c r="V151" s="1">
        <f t="shared" si="66"/>
        <v>10.98686316019368</v>
      </c>
      <c r="W151" s="1">
        <f t="shared" si="66"/>
        <v>2.3266433538036115</v>
      </c>
      <c r="X151" s="1">
        <f t="shared" si="66"/>
        <v>4.6332722926614496</v>
      </c>
      <c r="Y151" s="1">
        <f t="shared" si="66"/>
        <v>2.5874140299674044</v>
      </c>
      <c r="Z151" s="1">
        <f t="shared" si="66"/>
        <v>0.3854535313206881</v>
      </c>
      <c r="AA151" s="1">
        <f t="shared" si="66"/>
        <v>8.8988111871408204</v>
      </c>
      <c r="AB151" s="1">
        <f t="shared" si="66"/>
        <v>0.86434913008675984</v>
      </c>
    </row>
    <row r="153" spans="1:30" x14ac:dyDescent="0.35">
      <c r="A153" t="s">
        <v>247</v>
      </c>
      <c r="B153" t="s">
        <v>248</v>
      </c>
      <c r="C153" t="s">
        <v>21</v>
      </c>
      <c r="D153" t="s">
        <v>22</v>
      </c>
      <c r="E153">
        <v>0.14488000000000001</v>
      </c>
      <c r="F153">
        <v>1.06989</v>
      </c>
      <c r="G153">
        <v>4.6471</v>
      </c>
      <c r="H153">
        <v>39.327640000000002</v>
      </c>
      <c r="I153">
        <v>0.14466999999999999</v>
      </c>
      <c r="J153">
        <v>1.3074300000000001</v>
      </c>
      <c r="K153">
        <v>1.4218999999999999</v>
      </c>
      <c r="L153">
        <v>6.1770899999999997</v>
      </c>
      <c r="M153">
        <v>1.57222</v>
      </c>
      <c r="N153">
        <v>55.812820000000002</v>
      </c>
      <c r="O153">
        <f t="shared" si="48"/>
        <v>51.165720000000007</v>
      </c>
      <c r="P153">
        <f>L153/M153</f>
        <v>3.928896719288649</v>
      </c>
      <c r="R153" s="2">
        <f>E153/O153*100</f>
        <v>0.28315833335287766</v>
      </c>
      <c r="S153" s="2">
        <f>F153/O153*100</f>
        <v>2.0910289154535495</v>
      </c>
      <c r="T153" s="2">
        <f>H153/O153*100</f>
        <v>76.863259229030675</v>
      </c>
      <c r="U153" s="2">
        <f>I153/O153*100</f>
        <v>0.28274790230646607</v>
      </c>
      <c r="V153" s="2">
        <f>J153/O153*100</f>
        <v>2.5552850619516345</v>
      </c>
      <c r="W153" s="2">
        <f>K153/O153*100</f>
        <v>2.7790090709170117</v>
      </c>
      <c r="X153" s="2">
        <f>L153/O153*100</f>
        <v>12.072711964182266</v>
      </c>
      <c r="Y153" s="2">
        <f>M153/O153*100</f>
        <v>3.0727995228055027</v>
      </c>
      <c r="Z153" s="2">
        <f t="shared" ref="Z153" si="67">R153/U153</f>
        <v>1.0014515794566947</v>
      </c>
      <c r="AA153" s="2">
        <f t="shared" ref="AA153" si="68">R153/T153</f>
        <v>3.6839230627619662E-3</v>
      </c>
      <c r="AB153" s="2">
        <f t="shared" si="51"/>
        <v>0.11081281598250002</v>
      </c>
      <c r="AC153" s="2">
        <f t="shared" si="52"/>
        <v>10.427716741857541</v>
      </c>
      <c r="AD153">
        <f t="shared" si="53"/>
        <v>3.928896719288649</v>
      </c>
    </row>
    <row r="154" spans="1:30" x14ac:dyDescent="0.35">
      <c r="R154" s="4"/>
      <c r="S154" s="4"/>
      <c r="T154" s="4"/>
      <c r="U154" s="4"/>
      <c r="V154" s="4"/>
      <c r="W154" s="4"/>
      <c r="X154" s="4"/>
      <c r="Y154" s="4"/>
      <c r="Z154" s="4"/>
      <c r="AA154" s="4"/>
      <c r="AB154" s="4"/>
      <c r="AC154" s="4"/>
    </row>
    <row r="155" spans="1:30" x14ac:dyDescent="0.35">
      <c r="R155" s="4"/>
      <c r="S155" s="4"/>
      <c r="T155" s="4"/>
      <c r="U155" s="4"/>
      <c r="V155" s="4"/>
      <c r="W155" s="4"/>
      <c r="X155" s="4"/>
      <c r="Y155" s="4"/>
      <c r="Z155" s="4"/>
      <c r="AA155" s="4"/>
      <c r="AB155" s="4"/>
      <c r="AC155" s="4"/>
    </row>
    <row r="156" spans="1:30" x14ac:dyDescent="0.35">
      <c r="P156" s="1" t="s">
        <v>300</v>
      </c>
      <c r="Q156" s="1" t="s">
        <v>91</v>
      </c>
      <c r="R156" s="3">
        <f>AVERAGE(R119:R153)</f>
        <v>13.469958104341663</v>
      </c>
      <c r="S156" s="3">
        <f>AVERAGE(S119:S153)</f>
        <v>2.6651282294401182</v>
      </c>
      <c r="T156" s="3">
        <f>AVERAGE(T119:T153)</f>
        <v>43.082012968101189</v>
      </c>
      <c r="U156" s="3">
        <f>AVERAGE(U119:U153)</f>
        <v>14.192871893166492</v>
      </c>
      <c r="V156" s="3">
        <f>AVERAGE(V119:V153)</f>
        <v>8.928963391796028</v>
      </c>
      <c r="W156" s="3">
        <f>AVERAGE(W119:W153)</f>
        <v>3.8571608336013044</v>
      </c>
      <c r="X156" s="3">
        <f>AVERAGE(X119:X153)</f>
        <v>11.057661395502203</v>
      </c>
      <c r="Y156" s="3">
        <f>AVERAGE(Y119:Y153)</f>
        <v>2.7462431840509933</v>
      </c>
      <c r="Z156" s="3">
        <f>AVERAGE(Z119:Z153)</f>
        <v>1.4186589440728017</v>
      </c>
      <c r="AA156" s="3">
        <f>AVERAGE(AA119:AA153)</f>
        <v>14.435528198707795</v>
      </c>
      <c r="AB156" s="3">
        <f>AVERAGE(AB119:AB153)</f>
        <v>2175.3882083113626</v>
      </c>
      <c r="AC156" s="3">
        <f>AVERAGE(AC119:AC153)</f>
        <v>520.90563986739164</v>
      </c>
      <c r="AD156" s="3">
        <f>AVERAGE(AD119:AD153)</f>
        <v>2027.8014324384515</v>
      </c>
    </row>
    <row r="157" spans="1:30" x14ac:dyDescent="0.35">
      <c r="Q157" s="1" t="s">
        <v>92</v>
      </c>
      <c r="R157" s="3">
        <f>STDEVA(R119:R153)</f>
        <v>10.046896371533341</v>
      </c>
      <c r="S157" s="3">
        <f>STDEVA(S119:S153)</f>
        <v>2.3598812802485662</v>
      </c>
      <c r="T157" s="3">
        <f>STDEVA(T119:T153)</f>
        <v>24.637465632719369</v>
      </c>
      <c r="U157" s="3">
        <f>STDEVA(U119:U153)</f>
        <v>15.930604844140197</v>
      </c>
      <c r="V157" s="3">
        <f>STDEVA(V119:V153)</f>
        <v>9.3497590064458773</v>
      </c>
      <c r="W157" s="3">
        <f>STDEVA(W119:W153)</f>
        <v>5.503263002695931</v>
      </c>
      <c r="X157" s="3">
        <f>STDEVA(X119:X153)</f>
        <v>11.461979653917926</v>
      </c>
      <c r="Y157" s="3">
        <f>STDEVA(Y119:Y153)</f>
        <v>2.2287535412124577</v>
      </c>
      <c r="Z157" s="3">
        <f>STDEVA(Z119:Z153)</f>
        <v>1.8721872796978969</v>
      </c>
      <c r="AA157" s="3">
        <f>STDEVA(AA119:AA153)</f>
        <v>32.381291176737577</v>
      </c>
      <c r="AB157" s="3">
        <f>STDEVA(AB119:AB153)</f>
        <v>3759.4278272099841</v>
      </c>
      <c r="AC157" s="3">
        <f>STDEVA(AC119:AC153)</f>
        <v>1902.2180555782822</v>
      </c>
      <c r="AD157" s="3">
        <f>STDEVA(AD119:AD153)</f>
        <v>8303.0511945425369</v>
      </c>
    </row>
    <row r="160" spans="1:30" x14ac:dyDescent="0.35">
      <c r="B160" t="s">
        <v>1</v>
      </c>
      <c r="C160" t="s">
        <v>2</v>
      </c>
      <c r="D160" t="s">
        <v>3</v>
      </c>
      <c r="E160" t="s">
        <v>4</v>
      </c>
      <c r="F160" t="s">
        <v>5</v>
      </c>
      <c r="G160" t="s">
        <v>6</v>
      </c>
      <c r="H160" t="s">
        <v>7</v>
      </c>
      <c r="I160" t="s">
        <v>8</v>
      </c>
      <c r="J160" t="s">
        <v>9</v>
      </c>
      <c r="K160" t="s">
        <v>10</v>
      </c>
      <c r="L160" t="s">
        <v>11</v>
      </c>
      <c r="M160" t="s">
        <v>12</v>
      </c>
      <c r="N160" t="s">
        <v>13</v>
      </c>
      <c r="P160" t="s">
        <v>14</v>
      </c>
      <c r="R160" t="s">
        <v>4</v>
      </c>
      <c r="S160" t="s">
        <v>5</v>
      </c>
      <c r="T160" t="s">
        <v>7</v>
      </c>
      <c r="U160" t="s">
        <v>8</v>
      </c>
      <c r="V160" t="s">
        <v>9</v>
      </c>
      <c r="W160" t="s">
        <v>10</v>
      </c>
      <c r="X160" t="s">
        <v>11</v>
      </c>
      <c r="Y160" t="s">
        <v>12</v>
      </c>
      <c r="Z160" t="s">
        <v>15</v>
      </c>
      <c r="AA160" t="s">
        <v>16</v>
      </c>
      <c r="AB160" t="s">
        <v>17</v>
      </c>
      <c r="AC160" t="s">
        <v>18</v>
      </c>
      <c r="AD160" t="s">
        <v>14</v>
      </c>
    </row>
    <row r="161" spans="1:30" x14ac:dyDescent="0.35">
      <c r="A161" t="s">
        <v>249</v>
      </c>
      <c r="B161" t="s">
        <v>250</v>
      </c>
      <c r="C161" t="s">
        <v>21</v>
      </c>
      <c r="D161" t="s">
        <v>22</v>
      </c>
      <c r="E161">
        <v>40.771439999999998</v>
      </c>
      <c r="F161">
        <v>0.11802</v>
      </c>
      <c r="G161">
        <v>0.20224</v>
      </c>
      <c r="H161">
        <v>6.2242499999999996</v>
      </c>
      <c r="I161">
        <v>0.46295999999999998</v>
      </c>
      <c r="J161">
        <v>7.9750000000000001E-2</v>
      </c>
      <c r="K161">
        <v>9.7350000000000006E-2</v>
      </c>
      <c r="L161">
        <v>1.4279999999999999E-2</v>
      </c>
      <c r="M161">
        <v>50.3765</v>
      </c>
      <c r="N161">
        <v>98.346789999999999</v>
      </c>
      <c r="O161">
        <f t="shared" ref="O161:O189" si="69">E161+F161+H161+I161+J161+K161+L161+M161</f>
        <v>98.144549999999995</v>
      </c>
      <c r="P161">
        <f>L161/M161</f>
        <v>2.8346550474923823E-4</v>
      </c>
      <c r="R161">
        <f>E161/O161*100</f>
        <v>41.54223540685652</v>
      </c>
      <c r="S161">
        <f>F161/O161*100</f>
        <v>0.12025120090723328</v>
      </c>
      <c r="T161">
        <f>H161/O161*100</f>
        <v>6.3419211764687899</v>
      </c>
      <c r="U161">
        <f>I161/O161*100</f>
        <v>0.47171238749375288</v>
      </c>
      <c r="V161">
        <f>J161/O161*100</f>
        <v>8.1257695918927744E-2</v>
      </c>
      <c r="W161">
        <f>K161/O161*100</f>
        <v>9.9190428811380779E-2</v>
      </c>
      <c r="X161">
        <f>L161/O161*100</f>
        <v>1.4549967369558473E-2</v>
      </c>
      <c r="Y161">
        <f>M161/O161*100</f>
        <v>51.328881736173834</v>
      </c>
      <c r="Z161">
        <f t="shared" ref="Z161:Z165" si="70">U161/R161</f>
        <v>1.1355007328659475E-2</v>
      </c>
      <c r="AA161">
        <f t="shared" ref="AA161:AA165" si="71">T161/R161</f>
        <v>0.15266201046614983</v>
      </c>
      <c r="AB161">
        <f t="shared" ref="AB161:AB189" si="72">R161/V161</f>
        <v>511.24062695924766</v>
      </c>
      <c r="AC161">
        <f t="shared" ref="AC161:AC189" si="73">(R161+U161+T161)/(S161+V161+W161)</f>
        <v>160.81136486852802</v>
      </c>
      <c r="AD161">
        <f t="shared" ref="AD161:AD189" si="74">X161/Y161</f>
        <v>2.8346550474923828E-4</v>
      </c>
    </row>
    <row r="162" spans="1:30" x14ac:dyDescent="0.35">
      <c r="A162" t="s">
        <v>251</v>
      </c>
      <c r="B162" t="s">
        <v>252</v>
      </c>
      <c r="C162" t="s">
        <v>21</v>
      </c>
      <c r="D162" t="s">
        <v>22</v>
      </c>
      <c r="E162">
        <v>41.467440000000003</v>
      </c>
      <c r="F162">
        <v>9.8100000000000007E-2</v>
      </c>
      <c r="G162">
        <v>0.21906</v>
      </c>
      <c r="H162">
        <v>5.9537000000000004</v>
      </c>
      <c r="I162">
        <v>0.53432999999999997</v>
      </c>
      <c r="J162">
        <v>1.0000000000000001E-5</v>
      </c>
      <c r="K162">
        <v>0.12353</v>
      </c>
      <c r="L162">
        <v>1.9810000000000001E-2</v>
      </c>
      <c r="M162">
        <v>49.311279999999996</v>
      </c>
      <c r="N162">
        <v>97.727260000000001</v>
      </c>
      <c r="O162">
        <f t="shared" si="69"/>
        <v>97.508200000000002</v>
      </c>
      <c r="P162">
        <f>L162/M162</f>
        <v>4.0173363984873241E-4</v>
      </c>
      <c r="R162">
        <f>E162/O162*100</f>
        <v>42.527131051542334</v>
      </c>
      <c r="S162">
        <f>F162/O162*100</f>
        <v>0.10060692331516734</v>
      </c>
      <c r="T162">
        <f>H162/O162*100</f>
        <v>6.1058454571000187</v>
      </c>
      <c r="U162">
        <f>I162/O162*100</f>
        <v>0.54798468231389763</v>
      </c>
      <c r="V162">
        <f>J162/O162*100</f>
        <v>1.0255547738549169E-5</v>
      </c>
      <c r="W162">
        <f>K162/O162*100</f>
        <v>0.12668678121429788</v>
      </c>
      <c r="X162">
        <f>L162/O162*100</f>
        <v>2.03162400700659E-2</v>
      </c>
      <c r="Y162">
        <f>M162/O162*100</f>
        <v>50.571418608896479</v>
      </c>
      <c r="Z162">
        <f t="shared" si="70"/>
        <v>1.2885531395234427E-2</v>
      </c>
      <c r="AA162">
        <f t="shared" si="71"/>
        <v>0.14357529666649305</v>
      </c>
      <c r="AB162">
        <f t="shared" si="72"/>
        <v>4146744</v>
      </c>
      <c r="AC162">
        <f t="shared" si="73"/>
        <v>216.36649521746975</v>
      </c>
      <c r="AD162">
        <f t="shared" si="74"/>
        <v>4.0173363984873236E-4</v>
      </c>
    </row>
    <row r="163" spans="1:30" x14ac:dyDescent="0.35">
      <c r="A163" t="s">
        <v>253</v>
      </c>
      <c r="B163" t="s">
        <v>254</v>
      </c>
      <c r="C163" t="s">
        <v>21</v>
      </c>
      <c r="D163" t="s">
        <v>22</v>
      </c>
      <c r="E163">
        <v>35.407519999999998</v>
      </c>
      <c r="F163">
        <v>6.7169999999999994E-2</v>
      </c>
      <c r="G163">
        <v>0.30639</v>
      </c>
      <c r="H163">
        <v>2.5313300000000001</v>
      </c>
      <c r="I163">
        <v>0.3876</v>
      </c>
      <c r="J163">
        <v>8.0610000000000001E-2</v>
      </c>
      <c r="K163">
        <v>1.0000000000000001E-5</v>
      </c>
      <c r="L163">
        <v>8.0099999999999998E-3</v>
      </c>
      <c r="M163">
        <v>54.84102</v>
      </c>
      <c r="N163">
        <v>93.629660000000001</v>
      </c>
      <c r="O163">
        <f t="shared" si="69"/>
        <v>93.323269999999994</v>
      </c>
      <c r="P163">
        <f>L163/M163</f>
        <v>1.46058552521452E-4</v>
      </c>
      <c r="R163">
        <f>E163/O163*100</f>
        <v>37.940719393994662</v>
      </c>
      <c r="S163">
        <f>F163/O163*100</f>
        <v>7.1975617656775209E-2</v>
      </c>
      <c r="T163">
        <f>H163/O163*100</f>
        <v>2.7124317439798245</v>
      </c>
      <c r="U163">
        <f>I163/O163*100</f>
        <v>0.41533049581310216</v>
      </c>
      <c r="V163">
        <f>J163/O163*100</f>
        <v>8.6377170452771324E-2</v>
      </c>
      <c r="W163">
        <f>K163/O163*100</f>
        <v>1.0715441068449489E-5</v>
      </c>
      <c r="X163">
        <f>L163/O163*100</f>
        <v>8.5830682958280401E-3</v>
      </c>
      <c r="Y163">
        <f>M163/O163*100</f>
        <v>58.76457179436597</v>
      </c>
      <c r="Z163">
        <f t="shared" si="70"/>
        <v>1.0946827114692021E-2</v>
      </c>
      <c r="AA163">
        <f t="shared" si="71"/>
        <v>7.1491310320519488E-2</v>
      </c>
      <c r="AB163">
        <f t="shared" si="72"/>
        <v>439.24475871479967</v>
      </c>
      <c r="AC163">
        <f t="shared" si="73"/>
        <v>259.33046890858651</v>
      </c>
      <c r="AD163">
        <f t="shared" si="74"/>
        <v>1.4605855252145203E-4</v>
      </c>
    </row>
    <row r="164" spans="1:30" x14ac:dyDescent="0.35">
      <c r="A164" t="s">
        <v>255</v>
      </c>
      <c r="B164" t="s">
        <v>256</v>
      </c>
      <c r="C164" t="s">
        <v>21</v>
      </c>
      <c r="D164" t="s">
        <v>22</v>
      </c>
      <c r="E164">
        <v>44.659550000000003</v>
      </c>
      <c r="F164">
        <v>1.9380000000000001E-2</v>
      </c>
      <c r="G164">
        <v>0.63758000000000004</v>
      </c>
      <c r="H164">
        <v>3.4281600000000001</v>
      </c>
      <c r="I164">
        <v>0.70731999999999995</v>
      </c>
      <c r="J164">
        <v>0</v>
      </c>
      <c r="K164">
        <v>1.0000000000000001E-5</v>
      </c>
      <c r="L164">
        <v>3.7690000000000001E-2</v>
      </c>
      <c r="M164">
        <v>50.434469999999997</v>
      </c>
      <c r="N164">
        <v>99.924170000000004</v>
      </c>
      <c r="O164">
        <f t="shared" si="69"/>
        <v>99.286580000000001</v>
      </c>
      <c r="P164">
        <f>L164/M164</f>
        <v>7.4730635614888002E-4</v>
      </c>
      <c r="R164">
        <f>E164/O164*100</f>
        <v>44.980449522986902</v>
      </c>
      <c r="S164">
        <f>F164/O164*100</f>
        <v>1.951925426376858E-2</v>
      </c>
      <c r="T164">
        <f>H164/O164*100</f>
        <v>3.4527929152157322</v>
      </c>
      <c r="U164">
        <f>I164/O164*100</f>
        <v>0.71240242135442666</v>
      </c>
      <c r="V164">
        <f>J164/O164*100</f>
        <v>0</v>
      </c>
      <c r="W164">
        <f>K164/O164*100</f>
        <v>1.0071854625267584E-5</v>
      </c>
      <c r="X164">
        <f>L164/O164*100</f>
        <v>3.7960820082633524E-2</v>
      </c>
      <c r="Y164">
        <f>M164/O164*100</f>
        <v>50.796864994241922</v>
      </c>
      <c r="Z164">
        <f t="shared" si="70"/>
        <v>1.5838045837900286E-2</v>
      </c>
      <c r="AA164">
        <f t="shared" si="71"/>
        <v>7.6762081122626613E-2</v>
      </c>
      <c r="AC164">
        <f t="shared" si="73"/>
        <v>2516.5048994326976</v>
      </c>
      <c r="AD164">
        <f t="shared" si="74"/>
        <v>7.4730635614887991E-4</v>
      </c>
    </row>
    <row r="165" spans="1:30" x14ac:dyDescent="0.35">
      <c r="A165" t="s">
        <v>257</v>
      </c>
      <c r="B165" t="s">
        <v>258</v>
      </c>
      <c r="C165" t="s">
        <v>21</v>
      </c>
      <c r="D165" t="s">
        <v>22</v>
      </c>
      <c r="E165">
        <v>50.514209999999999</v>
      </c>
      <c r="F165">
        <v>1.421E-2</v>
      </c>
      <c r="G165">
        <v>0.437</v>
      </c>
      <c r="H165">
        <v>3.10982</v>
      </c>
      <c r="I165">
        <v>1.00708</v>
      </c>
      <c r="J165">
        <v>9.0219999999999995E-2</v>
      </c>
      <c r="K165">
        <v>5.2290000000000003E-2</v>
      </c>
      <c r="L165">
        <v>1.908E-2</v>
      </c>
      <c r="M165">
        <v>55.840009999999999</v>
      </c>
      <c r="N165">
        <v>111.0839</v>
      </c>
      <c r="O165">
        <f t="shared" si="69"/>
        <v>110.64691999999999</v>
      </c>
      <c r="P165">
        <f>L165/M165</f>
        <v>3.4169048322161833E-4</v>
      </c>
      <c r="R165">
        <f>E165/O165*100</f>
        <v>45.653516609409465</v>
      </c>
      <c r="S165">
        <f>F165/O165*100</f>
        <v>1.2842653008325943E-2</v>
      </c>
      <c r="T165">
        <f>H165/O165*100</f>
        <v>2.8105798155068396</v>
      </c>
      <c r="U165">
        <f>I165/O165*100</f>
        <v>0.91017445402004871</v>
      </c>
      <c r="V165">
        <f>J165/O165*100</f>
        <v>8.1538645630623977E-2</v>
      </c>
      <c r="W165">
        <f>K165/O165*100</f>
        <v>4.7258432498618129E-2</v>
      </c>
      <c r="X165">
        <f>L165/O165*100</f>
        <v>1.7244040774022449E-2</v>
      </c>
      <c r="Y165">
        <f>M165/O165*100</f>
        <v>50.466845349152059</v>
      </c>
      <c r="Z165">
        <f t="shared" si="70"/>
        <v>1.99365683438383E-2</v>
      </c>
      <c r="AA165">
        <f t="shared" si="71"/>
        <v>6.1563271008296477E-2</v>
      </c>
      <c r="AB165">
        <f t="shared" si="72"/>
        <v>559.9003546885391</v>
      </c>
      <c r="AC165">
        <f t="shared" si="73"/>
        <v>348.59054364471672</v>
      </c>
      <c r="AD165">
        <f t="shared" si="74"/>
        <v>3.4169048322161833E-4</v>
      </c>
    </row>
    <row r="166" spans="1:30" x14ac:dyDescent="0.35">
      <c r="B166" s="1" t="s">
        <v>259</v>
      </c>
      <c r="R166" s="1">
        <f>AVERAGE(R161:R165)</f>
        <v>42.528810396957979</v>
      </c>
      <c r="S166" s="1">
        <f t="shared" ref="S166:AB166" si="75">AVERAGE(S161:S165)</f>
        <v>6.5039129830254075E-2</v>
      </c>
      <c r="T166" s="1">
        <f t="shared" si="75"/>
        <v>4.2847142216542409</v>
      </c>
      <c r="U166" s="1">
        <f t="shared" si="75"/>
        <v>0.61152088819904571</v>
      </c>
      <c r="V166" s="1">
        <f t="shared" si="75"/>
        <v>4.9836753510012322E-2</v>
      </c>
      <c r="W166" s="1">
        <f t="shared" si="75"/>
        <v>5.4631285963998098E-2</v>
      </c>
      <c r="X166" s="1">
        <f t="shared" si="75"/>
        <v>1.9730827318421677E-2</v>
      </c>
      <c r="Y166" s="1">
        <f t="shared" si="75"/>
        <v>52.385716496566054</v>
      </c>
      <c r="Z166" s="1">
        <f t="shared" si="75"/>
        <v>1.4192396004064901E-2</v>
      </c>
      <c r="AA166" s="1">
        <f t="shared" si="75"/>
        <v>0.10121079391681709</v>
      </c>
      <c r="AB166" s="1">
        <f t="shared" si="75"/>
        <v>1037063.5964350906</v>
      </c>
    </row>
    <row r="168" spans="1:30" x14ac:dyDescent="0.35">
      <c r="A168" t="s">
        <v>260</v>
      </c>
      <c r="B168" t="s">
        <v>261</v>
      </c>
      <c r="C168" t="s">
        <v>21</v>
      </c>
      <c r="D168" t="s">
        <v>22</v>
      </c>
      <c r="E168">
        <v>4.4859999999999997E-2</v>
      </c>
      <c r="F168">
        <v>0.52627000000000002</v>
      </c>
      <c r="G168">
        <v>49.218150000000001</v>
      </c>
      <c r="H168">
        <v>18.8904</v>
      </c>
      <c r="I168">
        <v>6.837E-2</v>
      </c>
      <c r="J168">
        <v>0.20047000000000001</v>
      </c>
      <c r="K168">
        <v>0.42784</v>
      </c>
      <c r="L168">
        <v>0.72768999999999995</v>
      </c>
      <c r="M168">
        <v>0.64754</v>
      </c>
      <c r="N168">
        <v>70.751599999999996</v>
      </c>
      <c r="O168">
        <f t="shared" si="69"/>
        <v>21.533439999999999</v>
      </c>
      <c r="P168">
        <f>L168/M168</f>
        <v>1.1237761373814743</v>
      </c>
      <c r="R168">
        <f>E168/O168*100</f>
        <v>0.20832714141354097</v>
      </c>
      <c r="S168">
        <f>F168/O168*100</f>
        <v>2.4439662218391489</v>
      </c>
      <c r="T168">
        <f>H168/O168*100</f>
        <v>87.725881234024854</v>
      </c>
      <c r="U168">
        <f>I168/O168*100</f>
        <v>0.31750616715211322</v>
      </c>
      <c r="V168">
        <f>J168/O168*100</f>
        <v>0.9309706205789694</v>
      </c>
      <c r="W168">
        <f>K168/O168*100</f>
        <v>1.986863222968555</v>
      </c>
      <c r="X168">
        <f>L168/O168*100</f>
        <v>3.3793485852701659</v>
      </c>
      <c r="Y168">
        <f>M168/O168*100</f>
        <v>3.0071368067526603</v>
      </c>
      <c r="Z168">
        <f t="shared" ref="Z168:Z169" si="76">U168/R168</f>
        <v>1.5240748996879183</v>
      </c>
      <c r="AA168">
        <f t="shared" ref="AA168:AA169" si="77">T168/R168</f>
        <v>421.09674543022743</v>
      </c>
      <c r="AB168">
        <f t="shared" si="72"/>
        <v>0.22377413079263725</v>
      </c>
      <c r="AC168">
        <f t="shared" si="73"/>
        <v>16.459344523549689</v>
      </c>
      <c r="AD168">
        <f t="shared" si="74"/>
        <v>1.1237761373814745</v>
      </c>
    </row>
    <row r="169" spans="1:30" x14ac:dyDescent="0.35">
      <c r="A169" t="s">
        <v>262</v>
      </c>
      <c r="B169" t="s">
        <v>263</v>
      </c>
      <c r="C169" t="s">
        <v>21</v>
      </c>
      <c r="D169" t="s">
        <v>22</v>
      </c>
      <c r="E169">
        <v>7.782E-2</v>
      </c>
      <c r="F169">
        <v>0.51819999999999999</v>
      </c>
      <c r="G169">
        <v>53.814790000000002</v>
      </c>
      <c r="H169">
        <v>16.913489999999999</v>
      </c>
      <c r="I169">
        <v>0.16857</v>
      </c>
      <c r="J169">
        <v>0.33783999999999997</v>
      </c>
      <c r="K169">
        <v>0.29618</v>
      </c>
      <c r="L169">
        <v>0.79066999999999998</v>
      </c>
      <c r="M169">
        <v>0.52795999999999998</v>
      </c>
      <c r="N169">
        <v>73.445530000000005</v>
      </c>
      <c r="O169">
        <f t="shared" si="69"/>
        <v>19.630729999999996</v>
      </c>
      <c r="P169">
        <f>L169/M169</f>
        <v>1.4975945147359648</v>
      </c>
      <c r="R169">
        <f>E169/O169*100</f>
        <v>0.39641928751503397</v>
      </c>
      <c r="S169">
        <f>F169/O169*100</f>
        <v>2.6397388176598633</v>
      </c>
      <c r="T169">
        <f>H169/O169*100</f>
        <v>86.158232526248398</v>
      </c>
      <c r="U169">
        <f>I169/O169*100</f>
        <v>0.85870469411988259</v>
      </c>
      <c r="V169">
        <f>J169/O169*100</f>
        <v>1.7209752260868547</v>
      </c>
      <c r="W169">
        <f>K169/O169*100</f>
        <v>1.5087569336443425</v>
      </c>
      <c r="X169">
        <f>L169/O169*100</f>
        <v>4.0277157293692092</v>
      </c>
      <c r="Y169">
        <f>M169/O169*100</f>
        <v>2.6894567853564291</v>
      </c>
      <c r="Z169">
        <f t="shared" si="76"/>
        <v>2.1661526599845793</v>
      </c>
      <c r="AA169">
        <f t="shared" si="77"/>
        <v>217.34117193523511</v>
      </c>
      <c r="AB169">
        <f t="shared" si="72"/>
        <v>0.23034572578735504</v>
      </c>
      <c r="AC169">
        <f t="shared" si="73"/>
        <v>14.892885039315411</v>
      </c>
      <c r="AD169">
        <f t="shared" si="74"/>
        <v>1.4975945147359648</v>
      </c>
    </row>
    <row r="170" spans="1:30" x14ac:dyDescent="0.35">
      <c r="B170" s="1" t="s">
        <v>264</v>
      </c>
      <c r="R170" s="1">
        <f>AVERAGE(R168:R169)</f>
        <v>0.30237321446428744</v>
      </c>
      <c r="S170" s="1">
        <f t="shared" ref="S170:AB170" si="78">AVERAGE(S168:S169)</f>
        <v>2.5418525197495061</v>
      </c>
      <c r="T170" s="1">
        <f t="shared" si="78"/>
        <v>86.942056880136619</v>
      </c>
      <c r="U170" s="1">
        <f t="shared" si="78"/>
        <v>0.58810543063599785</v>
      </c>
      <c r="V170" s="1">
        <f t="shared" si="78"/>
        <v>1.3259729233329121</v>
      </c>
      <c r="W170" s="1">
        <f t="shared" si="78"/>
        <v>1.7478100783064487</v>
      </c>
      <c r="X170" s="1">
        <f t="shared" si="78"/>
        <v>3.7035321573196875</v>
      </c>
      <c r="Y170" s="1">
        <f t="shared" si="78"/>
        <v>2.8482967960545444</v>
      </c>
      <c r="Z170" s="1">
        <f t="shared" si="78"/>
        <v>1.8451137798362489</v>
      </c>
      <c r="AA170" s="1">
        <f t="shared" si="78"/>
        <v>319.21895868273128</v>
      </c>
      <c r="AB170" s="1">
        <f t="shared" si="78"/>
        <v>0.22705992828999616</v>
      </c>
    </row>
    <row r="172" spans="1:30" x14ac:dyDescent="0.35">
      <c r="A172" t="s">
        <v>265</v>
      </c>
      <c r="B172" t="s">
        <v>266</v>
      </c>
      <c r="C172" t="s">
        <v>21</v>
      </c>
      <c r="D172" t="s">
        <v>22</v>
      </c>
      <c r="E172">
        <v>1.65205</v>
      </c>
      <c r="F172">
        <v>1.50617</v>
      </c>
      <c r="G172">
        <v>42.396009999999997</v>
      </c>
      <c r="H172">
        <v>22.957719999999998</v>
      </c>
      <c r="I172">
        <v>0.76044999999999996</v>
      </c>
      <c r="J172">
        <v>0.49902000000000002</v>
      </c>
      <c r="K172">
        <v>0.52037999999999995</v>
      </c>
      <c r="L172">
        <v>2.2808600000000001</v>
      </c>
      <c r="M172">
        <v>2.2756799999999999</v>
      </c>
      <c r="N172">
        <v>74.848320000000001</v>
      </c>
      <c r="O172">
        <f t="shared" si="69"/>
        <v>32.452329999999996</v>
      </c>
      <c r="P172">
        <f>L172/M172</f>
        <v>1.0022762427054772</v>
      </c>
      <c r="R172">
        <f>E172/O172*100</f>
        <v>5.0906976479038653</v>
      </c>
      <c r="S172">
        <f>F172/O172*100</f>
        <v>4.641176766044226</v>
      </c>
      <c r="T172">
        <f>H172/O172*100</f>
        <v>70.74290197344844</v>
      </c>
      <c r="U172">
        <f>I172/O172*100</f>
        <v>2.3432832095569101</v>
      </c>
      <c r="V172">
        <f>J172/O172*100</f>
        <v>1.5377016072497725</v>
      </c>
      <c r="W172">
        <f>K172/O172*100</f>
        <v>1.6035212263649483</v>
      </c>
      <c r="X172">
        <f>L172/O172*100</f>
        <v>7.02833972167792</v>
      </c>
      <c r="Y172">
        <f>M172/O172*100</f>
        <v>7.0123778477539211</v>
      </c>
      <c r="Z172">
        <f t="shared" ref="Z172:Z176" si="79">U172/R172</f>
        <v>0.46030689143791037</v>
      </c>
      <c r="AA172">
        <f t="shared" ref="AA172:AA176" si="80">T172/R172</f>
        <v>13.896504343088885</v>
      </c>
      <c r="AB172">
        <f t="shared" si="72"/>
        <v>3.3105887539577576</v>
      </c>
      <c r="AC172">
        <f t="shared" si="73"/>
        <v>10.045344219324747</v>
      </c>
      <c r="AD172">
        <f t="shared" si="74"/>
        <v>1.002276242705477</v>
      </c>
    </row>
    <row r="173" spans="1:30" x14ac:dyDescent="0.35">
      <c r="A173" t="s">
        <v>267</v>
      </c>
      <c r="B173" t="s">
        <v>268</v>
      </c>
      <c r="C173" t="s">
        <v>21</v>
      </c>
      <c r="D173" t="s">
        <v>22</v>
      </c>
      <c r="E173">
        <v>0.17732000000000001</v>
      </c>
      <c r="F173">
        <v>0.97762000000000004</v>
      </c>
      <c r="G173">
        <v>34.064599999999999</v>
      </c>
      <c r="H173">
        <v>27.97025</v>
      </c>
      <c r="I173">
        <v>0.32690000000000002</v>
      </c>
      <c r="J173">
        <v>0.59221000000000001</v>
      </c>
      <c r="K173">
        <v>0.70821999999999996</v>
      </c>
      <c r="L173">
        <v>1.6768799999999999</v>
      </c>
      <c r="M173">
        <v>2.93276</v>
      </c>
      <c r="N173">
        <v>69.426770000000005</v>
      </c>
      <c r="O173">
        <f t="shared" si="69"/>
        <v>35.362160000000003</v>
      </c>
      <c r="P173">
        <f>L173/M173</f>
        <v>0.5717753924630723</v>
      </c>
      <c r="R173">
        <f>E173/O173*100</f>
        <v>0.50143995728767699</v>
      </c>
      <c r="S173">
        <f>F173/O173*100</f>
        <v>2.7645935655514253</v>
      </c>
      <c r="T173">
        <f>H173/O173*100</f>
        <v>79.09655405665265</v>
      </c>
      <c r="U173">
        <f>I173/O173*100</f>
        <v>0.92443448024668173</v>
      </c>
      <c r="V173">
        <f>J173/O173*100</f>
        <v>1.6746997355365167</v>
      </c>
      <c r="W173">
        <f>K173/O173*100</f>
        <v>2.0027622747026763</v>
      </c>
      <c r="X173">
        <f>L173/O173*100</f>
        <v>4.7420180215235721</v>
      </c>
      <c r="Y173">
        <f>M173/O173*100</f>
        <v>8.2934979084988001</v>
      </c>
      <c r="Z173">
        <f t="shared" si="79"/>
        <v>1.8435596661403113</v>
      </c>
      <c r="AA173">
        <f t="shared" si="80"/>
        <v>157.73883374689828</v>
      </c>
      <c r="AB173">
        <f t="shared" si="72"/>
        <v>0.29942081356275652</v>
      </c>
      <c r="AC173">
        <f t="shared" si="73"/>
        <v>12.499492987423457</v>
      </c>
      <c r="AD173">
        <f t="shared" si="74"/>
        <v>0.57177539246307252</v>
      </c>
    </row>
    <row r="174" spans="1:30" x14ac:dyDescent="0.35">
      <c r="A174" t="s">
        <v>269</v>
      </c>
      <c r="B174" t="s">
        <v>270</v>
      </c>
      <c r="C174" t="s">
        <v>21</v>
      </c>
      <c r="D174" t="s">
        <v>22</v>
      </c>
      <c r="E174">
        <v>0.44764999999999999</v>
      </c>
      <c r="F174">
        <v>0.64151999999999998</v>
      </c>
      <c r="G174">
        <v>36.906570000000002</v>
      </c>
      <c r="H174">
        <v>22.755880000000001</v>
      </c>
      <c r="I174">
        <v>0.70701000000000003</v>
      </c>
      <c r="J174">
        <v>1.1329499999999999</v>
      </c>
      <c r="K174">
        <v>0.36434</v>
      </c>
      <c r="L174">
        <v>0.81569999999999998</v>
      </c>
      <c r="M174">
        <v>1.9779199999999999</v>
      </c>
      <c r="N174">
        <v>65.749529999999993</v>
      </c>
      <c r="O174">
        <f t="shared" si="69"/>
        <v>28.842970000000001</v>
      </c>
      <c r="P174">
        <f>L174/M174</f>
        <v>0.41240292832874942</v>
      </c>
      <c r="R174">
        <f>E174/O174*100</f>
        <v>1.552024635465765</v>
      </c>
      <c r="S174">
        <f>F174/O174*100</f>
        <v>2.2241814903250257</v>
      </c>
      <c r="T174">
        <f>H174/O174*100</f>
        <v>78.895758654535229</v>
      </c>
      <c r="U174">
        <f>I174/O174*100</f>
        <v>2.4512385513697099</v>
      </c>
      <c r="V174">
        <f>J174/O174*100</f>
        <v>3.9279935457409549</v>
      </c>
      <c r="W174">
        <f>K174/O174*100</f>
        <v>1.2631847552453854</v>
      </c>
      <c r="X174">
        <f>L174/O174*100</f>
        <v>2.8280721437494125</v>
      </c>
      <c r="Y174">
        <f>M174/O174*100</f>
        <v>6.8575462235685158</v>
      </c>
      <c r="Z174">
        <f t="shared" si="79"/>
        <v>1.5793812130012288</v>
      </c>
      <c r="AA174">
        <f t="shared" si="80"/>
        <v>50.834089132134487</v>
      </c>
      <c r="AB174">
        <f t="shared" si="72"/>
        <v>0.39511893728761199</v>
      </c>
      <c r="AC174">
        <f t="shared" si="73"/>
        <v>11.179366096100168</v>
      </c>
      <c r="AD174">
        <f t="shared" si="74"/>
        <v>0.41240292832874936</v>
      </c>
    </row>
    <row r="175" spans="1:30" x14ac:dyDescent="0.35">
      <c r="A175" t="s">
        <v>271</v>
      </c>
      <c r="B175" t="s">
        <v>272</v>
      </c>
      <c r="C175" t="s">
        <v>21</v>
      </c>
      <c r="D175" t="s">
        <v>22</v>
      </c>
      <c r="E175">
        <v>0.15401000000000001</v>
      </c>
      <c r="F175">
        <v>0.51478999999999997</v>
      </c>
      <c r="G175">
        <v>40.065460000000002</v>
      </c>
      <c r="H175">
        <v>22.157399999999999</v>
      </c>
      <c r="I175">
        <v>0.36604999999999999</v>
      </c>
      <c r="J175">
        <v>0.30301</v>
      </c>
      <c r="K175">
        <v>0.41864000000000001</v>
      </c>
      <c r="L175">
        <v>0.47537000000000001</v>
      </c>
      <c r="M175">
        <v>2.1325099999999999</v>
      </c>
      <c r="N175">
        <v>66.587230000000005</v>
      </c>
      <c r="O175">
        <f t="shared" si="69"/>
        <v>26.521780000000003</v>
      </c>
      <c r="P175">
        <f>L175/M175</f>
        <v>0.22291571903531521</v>
      </c>
      <c r="R175">
        <f>E175/O175*100</f>
        <v>0.58069254778525414</v>
      </c>
      <c r="S175">
        <f>F175/O175*100</f>
        <v>1.9410084843475812</v>
      </c>
      <c r="T175">
        <f>H175/O175*100</f>
        <v>83.544166341776432</v>
      </c>
      <c r="U175">
        <f>I175/O175*100</f>
        <v>1.3801863977455509</v>
      </c>
      <c r="V175">
        <f>J175/O175*100</f>
        <v>1.1424949607454702</v>
      </c>
      <c r="W175">
        <f>K175/O175*100</f>
        <v>1.5784762561185561</v>
      </c>
      <c r="X175">
        <f>L175/O175*100</f>
        <v>1.7923759265026706</v>
      </c>
      <c r="Y175">
        <f>M175/O175*100</f>
        <v>8.0405990849784565</v>
      </c>
      <c r="Z175">
        <f t="shared" si="79"/>
        <v>2.3767937146938509</v>
      </c>
      <c r="AA175">
        <f t="shared" si="80"/>
        <v>143.86987857931302</v>
      </c>
      <c r="AB175">
        <f t="shared" si="72"/>
        <v>0.50826705389261084</v>
      </c>
      <c r="AC175">
        <f t="shared" si="73"/>
        <v>18.340930413121541</v>
      </c>
      <c r="AD175">
        <f t="shared" si="74"/>
        <v>0.22291571903531526</v>
      </c>
    </row>
    <row r="176" spans="1:30" x14ac:dyDescent="0.35">
      <c r="A176" t="s">
        <v>273</v>
      </c>
      <c r="B176" t="s">
        <v>274</v>
      </c>
      <c r="C176" t="s">
        <v>21</v>
      </c>
      <c r="D176" t="s">
        <v>22</v>
      </c>
      <c r="E176">
        <v>1.60876</v>
      </c>
      <c r="F176">
        <v>1.02335</v>
      </c>
      <c r="G176">
        <v>18.181139999999999</v>
      </c>
      <c r="H176">
        <v>40.14723</v>
      </c>
      <c r="I176">
        <v>0.33816000000000002</v>
      </c>
      <c r="J176">
        <v>5.8450000000000002E-2</v>
      </c>
      <c r="K176">
        <v>3.0290000000000001E-2</v>
      </c>
      <c r="L176">
        <v>0.24493000000000001</v>
      </c>
      <c r="M176">
        <v>1.0724899999999999</v>
      </c>
      <c r="N176">
        <v>62.70478</v>
      </c>
      <c r="O176">
        <f t="shared" si="69"/>
        <v>44.52366</v>
      </c>
      <c r="P176">
        <f>L176/M176</f>
        <v>0.22837508974442655</v>
      </c>
      <c r="R176">
        <f>E176/O176*100</f>
        <v>3.6132698884143846</v>
      </c>
      <c r="S176">
        <f>F176/O176*100</f>
        <v>2.2984408739083895</v>
      </c>
      <c r="T176">
        <f>H176/O176*100</f>
        <v>90.170552016613186</v>
      </c>
      <c r="U176">
        <f>I176/O176*100</f>
        <v>0.75950629395696589</v>
      </c>
      <c r="V176">
        <f>J176/O176*100</f>
        <v>0.13127851573747532</v>
      </c>
      <c r="W176">
        <f>K176/O176*100</f>
        <v>6.8031244511345207E-2</v>
      </c>
      <c r="X176">
        <f>L176/O176*100</f>
        <v>0.5501120078627858</v>
      </c>
      <c r="Y176">
        <f>M176/O176*100</f>
        <v>2.4088091589954641</v>
      </c>
      <c r="Z176">
        <f t="shared" si="79"/>
        <v>0.21019915960118354</v>
      </c>
      <c r="AA176">
        <f t="shared" si="80"/>
        <v>24.955388000696189</v>
      </c>
      <c r="AB176">
        <f t="shared" si="72"/>
        <v>27.523695466210434</v>
      </c>
      <c r="AC176">
        <f t="shared" si="73"/>
        <v>37.851387927236097</v>
      </c>
      <c r="AD176">
        <f t="shared" si="74"/>
        <v>0.22837508974442658</v>
      </c>
    </row>
    <row r="177" spans="1:30" x14ac:dyDescent="0.35">
      <c r="B177" s="1" t="s">
        <v>275</v>
      </c>
      <c r="R177" s="1">
        <f>AVERAGE(R172:R176)</f>
        <v>2.2676249353713893</v>
      </c>
      <c r="S177" s="1">
        <f t="shared" ref="S177:AB177" si="81">AVERAGE(S172:S176)</f>
        <v>2.7738802360353296</v>
      </c>
      <c r="T177" s="1">
        <f t="shared" si="81"/>
        <v>80.489986608605179</v>
      </c>
      <c r="U177" s="1">
        <f t="shared" si="81"/>
        <v>1.5717297865751636</v>
      </c>
      <c r="V177" s="1">
        <f t="shared" si="81"/>
        <v>1.6828336730020379</v>
      </c>
      <c r="W177" s="1">
        <f t="shared" si="81"/>
        <v>1.3031951513885822</v>
      </c>
      <c r="X177" s="1">
        <f t="shared" si="81"/>
        <v>3.3881835642632723</v>
      </c>
      <c r="Y177" s="1">
        <f t="shared" si="81"/>
        <v>6.5225660447590315</v>
      </c>
      <c r="Z177" s="1">
        <f t="shared" si="81"/>
        <v>1.2940481289748971</v>
      </c>
      <c r="AA177" s="1">
        <f t="shared" si="81"/>
        <v>78.258938760426162</v>
      </c>
      <c r="AB177" s="1">
        <f t="shared" si="81"/>
        <v>6.4074182049822337</v>
      </c>
    </row>
    <row r="179" spans="1:30" x14ac:dyDescent="0.35">
      <c r="A179" t="s">
        <v>276</v>
      </c>
      <c r="B179" t="s">
        <v>277</v>
      </c>
      <c r="C179" t="s">
        <v>21</v>
      </c>
      <c r="D179" t="s">
        <v>22</v>
      </c>
      <c r="E179">
        <v>6.9800000000000001E-2</v>
      </c>
      <c r="F179">
        <v>1.33474</v>
      </c>
      <c r="G179">
        <v>10.67817</v>
      </c>
      <c r="H179">
        <v>39.179549999999999</v>
      </c>
      <c r="I179">
        <v>0.16213</v>
      </c>
      <c r="J179">
        <v>1.6823900000000001</v>
      </c>
      <c r="K179">
        <v>1.2088399999999999</v>
      </c>
      <c r="L179">
        <v>4.0835499999999998</v>
      </c>
      <c r="M179">
        <v>2.6997100000000001</v>
      </c>
      <c r="N179">
        <v>61.098889999999997</v>
      </c>
      <c r="O179">
        <f t="shared" si="69"/>
        <v>50.42071</v>
      </c>
      <c r="P179">
        <f>L179/M179</f>
        <v>1.5125883891232761</v>
      </c>
      <c r="R179">
        <f>E179/O179*100</f>
        <v>0.13843517871922073</v>
      </c>
      <c r="S179">
        <f>F179/O179*100</f>
        <v>2.6472058802821303</v>
      </c>
      <c r="T179">
        <f>H179/O179*100</f>
        <v>77.705272297831584</v>
      </c>
      <c r="U179">
        <f>I179/O179*100</f>
        <v>0.32155437715970286</v>
      </c>
      <c r="V179">
        <f>J179/O179*100</f>
        <v>3.3367043026565875</v>
      </c>
      <c r="W179">
        <f>K179/O179*100</f>
        <v>2.3975068974633635</v>
      </c>
      <c r="X179">
        <f>L179/O179*100</f>
        <v>8.0989537830784197</v>
      </c>
      <c r="Y179">
        <f>M179/O179*100</f>
        <v>5.3543672828089885</v>
      </c>
      <c r="Z179">
        <f t="shared" ref="Z179:Z181" si="82">U179/R179</f>
        <v>2.3227793696275074</v>
      </c>
      <c r="AA179">
        <f t="shared" ref="AA179:AA181" si="83">T179/R179</f>
        <v>561.31160458452723</v>
      </c>
      <c r="AB179">
        <f t="shared" si="72"/>
        <v>4.148859657986554E-2</v>
      </c>
      <c r="AC179">
        <f t="shared" si="73"/>
        <v>9.3260198250342512</v>
      </c>
      <c r="AD179">
        <f t="shared" si="74"/>
        <v>1.5125883891232759</v>
      </c>
    </row>
    <row r="180" spans="1:30" x14ac:dyDescent="0.35">
      <c r="A180" t="s">
        <v>278</v>
      </c>
      <c r="B180" t="s">
        <v>279</v>
      </c>
      <c r="C180" t="s">
        <v>21</v>
      </c>
      <c r="D180" t="s">
        <v>22</v>
      </c>
      <c r="E180">
        <v>0.10405</v>
      </c>
      <c r="F180">
        <v>1.2646200000000001</v>
      </c>
      <c r="G180">
        <v>10.83878</v>
      </c>
      <c r="H180">
        <v>37.571260000000002</v>
      </c>
      <c r="I180">
        <v>0.41743000000000002</v>
      </c>
      <c r="J180">
        <v>2.3087800000000001</v>
      </c>
      <c r="K180">
        <v>0.98175000000000001</v>
      </c>
      <c r="L180">
        <v>5.5162699999999996</v>
      </c>
      <c r="M180">
        <v>2.2151700000000001</v>
      </c>
      <c r="N180">
        <v>61.218110000000003</v>
      </c>
      <c r="O180">
        <f t="shared" si="69"/>
        <v>50.379330000000003</v>
      </c>
      <c r="P180">
        <f>L180/M180</f>
        <v>2.4902242265830612</v>
      </c>
      <c r="R180">
        <f>E180/O180*100</f>
        <v>0.20653311586319228</v>
      </c>
      <c r="S180">
        <f>F180/O180*100</f>
        <v>2.5101961459193682</v>
      </c>
      <c r="T180">
        <f>H180/O180*100</f>
        <v>74.576736133648453</v>
      </c>
      <c r="U180">
        <f>I180/O180*100</f>
        <v>0.82857394093966719</v>
      </c>
      <c r="V180">
        <f>J180/O180*100</f>
        <v>4.5827921887805969</v>
      </c>
      <c r="W180">
        <f>K180/O180*100</f>
        <v>1.9487158721642386</v>
      </c>
      <c r="X180">
        <f>L180/O180*100</f>
        <v>10.949470745244129</v>
      </c>
      <c r="Y180">
        <f>M180/O180*100</f>
        <v>4.396981857440343</v>
      </c>
      <c r="Z180">
        <f t="shared" si="82"/>
        <v>4.0118212397885635</v>
      </c>
      <c r="AA180">
        <f t="shared" si="83"/>
        <v>361.08851513695339</v>
      </c>
      <c r="AB180">
        <f t="shared" si="72"/>
        <v>4.5067091710773652E-2</v>
      </c>
      <c r="AC180">
        <f t="shared" si="73"/>
        <v>8.3625654478996303</v>
      </c>
      <c r="AD180">
        <f t="shared" si="74"/>
        <v>2.4902242265830612</v>
      </c>
    </row>
    <row r="181" spans="1:30" x14ac:dyDescent="0.35">
      <c r="A181" t="s">
        <v>280</v>
      </c>
      <c r="B181" t="s">
        <v>281</v>
      </c>
      <c r="C181" t="s">
        <v>21</v>
      </c>
      <c r="D181" t="s">
        <v>22</v>
      </c>
      <c r="E181">
        <v>5.2249999999999998E-2</v>
      </c>
      <c r="F181">
        <v>1.1633500000000001</v>
      </c>
      <c r="G181">
        <v>13.78173</v>
      </c>
      <c r="H181">
        <v>36.903460000000003</v>
      </c>
      <c r="I181">
        <v>0.37863999999999998</v>
      </c>
      <c r="J181">
        <v>1.9478800000000001</v>
      </c>
      <c r="K181">
        <v>0.80254999999999999</v>
      </c>
      <c r="L181">
        <v>3.4844200000000001</v>
      </c>
      <c r="M181">
        <v>2.6343399999999999</v>
      </c>
      <c r="N181">
        <v>61.148620000000001</v>
      </c>
      <c r="O181">
        <f t="shared" si="69"/>
        <v>47.366889999999998</v>
      </c>
      <c r="P181">
        <f>L181/M181</f>
        <v>1.3226918317301488</v>
      </c>
      <c r="R181">
        <f>E181/O181*100</f>
        <v>0.11030912099147738</v>
      </c>
      <c r="S181">
        <f>F181/O181*100</f>
        <v>2.4560404957978035</v>
      </c>
      <c r="T181">
        <f>H181/O181*100</f>
        <v>77.909822663045858</v>
      </c>
      <c r="U181">
        <f>I181/O181*100</f>
        <v>0.79937694875048793</v>
      </c>
      <c r="V181">
        <f>J181/O181*100</f>
        <v>4.1123240305622772</v>
      </c>
      <c r="W181">
        <f>K181/O181*100</f>
        <v>1.6943269866356014</v>
      </c>
      <c r="X181">
        <f>L181/O181*100</f>
        <v>7.3562355476578691</v>
      </c>
      <c r="Y181">
        <f>M181/O181*100</f>
        <v>5.5615642065586322</v>
      </c>
      <c r="Z181">
        <f t="shared" si="82"/>
        <v>7.2466985645933013</v>
      </c>
      <c r="AA181">
        <f t="shared" si="83"/>
        <v>706.28631578947375</v>
      </c>
      <c r="AB181">
        <f t="shared" si="72"/>
        <v>2.6824034334763946E-2</v>
      </c>
      <c r="AC181">
        <f t="shared" si="73"/>
        <v>9.5392050651799547</v>
      </c>
      <c r="AD181">
        <f t="shared" si="74"/>
        <v>1.3226918317301488</v>
      </c>
    </row>
    <row r="182" spans="1:30" x14ac:dyDescent="0.35">
      <c r="B182" s="1" t="s">
        <v>282</v>
      </c>
      <c r="R182" s="1">
        <f>AVERAGE(R179:R181)</f>
        <v>0.15175913852463013</v>
      </c>
      <c r="S182" s="1">
        <f t="shared" ref="S182:AB182" si="84">AVERAGE(S179:S181)</f>
        <v>2.5378141739997675</v>
      </c>
      <c r="T182" s="1">
        <f t="shared" si="84"/>
        <v>76.730610364841979</v>
      </c>
      <c r="U182" s="1">
        <f t="shared" si="84"/>
        <v>0.64983508894995268</v>
      </c>
      <c r="V182" s="1">
        <f t="shared" si="84"/>
        <v>4.0106068406664876</v>
      </c>
      <c r="W182" s="1">
        <f t="shared" si="84"/>
        <v>2.0135165854210677</v>
      </c>
      <c r="X182" s="1">
        <f t="shared" si="84"/>
        <v>8.8015533586601382</v>
      </c>
      <c r="Y182" s="1">
        <f t="shared" si="84"/>
        <v>5.1043044489359879</v>
      </c>
      <c r="Z182" s="1">
        <f t="shared" si="84"/>
        <v>4.5270997246697915</v>
      </c>
      <c r="AA182" s="1">
        <f t="shared" si="84"/>
        <v>542.89547850365147</v>
      </c>
      <c r="AB182" s="1">
        <f t="shared" si="84"/>
        <v>3.779324087513438E-2</v>
      </c>
    </row>
    <row r="184" spans="1:30" x14ac:dyDescent="0.35">
      <c r="A184" t="s">
        <v>283</v>
      </c>
      <c r="B184" t="s">
        <v>284</v>
      </c>
      <c r="C184" t="s">
        <v>21</v>
      </c>
      <c r="D184" t="s">
        <v>22</v>
      </c>
      <c r="E184">
        <v>9.9129999999999996E-2</v>
      </c>
      <c r="F184">
        <v>0.75255000000000005</v>
      </c>
      <c r="G184">
        <v>32.3127</v>
      </c>
      <c r="H184">
        <v>28.392749999999999</v>
      </c>
      <c r="I184">
        <v>0.19122</v>
      </c>
      <c r="J184">
        <v>0.77890999999999999</v>
      </c>
      <c r="K184">
        <v>0.61455000000000004</v>
      </c>
      <c r="L184">
        <v>1.1151</v>
      </c>
      <c r="M184">
        <v>1.72898</v>
      </c>
      <c r="N184">
        <v>65.985879999999995</v>
      </c>
      <c r="O184">
        <f t="shared" si="69"/>
        <v>33.673190000000005</v>
      </c>
      <c r="P184">
        <f>L184/M184</f>
        <v>0.64494673159897742</v>
      </c>
      <c r="R184">
        <f>E184/O184*100</f>
        <v>0.29438850313855019</v>
      </c>
      <c r="S184">
        <f>F184/O184*100</f>
        <v>2.2348639971443154</v>
      </c>
      <c r="T184">
        <f>H184/O184*100</f>
        <v>84.318563224927587</v>
      </c>
      <c r="U184">
        <f>I184/O184*100</f>
        <v>0.5678701661470148</v>
      </c>
      <c r="V184">
        <f>J184/O184*100</f>
        <v>2.3131458587677614</v>
      </c>
      <c r="W184">
        <f>K184/O184*100</f>
        <v>1.8250424150488858</v>
      </c>
      <c r="X184">
        <f>L184/O184*100</f>
        <v>3.311536566627634</v>
      </c>
      <c r="Y184">
        <f>M184/O184*100</f>
        <v>5.1345892681982299</v>
      </c>
      <c r="Z184">
        <f t="shared" ref="Z184:Z189" si="85">U184/R184</f>
        <v>1.9289821446585296</v>
      </c>
      <c r="AA184">
        <f t="shared" ref="AA184:AA189" si="86">T184/R184</f>
        <v>286.41934833047515</v>
      </c>
      <c r="AB184">
        <f t="shared" si="72"/>
        <v>0.1272675918912326</v>
      </c>
      <c r="AC184">
        <f t="shared" si="73"/>
        <v>13.365781147338549</v>
      </c>
      <c r="AD184">
        <f t="shared" si="74"/>
        <v>0.64494673159897753</v>
      </c>
    </row>
    <row r="185" spans="1:30" x14ac:dyDescent="0.35">
      <c r="A185" t="s">
        <v>285</v>
      </c>
      <c r="B185" t="s">
        <v>286</v>
      </c>
      <c r="C185" t="s">
        <v>21</v>
      </c>
      <c r="D185" t="s">
        <v>22</v>
      </c>
      <c r="E185">
        <v>2.9080000000000002E-2</v>
      </c>
      <c r="F185">
        <v>0.68072999999999995</v>
      </c>
      <c r="G185">
        <v>28.987469999999998</v>
      </c>
      <c r="H185">
        <v>28.380320000000001</v>
      </c>
      <c r="I185">
        <v>0.18573999999999999</v>
      </c>
      <c r="J185">
        <v>0.31328</v>
      </c>
      <c r="K185">
        <v>0.49143999999999999</v>
      </c>
      <c r="L185">
        <v>0.96018000000000003</v>
      </c>
      <c r="M185">
        <v>2.0033099999999999</v>
      </c>
      <c r="N185">
        <v>62.031550000000003</v>
      </c>
      <c r="O185">
        <f t="shared" si="69"/>
        <v>33.044080000000001</v>
      </c>
      <c r="P185">
        <f>L185/M185</f>
        <v>0.47929676385581865</v>
      </c>
      <c r="R185">
        <f>E185/O185*100</f>
        <v>8.8003660564918137E-2</v>
      </c>
      <c r="S185">
        <f>F185/O185*100</f>
        <v>2.0600664324744398</v>
      </c>
      <c r="T185">
        <f>H185/O185*100</f>
        <v>85.886246492563885</v>
      </c>
      <c r="U185">
        <f>I185/O185*100</f>
        <v>0.56209765864263739</v>
      </c>
      <c r="V185">
        <f>J185/O185*100</f>
        <v>0.94806694572825145</v>
      </c>
      <c r="W185">
        <f>K185/O185*100</f>
        <v>1.4872255484189603</v>
      </c>
      <c r="X185">
        <f>L185/O185*100</f>
        <v>2.9057549794093225</v>
      </c>
      <c r="Y185">
        <f>M185/O185*100</f>
        <v>6.0625382821975968</v>
      </c>
      <c r="Z185">
        <f t="shared" si="85"/>
        <v>6.387207702888583</v>
      </c>
      <c r="AA185">
        <f t="shared" si="86"/>
        <v>975.93947730398907</v>
      </c>
      <c r="AB185">
        <f t="shared" si="72"/>
        <v>9.2824310520939743E-2</v>
      </c>
      <c r="AC185">
        <f t="shared" si="73"/>
        <v>19.250153152243431</v>
      </c>
      <c r="AD185">
        <f t="shared" si="74"/>
        <v>0.47929676385581871</v>
      </c>
    </row>
    <row r="186" spans="1:30" x14ac:dyDescent="0.35">
      <c r="A186" t="s">
        <v>287</v>
      </c>
      <c r="B186" t="s">
        <v>288</v>
      </c>
      <c r="C186" t="s">
        <v>21</v>
      </c>
      <c r="D186" t="s">
        <v>22</v>
      </c>
      <c r="E186">
        <v>6.3509999999999997E-2</v>
      </c>
      <c r="F186">
        <v>0.65195999999999998</v>
      </c>
      <c r="G186">
        <v>33.653010000000002</v>
      </c>
      <c r="H186">
        <v>26.86242</v>
      </c>
      <c r="I186">
        <v>0.10471</v>
      </c>
      <c r="J186">
        <v>0.23854</v>
      </c>
      <c r="K186">
        <v>0.60807</v>
      </c>
      <c r="L186">
        <v>1.0628</v>
      </c>
      <c r="M186">
        <v>1.5716699999999999</v>
      </c>
      <c r="N186">
        <v>64.816699999999997</v>
      </c>
      <c r="O186">
        <f t="shared" si="69"/>
        <v>31.163680000000003</v>
      </c>
      <c r="P186">
        <f>L186/M186</f>
        <v>0.67622338022612893</v>
      </c>
      <c r="R186">
        <f>E186/O186*100</f>
        <v>0.20379493050884873</v>
      </c>
      <c r="S186">
        <f>F186/O186*100</f>
        <v>2.0920507462533307</v>
      </c>
      <c r="T186">
        <f>H186/O186*100</f>
        <v>86.197843130207971</v>
      </c>
      <c r="U186">
        <f>I186/O186*100</f>
        <v>0.3360001129520005</v>
      </c>
      <c r="V186">
        <f>J186/O186*100</f>
        <v>0.76544233543663642</v>
      </c>
      <c r="W186">
        <f>K186/O186*100</f>
        <v>1.9512137205875555</v>
      </c>
      <c r="X186">
        <f>L186/O186*100</f>
        <v>3.41038028884907</v>
      </c>
      <c r="Y186">
        <f>M186/O186*100</f>
        <v>5.0432747352045704</v>
      </c>
      <c r="Z186">
        <f t="shared" si="85"/>
        <v>1.6487167375216503</v>
      </c>
      <c r="AA186">
        <f t="shared" si="86"/>
        <v>422.9636277751535</v>
      </c>
      <c r="AB186">
        <f t="shared" si="72"/>
        <v>0.26624465498448896</v>
      </c>
      <c r="AC186">
        <f t="shared" si="73"/>
        <v>18.037622533481919</v>
      </c>
      <c r="AD186">
        <f t="shared" si="74"/>
        <v>0.67622338022612893</v>
      </c>
    </row>
    <row r="187" spans="1:30" x14ac:dyDescent="0.35">
      <c r="A187" t="s">
        <v>289</v>
      </c>
      <c r="B187" t="s">
        <v>290</v>
      </c>
      <c r="C187" t="s">
        <v>21</v>
      </c>
      <c r="D187" t="s">
        <v>22</v>
      </c>
      <c r="E187">
        <v>1.9439999999999999E-2</v>
      </c>
      <c r="F187">
        <v>0.90171999999999997</v>
      </c>
      <c r="G187">
        <v>22.716180000000001</v>
      </c>
      <c r="H187">
        <v>31.792590000000001</v>
      </c>
      <c r="I187">
        <v>0.15964</v>
      </c>
      <c r="J187">
        <v>0.36004000000000003</v>
      </c>
      <c r="K187">
        <v>0.63163000000000002</v>
      </c>
      <c r="L187">
        <v>1.2720499999999999</v>
      </c>
      <c r="M187">
        <v>1.90482</v>
      </c>
      <c r="N187">
        <v>59.758110000000002</v>
      </c>
      <c r="O187">
        <f t="shared" si="69"/>
        <v>37.041930000000001</v>
      </c>
      <c r="P187">
        <f>L187/M187</f>
        <v>0.66780588192060142</v>
      </c>
      <c r="R187">
        <f>E187/O187*100</f>
        <v>5.248106672627479E-2</v>
      </c>
      <c r="S187">
        <f>F187/O187*100</f>
        <v>2.4343224016675156</v>
      </c>
      <c r="T187">
        <f>H187/O187*100</f>
        <v>85.828654176496741</v>
      </c>
      <c r="U187">
        <f>I187/O187*100</f>
        <v>0.43097106441268046</v>
      </c>
      <c r="V187">
        <f>J187/O187*100</f>
        <v>0.97197959177613047</v>
      </c>
      <c r="W187">
        <f>K187/O187*100</f>
        <v>1.7051757292344107</v>
      </c>
      <c r="X187">
        <f>L187/O187*100</f>
        <v>3.4340813235163496</v>
      </c>
      <c r="Y187">
        <f>M187/O187*100</f>
        <v>5.1423346461698944</v>
      </c>
      <c r="Z187">
        <f t="shared" si="85"/>
        <v>8.2119341563786019</v>
      </c>
      <c r="AA187">
        <f t="shared" si="86"/>
        <v>1635.4212962962963</v>
      </c>
      <c r="AB187">
        <f t="shared" si="72"/>
        <v>5.3994000666592601E-2</v>
      </c>
      <c r="AC187">
        <f t="shared" si="73"/>
        <v>16.885940033484914</v>
      </c>
      <c r="AD187">
        <f t="shared" si="74"/>
        <v>0.66780588192060131</v>
      </c>
    </row>
    <row r="188" spans="1:30" x14ac:dyDescent="0.35">
      <c r="A188" t="s">
        <v>291</v>
      </c>
      <c r="B188" t="s">
        <v>292</v>
      </c>
      <c r="C188" t="s">
        <v>21</v>
      </c>
      <c r="D188" t="s">
        <v>22</v>
      </c>
      <c r="E188">
        <v>3.3369999999999997E-2</v>
      </c>
      <c r="F188">
        <v>0.61136000000000001</v>
      </c>
      <c r="G188">
        <v>29.520130000000002</v>
      </c>
      <c r="H188">
        <v>31.652229999999999</v>
      </c>
      <c r="I188">
        <v>8.448E-2</v>
      </c>
      <c r="J188">
        <v>0.36908000000000002</v>
      </c>
      <c r="K188">
        <v>0.55349999999999999</v>
      </c>
      <c r="L188">
        <v>1.22018</v>
      </c>
      <c r="M188">
        <v>2.1466400000000001</v>
      </c>
      <c r="N188">
        <v>66.190960000000004</v>
      </c>
      <c r="O188">
        <f t="shared" si="69"/>
        <v>36.670839999999991</v>
      </c>
      <c r="P188">
        <f>L188/M188</f>
        <v>0.56841389334028991</v>
      </c>
      <c r="R188">
        <f>E188/O188*100</f>
        <v>9.0998733598684961E-2</v>
      </c>
      <c r="S188">
        <f>F188/O188*100</f>
        <v>1.6671557019146552</v>
      </c>
      <c r="T188">
        <f>H188/O188*100</f>
        <v>86.31443948379696</v>
      </c>
      <c r="U188">
        <f>I188/O188*100</f>
        <v>0.23037377927530434</v>
      </c>
      <c r="V188">
        <f>J188/O188*100</f>
        <v>1.006467263907781</v>
      </c>
      <c r="W188">
        <f>K188/O188*100</f>
        <v>1.5093736603797461</v>
      </c>
      <c r="X188">
        <f>L188/O188*100</f>
        <v>3.3273849194618945</v>
      </c>
      <c r="Y188">
        <f>M188/O188*100</f>
        <v>5.8538064576650024</v>
      </c>
      <c r="Z188">
        <f t="shared" si="85"/>
        <v>2.5316152232544202</v>
      </c>
      <c r="AA188">
        <f t="shared" si="86"/>
        <v>948.52352412346431</v>
      </c>
      <c r="AB188">
        <f t="shared" si="72"/>
        <v>9.0414002384306913E-2</v>
      </c>
      <c r="AC188">
        <f t="shared" si="73"/>
        <v>20.711422871820279</v>
      </c>
      <c r="AD188">
        <f t="shared" si="74"/>
        <v>0.5684138933402898</v>
      </c>
    </row>
    <row r="189" spans="1:30" x14ac:dyDescent="0.35">
      <c r="A189" t="s">
        <v>293</v>
      </c>
      <c r="B189" t="s">
        <v>294</v>
      </c>
      <c r="C189" t="s">
        <v>21</v>
      </c>
      <c r="D189" t="s">
        <v>22</v>
      </c>
      <c r="E189">
        <v>4.326E-2</v>
      </c>
      <c r="F189">
        <v>0.48966999999999999</v>
      </c>
      <c r="G189">
        <v>54.820079999999997</v>
      </c>
      <c r="H189">
        <v>17.630700000000001</v>
      </c>
      <c r="I189">
        <v>7.9680000000000001E-2</v>
      </c>
      <c r="J189">
        <v>0.11613999999999999</v>
      </c>
      <c r="K189">
        <v>0.35870000000000002</v>
      </c>
      <c r="L189">
        <v>0.77195000000000003</v>
      </c>
      <c r="M189">
        <v>0.80505000000000004</v>
      </c>
      <c r="N189">
        <v>75.115229999999997</v>
      </c>
      <c r="O189">
        <f t="shared" si="69"/>
        <v>20.295150000000003</v>
      </c>
      <c r="P189">
        <f>L189/M189</f>
        <v>0.9588845413328364</v>
      </c>
      <c r="R189" s="2">
        <f>E189/O189*100</f>
        <v>0.21315437432095843</v>
      </c>
      <c r="S189" s="2">
        <f>F189/O189*100</f>
        <v>2.4127439314318937</v>
      </c>
      <c r="T189" s="2">
        <f>H189/O189*100</f>
        <v>86.871493928352322</v>
      </c>
      <c r="U189" s="2">
        <f>I189/O189*100</f>
        <v>0.39260611525413702</v>
      </c>
      <c r="V189" s="2">
        <f>J189/O189*100</f>
        <v>0.572254947610636</v>
      </c>
      <c r="W189" s="2">
        <f>K189/O189*100</f>
        <v>1.7674173386252379</v>
      </c>
      <c r="X189" s="2">
        <f>L189/O189*100</f>
        <v>3.8036181058036029</v>
      </c>
      <c r="Y189" s="2">
        <f>M189/O189*100</f>
        <v>3.9667112586011926</v>
      </c>
      <c r="Z189">
        <f t="shared" si="85"/>
        <v>1.8418862690707349</v>
      </c>
      <c r="AA189">
        <f t="shared" si="86"/>
        <v>407.55201109570038</v>
      </c>
      <c r="AB189" s="2">
        <f t="shared" si="72"/>
        <v>0.37248148785947993</v>
      </c>
      <c r="AC189" s="2">
        <f t="shared" si="73"/>
        <v>18.406900913417171</v>
      </c>
      <c r="AD189">
        <f t="shared" si="74"/>
        <v>0.9588845413328364</v>
      </c>
    </row>
    <row r="190" spans="1:30" x14ac:dyDescent="0.35">
      <c r="B190" s="1" t="s">
        <v>295</v>
      </c>
      <c r="R190" s="1">
        <f>AVERAGE(R184:R189)</f>
        <v>0.1571368781430392</v>
      </c>
      <c r="S190" s="1">
        <f t="shared" ref="S190:AB190" si="87">AVERAGE(S184:S189)</f>
        <v>2.1502005351476918</v>
      </c>
      <c r="T190" s="1">
        <f t="shared" si="87"/>
        <v>85.902873406057566</v>
      </c>
      <c r="U190" s="1">
        <f t="shared" si="87"/>
        <v>0.41998648278062917</v>
      </c>
      <c r="V190" s="1">
        <f t="shared" si="87"/>
        <v>1.0962261572045329</v>
      </c>
      <c r="W190" s="1">
        <f t="shared" si="87"/>
        <v>1.707574735382466</v>
      </c>
      <c r="X190" s="1">
        <f t="shared" si="87"/>
        <v>3.365459363944646</v>
      </c>
      <c r="Y190" s="1">
        <f t="shared" si="87"/>
        <v>5.2005424413394143</v>
      </c>
      <c r="Z190" s="1">
        <f t="shared" si="87"/>
        <v>3.7583903722954197</v>
      </c>
      <c r="AA190" s="1">
        <f t="shared" si="87"/>
        <v>779.46988082084647</v>
      </c>
      <c r="AB190" s="1">
        <f t="shared" si="87"/>
        <v>0.16720434138450679</v>
      </c>
      <c r="AC190" s="4"/>
    </row>
    <row r="191" spans="1:30" x14ac:dyDescent="0.35">
      <c r="R191" s="4"/>
      <c r="S191" s="4"/>
      <c r="T191" s="4"/>
      <c r="U191" s="4"/>
      <c r="V191" s="4"/>
      <c r="W191" s="4"/>
      <c r="X191" s="4"/>
      <c r="Y191" s="4"/>
      <c r="Z191" s="4"/>
      <c r="AA191" s="4"/>
      <c r="AB191" s="4"/>
      <c r="AC191" s="4"/>
    </row>
    <row r="192" spans="1:30" x14ac:dyDescent="0.35">
      <c r="O192" s="1" t="s">
        <v>301</v>
      </c>
      <c r="P192" s="3">
        <f>AVERAGE(P161:P189)</f>
        <v>0.68486247231629083</v>
      </c>
      <c r="Q192" s="1" t="s">
        <v>91</v>
      </c>
      <c r="R192" s="3">
        <f>AVERAGE(R161:R189)</f>
        <v>10.849423578413035</v>
      </c>
      <c r="S192" s="3">
        <f t="shared" ref="S192:AD192" si="88">AVERAGE(S161:S189)</f>
        <v>1.9084613464530895</v>
      </c>
      <c r="T192" s="3">
        <f t="shared" si="88"/>
        <v>63.672562300707199</v>
      </c>
      <c r="U192" s="3">
        <f t="shared" si="88"/>
        <v>0.79932318372147337</v>
      </c>
      <c r="V192" s="3">
        <f t="shared" si="88"/>
        <v>1.4797490253985675</v>
      </c>
      <c r="W192" s="3">
        <f t="shared" si="88"/>
        <v>1.2675961445205559</v>
      </c>
      <c r="X192" s="3">
        <f t="shared" si="88"/>
        <v>3.4782820975903066</v>
      </c>
      <c r="Y192" s="3">
        <f t="shared" si="88"/>
        <v>16.544602323195782</v>
      </c>
      <c r="Z192" s="3">
        <f t="shared" si="88"/>
        <v>2.1617410248733684</v>
      </c>
      <c r="AA192" s="3">
        <f t="shared" si="88"/>
        <v>331.04875889255743</v>
      </c>
      <c r="AB192" s="3">
        <f t="shared" si="88"/>
        <v>216056.59426097828</v>
      </c>
      <c r="AC192" s="3">
        <f t="shared" si="88"/>
        <v>178.89324448895093</v>
      </c>
      <c r="AD192" s="3">
        <f t="shared" si="88"/>
        <v>0.68486247231629083</v>
      </c>
    </row>
    <row r="193" spans="16:30" x14ac:dyDescent="0.35">
      <c r="P193" s="3">
        <f>STDEVA(P161:P189)</f>
        <v>0.64379477530818008</v>
      </c>
      <c r="Q193" s="1" t="s">
        <v>92</v>
      </c>
      <c r="R193" s="3">
        <f>STDEVA(R161:R189)</f>
        <v>18.251642161394642</v>
      </c>
      <c r="S193" s="3">
        <f t="shared" ref="S193:AD193" si="89">STDEVA(S161:S189)</f>
        <v>1.1757908518063722</v>
      </c>
      <c r="T193" s="3">
        <f t="shared" si="89"/>
        <v>34.37378333624094</v>
      </c>
      <c r="U193" s="3">
        <f t="shared" si="89"/>
        <v>0.5743846220189287</v>
      </c>
      <c r="V193" s="3">
        <f t="shared" si="89"/>
        <v>1.4415486264309616</v>
      </c>
      <c r="W193" s="3">
        <f t="shared" si="89"/>
        <v>0.8073207532907215</v>
      </c>
      <c r="X193" s="3">
        <f t="shared" si="89"/>
        <v>3.0222468037184731</v>
      </c>
      <c r="Y193" s="3">
        <f t="shared" si="89"/>
        <v>20.66210486768481</v>
      </c>
      <c r="Z193" s="3">
        <f t="shared" si="89"/>
        <v>2.2916332152469905</v>
      </c>
      <c r="AA193" s="3">
        <f t="shared" si="89"/>
        <v>399.71630272354628</v>
      </c>
      <c r="AB193" s="3">
        <f t="shared" si="89"/>
        <v>863528.067241568</v>
      </c>
      <c r="AC193" s="3">
        <f t="shared" si="89"/>
        <v>544.38038198344998</v>
      </c>
      <c r="AD193" s="3">
        <f t="shared" si="89"/>
        <v>0.6437947753081803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Kristijan RAJIC</dc:creator>
  <cp:lastModifiedBy>Kristijan RAJIC</cp:lastModifiedBy>
  <dcterms:created xsi:type="dcterms:W3CDTF">2022-12-26T15:55:16Z</dcterms:created>
  <dcterms:modified xsi:type="dcterms:W3CDTF">2022-12-26T16:03:13Z</dcterms:modified>
</cp:coreProperties>
</file>