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Rhea_Chitalia_Research_2016_\Archived_Research\NatComms- Delta Radiomics\Presentations and papers\Nature Communications\NatureComms Medicine\"/>
    </mc:Choice>
  </mc:AlternateContent>
  <bookViews>
    <workbookView xWindow="0" yWindow="0" windowWidth="14370" windowHeight="9510"/>
  </bookViews>
  <sheets>
    <sheet name="Discovery_cohort" sheetId="1" r:id="rId1"/>
    <sheet name="Validation_cohor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3" i="2" l="1"/>
  <c r="L93" i="2"/>
  <c r="H93" i="2"/>
  <c r="R92" i="2"/>
  <c r="L92" i="2"/>
  <c r="H92" i="2"/>
  <c r="R91" i="2"/>
  <c r="L91" i="2"/>
  <c r="H91" i="2"/>
  <c r="R90" i="2"/>
  <c r="L90" i="2"/>
  <c r="H90" i="2"/>
  <c r="R89" i="2"/>
  <c r="L89" i="2"/>
  <c r="H89" i="2"/>
  <c r="R88" i="2"/>
  <c r="L88" i="2"/>
  <c r="H88" i="2"/>
  <c r="R87" i="2"/>
  <c r="L87" i="2"/>
  <c r="H87" i="2"/>
  <c r="R86" i="2"/>
  <c r="H86" i="2"/>
  <c r="R85" i="2"/>
  <c r="L85" i="2"/>
  <c r="H85" i="2"/>
  <c r="R84" i="2"/>
  <c r="H84" i="2"/>
  <c r="R83" i="2"/>
  <c r="L83" i="2"/>
  <c r="H83" i="2"/>
  <c r="R82" i="2"/>
  <c r="L82" i="2"/>
  <c r="H82" i="2"/>
  <c r="R81" i="2"/>
  <c r="L81" i="2"/>
  <c r="H81" i="2"/>
  <c r="R80" i="2"/>
  <c r="H80" i="2"/>
  <c r="R79" i="2"/>
  <c r="L79" i="2"/>
  <c r="H79" i="2"/>
  <c r="R78" i="2"/>
  <c r="L78" i="2"/>
  <c r="H78" i="2"/>
  <c r="R77" i="2"/>
  <c r="H77" i="2"/>
  <c r="R76" i="2"/>
  <c r="L76" i="2"/>
  <c r="H76" i="2"/>
  <c r="R75" i="2"/>
  <c r="L75" i="2"/>
  <c r="H75" i="2"/>
  <c r="R74" i="2"/>
  <c r="L74" i="2"/>
  <c r="H74" i="2"/>
  <c r="R73" i="2"/>
  <c r="L73" i="2"/>
  <c r="H73" i="2"/>
  <c r="R72" i="2"/>
  <c r="L72" i="2"/>
  <c r="H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R49" i="2"/>
  <c r="L49" i="2"/>
  <c r="H49" i="2"/>
  <c r="R48" i="2"/>
  <c r="L48" i="2"/>
  <c r="H48" i="2"/>
  <c r="R47" i="2"/>
  <c r="H47" i="2"/>
  <c r="R46" i="2"/>
  <c r="L46" i="2"/>
  <c r="H46" i="2"/>
  <c r="R45" i="2"/>
  <c r="H45" i="2"/>
  <c r="R44" i="2"/>
  <c r="L44" i="2"/>
  <c r="H44" i="2"/>
  <c r="R43" i="2"/>
  <c r="H43" i="2"/>
  <c r="R42" i="2"/>
  <c r="H42" i="2"/>
  <c r="R41" i="2"/>
  <c r="L41" i="2"/>
  <c r="H41" i="2"/>
  <c r="R40" i="2"/>
  <c r="H40" i="2"/>
  <c r="R39" i="2"/>
  <c r="L39" i="2"/>
  <c r="H39" i="2"/>
  <c r="R38" i="2"/>
  <c r="L38" i="2"/>
  <c r="H38" i="2"/>
  <c r="R37" i="2"/>
  <c r="L37" i="2"/>
  <c r="H37" i="2"/>
  <c r="R36" i="2"/>
  <c r="L36" i="2"/>
  <c r="H36" i="2"/>
  <c r="R35" i="2"/>
  <c r="L35" i="2"/>
  <c r="H35" i="2"/>
  <c r="R34" i="2"/>
  <c r="L34" i="2"/>
  <c r="H34" i="2"/>
  <c r="R33" i="2"/>
  <c r="L33" i="2"/>
  <c r="H33" i="2"/>
  <c r="R32" i="2"/>
  <c r="L32" i="2"/>
  <c r="H32" i="2"/>
  <c r="R31" i="2"/>
  <c r="L31" i="2"/>
  <c r="H31" i="2"/>
  <c r="R30" i="2"/>
  <c r="L30" i="2"/>
  <c r="H30" i="2"/>
  <c r="R29" i="2"/>
  <c r="H29" i="2"/>
  <c r="R28" i="2"/>
  <c r="L28" i="2"/>
  <c r="H28" i="2"/>
  <c r="R27" i="2"/>
  <c r="L27" i="2"/>
  <c r="H27" i="2"/>
  <c r="R26" i="2"/>
  <c r="H26" i="2"/>
  <c r="R25" i="2"/>
  <c r="L25" i="2"/>
  <c r="H25" i="2"/>
  <c r="R24" i="2"/>
  <c r="L24" i="2"/>
  <c r="H24" i="2"/>
  <c r="R23" i="2"/>
  <c r="L23" i="2"/>
  <c r="H23" i="2"/>
  <c r="L22" i="2"/>
  <c r="L21" i="2"/>
  <c r="L20" i="2"/>
  <c r="L19" i="2"/>
  <c r="L18" i="2"/>
  <c r="L17" i="2"/>
  <c r="L16" i="2"/>
  <c r="L15" i="2"/>
  <c r="L13" i="2"/>
  <c r="L12" i="2"/>
  <c r="L11" i="2"/>
  <c r="L10" i="2"/>
  <c r="L9" i="2"/>
  <c r="L8" i="2"/>
  <c r="L7" i="2"/>
  <c r="L6" i="2"/>
  <c r="L5" i="2"/>
  <c r="L4" i="2"/>
  <c r="L3" i="2"/>
  <c r="L2" i="2"/>
  <c r="AQ101" i="1"/>
  <c r="AQ100" i="1"/>
  <c r="AQ99" i="1"/>
  <c r="V99" i="1"/>
  <c r="AQ98" i="1"/>
  <c r="AQ97" i="1"/>
  <c r="V97" i="1"/>
  <c r="AQ96" i="1"/>
  <c r="V96" i="1"/>
  <c r="AQ95" i="1"/>
  <c r="V95" i="1"/>
  <c r="AQ94" i="1"/>
  <c r="V94" i="1"/>
  <c r="AQ93" i="1"/>
  <c r="AQ92" i="1"/>
  <c r="AQ91" i="1"/>
  <c r="V91" i="1"/>
  <c r="AQ90" i="1"/>
  <c r="AQ89" i="1"/>
  <c r="V89" i="1"/>
  <c r="AQ88" i="1"/>
  <c r="V88" i="1"/>
  <c r="AQ87" i="1"/>
  <c r="V87" i="1"/>
  <c r="AQ86" i="1"/>
  <c r="AQ85" i="1"/>
  <c r="V85" i="1"/>
  <c r="AQ84" i="1"/>
  <c r="V84" i="1"/>
  <c r="AQ83" i="1"/>
  <c r="V83" i="1"/>
  <c r="AQ82" i="1"/>
  <c r="AQ81" i="1"/>
  <c r="V81" i="1"/>
  <c r="AQ80" i="1"/>
  <c r="V80" i="1"/>
  <c r="AQ79" i="1"/>
  <c r="V79" i="1"/>
  <c r="AQ78" i="1"/>
  <c r="V78" i="1"/>
  <c r="AQ77" i="1"/>
  <c r="V77" i="1"/>
  <c r="AQ76" i="1"/>
  <c r="V76" i="1"/>
  <c r="AQ75" i="1"/>
  <c r="V75" i="1"/>
  <c r="AQ74" i="1"/>
  <c r="AQ73" i="1"/>
  <c r="AQ72" i="1"/>
  <c r="AQ71" i="1"/>
  <c r="V71" i="1"/>
  <c r="AQ70" i="1"/>
  <c r="V70" i="1"/>
  <c r="AQ69" i="1"/>
  <c r="AQ68" i="1"/>
  <c r="AQ67" i="1"/>
  <c r="V67" i="1"/>
  <c r="AQ66" i="1"/>
  <c r="V66" i="1"/>
  <c r="AQ65" i="1"/>
  <c r="V65" i="1"/>
  <c r="AQ64" i="1"/>
  <c r="V64" i="1"/>
  <c r="AQ63" i="1"/>
  <c r="AQ62" i="1"/>
  <c r="V62" i="1"/>
  <c r="AQ61" i="1"/>
  <c r="AQ60" i="1"/>
  <c r="V60" i="1"/>
  <c r="AQ59" i="1"/>
  <c r="V59" i="1"/>
  <c r="AQ58" i="1"/>
  <c r="V58" i="1"/>
  <c r="AQ57" i="1"/>
  <c r="V57" i="1"/>
  <c r="AQ56" i="1"/>
  <c r="V56" i="1"/>
  <c r="AQ55" i="1"/>
  <c r="V55" i="1"/>
  <c r="AQ54" i="1"/>
  <c r="V54" i="1"/>
  <c r="AQ53" i="1"/>
  <c r="AQ52" i="1"/>
  <c r="AQ51" i="1"/>
  <c r="V51" i="1"/>
  <c r="AQ50" i="1"/>
  <c r="AQ49" i="1"/>
  <c r="V49" i="1"/>
  <c r="AQ48" i="1"/>
  <c r="V48" i="1"/>
  <c r="AQ47" i="1"/>
  <c r="V47" i="1"/>
  <c r="AQ46" i="1"/>
  <c r="V46" i="1"/>
  <c r="AQ45" i="1"/>
  <c r="V45" i="1"/>
  <c r="AQ44" i="1"/>
  <c r="V44" i="1"/>
  <c r="AQ43" i="1"/>
  <c r="V43" i="1"/>
  <c r="AQ42" i="1"/>
  <c r="V42" i="1"/>
  <c r="AQ41" i="1"/>
  <c r="V41" i="1"/>
  <c r="AQ40" i="1"/>
  <c r="V40" i="1"/>
  <c r="AQ39" i="1"/>
  <c r="AQ38" i="1"/>
  <c r="V38" i="1"/>
  <c r="AQ37" i="1"/>
  <c r="V37" i="1"/>
  <c r="AQ36" i="1"/>
  <c r="V36" i="1"/>
  <c r="AQ35" i="1"/>
  <c r="V35" i="1"/>
  <c r="AQ34" i="1"/>
  <c r="V34" i="1"/>
  <c r="AQ33" i="1"/>
  <c r="V33" i="1"/>
  <c r="AQ32" i="1"/>
  <c r="V32" i="1"/>
  <c r="AQ31" i="1"/>
  <c r="V31" i="1"/>
  <c r="AQ30" i="1"/>
  <c r="V30" i="1"/>
  <c r="AQ29" i="1"/>
  <c r="V29" i="1"/>
  <c r="AQ28" i="1"/>
  <c r="AQ27" i="1"/>
  <c r="V27" i="1"/>
  <c r="AQ26" i="1"/>
  <c r="V26" i="1"/>
  <c r="AQ25" i="1"/>
  <c r="V25" i="1"/>
  <c r="AQ24" i="1"/>
  <c r="V24" i="1"/>
  <c r="AQ23" i="1"/>
  <c r="V23" i="1"/>
  <c r="AQ22" i="1"/>
  <c r="V22" i="1"/>
  <c r="AQ21" i="1"/>
  <c r="V21" i="1"/>
  <c r="AQ20" i="1"/>
  <c r="V20" i="1"/>
  <c r="AQ19" i="1"/>
  <c r="V19" i="1"/>
  <c r="AQ18" i="1"/>
  <c r="V18" i="1"/>
  <c r="AQ17" i="1"/>
  <c r="V17" i="1"/>
  <c r="AQ16" i="1"/>
  <c r="V16" i="1"/>
  <c r="AQ15" i="1"/>
  <c r="V15" i="1"/>
  <c r="AQ14" i="1"/>
  <c r="V14" i="1"/>
  <c r="AQ13" i="1"/>
  <c r="V13" i="1"/>
  <c r="AQ12" i="1"/>
  <c r="V12" i="1"/>
  <c r="AQ11" i="1"/>
  <c r="V11" i="1"/>
  <c r="AQ10" i="1"/>
  <c r="V10" i="1"/>
  <c r="AQ9" i="1"/>
  <c r="V9" i="1"/>
  <c r="AQ8" i="1"/>
  <c r="V8" i="1"/>
  <c r="AQ7" i="1"/>
  <c r="V7" i="1"/>
  <c r="AQ6" i="1"/>
  <c r="V6" i="1"/>
  <c r="AQ5" i="1"/>
  <c r="V5" i="1"/>
  <c r="AQ4" i="1"/>
  <c r="V4" i="1"/>
  <c r="AQ3" i="1"/>
  <c r="V3" i="1"/>
  <c r="AQ2" i="1"/>
  <c r="V2" i="1"/>
</calcChain>
</file>

<file path=xl/sharedStrings.xml><?xml version="1.0" encoding="utf-8"?>
<sst xmlns="http://schemas.openxmlformats.org/spreadsheetml/2006/main" count="395" uniqueCount="57">
  <si>
    <t>case_names</t>
  </si>
  <si>
    <t>C1_PC1</t>
  </si>
  <si>
    <t>C2_PC1</t>
  </si>
  <si>
    <t>C2_PC2</t>
  </si>
  <si>
    <t>C2_PC3</t>
  </si>
  <si>
    <t>C3_PC1</t>
  </si>
  <si>
    <t>C4_PC1</t>
  </si>
  <si>
    <t>ISPY_cases_disc</t>
  </si>
  <si>
    <t>ROR_score</t>
  </si>
  <si>
    <t>p53_continuous</t>
  </si>
  <si>
    <t>p53_binary</t>
  </si>
  <si>
    <t>mammaprint_refined_correlation</t>
  </si>
  <si>
    <t>SUBJECTID</t>
  </si>
  <si>
    <t>DataExtractDt.x</t>
  </si>
  <si>
    <t>age</t>
  </si>
  <si>
    <t>race_id</t>
  </si>
  <si>
    <t>ERpos</t>
  </si>
  <si>
    <t>PgRpos</t>
  </si>
  <si>
    <t>HR Pos</t>
  </si>
  <si>
    <t>Her2MostPos</t>
  </si>
  <si>
    <t>hrher</t>
  </si>
  <si>
    <t>Triple Negative</t>
  </si>
  <si>
    <t>HR_HER2_STATUS</t>
  </si>
  <si>
    <t>BilateralCa</t>
  </si>
  <si>
    <t>Laterality</t>
  </si>
  <si>
    <t>MRI LD Baseline</t>
  </si>
  <si>
    <t>MRI LD 1-3dAC</t>
  </si>
  <si>
    <t>MRI LD InterReg</t>
  </si>
  <si>
    <t>MRI LD PreSurg</t>
  </si>
  <si>
    <t>race</t>
  </si>
  <si>
    <t>DataExtractDt.y</t>
  </si>
  <si>
    <t>sstat</t>
  </si>
  <si>
    <t>survDtD2 (tx)</t>
  </si>
  <si>
    <t>rfs</t>
  </si>
  <si>
    <t>rfsind</t>
  </si>
  <si>
    <t>PCR</t>
  </si>
  <si>
    <t>RCBClass</t>
  </si>
  <si>
    <t>X__1</t>
  </si>
  <si>
    <t>inLevel3</t>
  </si>
  <si>
    <t>level</t>
  </si>
  <si>
    <t>FTV1</t>
  </si>
  <si>
    <t>FTV_Volume_T2</t>
  </si>
  <si>
    <t>FTV_percent_change</t>
  </si>
  <si>
    <t>Cluster_assignment</t>
  </si>
  <si>
    <t>HRposHER2neg</t>
  </si>
  <si>
    <t>NA</t>
  </si>
  <si>
    <t>TripleNeg</t>
  </si>
  <si>
    <t>HER2pos</t>
  </si>
  <si>
    <t>2a</t>
  </si>
  <si>
    <t>Patient ID</t>
  </si>
  <si>
    <t>ER positive</t>
  </si>
  <si>
    <t>PR Positive</t>
  </si>
  <si>
    <t>RFSind</t>
  </si>
  <si>
    <t>DFS(days)</t>
  </si>
  <si>
    <t>Triple_Negative</t>
  </si>
  <si>
    <t>FTV-T1</t>
  </si>
  <si>
    <t>not given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</si>
</sst>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Segoe UI"/>
      <family val="2"/>
    </font>
    <font>
      <sz val="11"/>
      <color rgb="FF000000"/>
      <name val="Segoe UI"/>
      <family val="2"/>
    </font>
    <font>
      <sz val="9"/>
      <name val="Geneva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5" borderId="5" applyNumberFormat="0" applyAlignment="0" applyProtection="0"/>
    <xf numFmtId="0" fontId="14" fillId="6" borderId="6" applyNumberFormat="0" applyAlignment="0" applyProtection="0"/>
    <xf numFmtId="0" fontId="15" fillId="6" borderId="5" applyNumberFormat="0" applyAlignment="0" applyProtection="0"/>
    <xf numFmtId="0" fontId="16" fillId="0" borderId="7" applyNumberFormat="0" applyFill="0" applyAlignment="0" applyProtection="0"/>
    <xf numFmtId="0" fontId="17" fillId="7" borderId="8" applyNumberFormat="0" applyAlignment="0" applyProtection="0"/>
    <xf numFmtId="0" fontId="18" fillId="0" borderId="0" applyNumberFormat="0" applyFill="0" applyBorder="0" applyAlignment="0" applyProtection="0"/>
    <xf numFmtId="0" fontId="6" fillId="8" borderId="9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0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0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0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0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0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0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1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</cellStyleXfs>
  <cellXfs count="23">
    <xf numFmtId="0" fontId="0" fillId="0" borderId="0" xfId="0"/>
    <xf numFmtId="0" fontId="0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14" fontId="0" fillId="0" borderId="0" xfId="0" applyNumberFormat="1" applyFont="1" applyFill="1"/>
    <xf numFmtId="0" fontId="1" fillId="0" borderId="0" xfId="0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/>
    <xf numFmtId="11" fontId="3" fillId="0" borderId="0" xfId="0" applyNumberFormat="1" applyFont="1" applyFill="1" applyAlignment="1">
      <alignment vertical="center"/>
    </xf>
    <xf numFmtId="0" fontId="0" fillId="0" borderId="0" xfId="0" applyFont="1" applyFill="1" applyBorder="1"/>
    <xf numFmtId="0" fontId="5" fillId="0" borderId="0" xfId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3">
    <cellStyle name="20% - Accent1" xfId="19" builtinId="30" customBuiltin="1"/>
    <cellStyle name="20% - Accent2" xfId="22" builtinId="34" customBuiltin="1"/>
    <cellStyle name="20% - Accent3" xfId="25" builtinId="38" customBuiltin="1"/>
    <cellStyle name="20% - Accent4" xfId="28" builtinId="42" customBuiltin="1"/>
    <cellStyle name="20% - Accent5" xfId="31" builtinId="46" customBuiltin="1"/>
    <cellStyle name="20% - Accent6" xfId="34" builtinId="50" customBuiltin="1"/>
    <cellStyle name="40% - Accent1" xfId="20" builtinId="31" customBuiltin="1"/>
    <cellStyle name="40% - Accent2" xfId="23" builtinId="35" customBuiltin="1"/>
    <cellStyle name="40% - Accent3" xfId="26" builtinId="39" customBuiltin="1"/>
    <cellStyle name="40% - Accent4" xfId="29" builtinId="43" customBuiltin="1"/>
    <cellStyle name="40% - Accent5" xfId="32" builtinId="47" customBuiltin="1"/>
    <cellStyle name="40% - Accent6" xfId="35" builtinId="51" customBuiltin="1"/>
    <cellStyle name="60% - Accent1 2" xfId="37"/>
    <cellStyle name="60% - Accent2 2" xfId="38"/>
    <cellStyle name="60% - Accent3 2" xfId="39"/>
    <cellStyle name="60% - Accent4 2" xfId="40"/>
    <cellStyle name="60% - Accent5 2" xfId="41"/>
    <cellStyle name="60% - Accent6 2" xfId="42"/>
    <cellStyle name="Accent1" xfId="18" builtinId="29" customBuiltin="1"/>
    <cellStyle name="Accent2" xfId="21" builtinId="33" customBuiltin="1"/>
    <cellStyle name="Accent3" xfId="24" builtinId="37" customBuiltin="1"/>
    <cellStyle name="Accent4" xfId="27" builtinId="41" customBuiltin="1"/>
    <cellStyle name="Accent5" xfId="30" builtinId="45" customBuiltin="1"/>
    <cellStyle name="Accent6" xfId="33" builtinId="49" customBuiltin="1"/>
    <cellStyle name="Bad" xfId="8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9" builtinId="20" customBuiltin="1"/>
    <cellStyle name="Linked Cell" xfId="12" builtinId="24" customBuiltin="1"/>
    <cellStyle name="Neutral 2" xfId="36"/>
    <cellStyle name="Normal" xfId="0" builtinId="0"/>
    <cellStyle name="Normal_NeoDB_newTop_06-17-05.xls" xfId="1"/>
    <cellStyle name="Note" xfId="15" builtinId="10" customBuiltin="1"/>
    <cellStyle name="Output" xfId="10" builtinId="21" customBuiltin="1"/>
    <cellStyle name="Title" xfId="2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1"/>
  <sheetViews>
    <sheetView tabSelected="1" workbookViewId="0">
      <selection activeCell="O10" sqref="O10"/>
    </sheetView>
  </sheetViews>
  <sheetFormatPr defaultRowHeight="15"/>
  <cols>
    <col min="9" max="9" width="12" bestFit="1" customWidth="1"/>
    <col min="10" max="10" width="15.140625" bestFit="1" customWidth="1"/>
    <col min="11" max="11" width="10.7109375" bestFit="1" customWidth="1"/>
    <col min="12" max="12" width="31.42578125" bestFit="1" customWidth="1"/>
  </cols>
  <sheetData>
    <row r="1" spans="1:4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3" t="s">
        <v>40</v>
      </c>
      <c r="AP1" s="4" t="s">
        <v>41</v>
      </c>
      <c r="AQ1" s="2" t="s">
        <v>42</v>
      </c>
      <c r="AR1" s="1" t="s">
        <v>43</v>
      </c>
    </row>
    <row r="2" spans="1:44" ht="16.5">
      <c r="A2" s="5">
        <v>1</v>
      </c>
      <c r="B2" s="6">
        <v>11.7763838</v>
      </c>
      <c r="C2" s="6">
        <v>2.0309315099999998</v>
      </c>
      <c r="D2" s="6">
        <v>-2.18670382</v>
      </c>
      <c r="E2" s="6">
        <v>-2.2170585460000001</v>
      </c>
      <c r="F2" s="6">
        <v>1.0183546400000001</v>
      </c>
      <c r="G2" s="6">
        <v>-2.4636962100000002</v>
      </c>
      <c r="H2" s="1">
        <v>1002</v>
      </c>
      <c r="I2" s="19">
        <v>39.9782684407377</v>
      </c>
      <c r="J2" s="20">
        <v>1.9004524886878601E-3</v>
      </c>
      <c r="K2" s="21">
        <v>0</v>
      </c>
      <c r="L2" s="22">
        <v>-0.299335067850869</v>
      </c>
      <c r="M2" s="1">
        <v>1002</v>
      </c>
      <c r="N2" s="7">
        <v>40059</v>
      </c>
      <c r="O2" s="1">
        <v>37.79</v>
      </c>
      <c r="P2" s="1">
        <v>1</v>
      </c>
      <c r="Q2" s="1">
        <v>1</v>
      </c>
      <c r="R2" s="1">
        <v>1</v>
      </c>
      <c r="S2" s="1">
        <v>1</v>
      </c>
      <c r="T2" s="1">
        <v>0</v>
      </c>
      <c r="U2" s="1">
        <v>1</v>
      </c>
      <c r="V2" s="1">
        <f t="shared" ref="V2:V27" si="0">IF(AND(S2=0,T2=0), 1,0)</f>
        <v>0</v>
      </c>
      <c r="W2" s="1" t="s">
        <v>44</v>
      </c>
      <c r="X2" s="1">
        <v>0</v>
      </c>
      <c r="Y2" s="1">
        <v>2</v>
      </c>
      <c r="Z2" s="1">
        <v>29</v>
      </c>
      <c r="AA2" s="1">
        <v>26</v>
      </c>
      <c r="AB2" s="1">
        <v>66</v>
      </c>
      <c r="AC2" s="1">
        <v>16</v>
      </c>
      <c r="AD2" s="1">
        <v>0</v>
      </c>
      <c r="AE2" s="7">
        <v>40059</v>
      </c>
      <c r="AF2" s="1">
        <v>8</v>
      </c>
      <c r="AG2" s="1">
        <v>1155</v>
      </c>
      <c r="AH2" s="1">
        <v>1043</v>
      </c>
      <c r="AI2" s="1">
        <v>1</v>
      </c>
      <c r="AJ2" s="1">
        <v>0</v>
      </c>
      <c r="AK2" s="1">
        <v>3</v>
      </c>
      <c r="AL2" s="1" t="s">
        <v>45</v>
      </c>
      <c r="AM2" s="1" t="b">
        <v>1</v>
      </c>
      <c r="AN2" s="1">
        <v>3</v>
      </c>
      <c r="AO2" s="4">
        <v>5310.06</v>
      </c>
      <c r="AP2" s="4">
        <v>5130.6152339999999</v>
      </c>
      <c r="AQ2" s="1">
        <f t="shared" ref="AQ2:AQ65" si="1">((AP2-AO2)/AO2)*100</f>
        <v>-3.3793359397069054</v>
      </c>
      <c r="AR2" s="6">
        <v>1</v>
      </c>
    </row>
    <row r="3" spans="1:44" ht="16.5">
      <c r="A3" s="5">
        <v>2</v>
      </c>
      <c r="B3" s="6">
        <v>5.1422403000000001</v>
      </c>
      <c r="C3" s="6">
        <v>-0.70798636999999998</v>
      </c>
      <c r="D3" s="6">
        <v>-0.72307906</v>
      </c>
      <c r="E3" s="6">
        <v>-1.7220852040000001</v>
      </c>
      <c r="F3" s="6">
        <v>0.88651128999999995</v>
      </c>
      <c r="G3" s="6">
        <v>-0.98776786999999999</v>
      </c>
      <c r="H3" s="1">
        <v>1004</v>
      </c>
      <c r="I3" s="19">
        <v>26.7713905123573</v>
      </c>
      <c r="J3" s="20">
        <v>-3.46606334841629E-2</v>
      </c>
      <c r="K3" s="21">
        <v>1</v>
      </c>
      <c r="L3" s="22">
        <v>-0.18668869409057301</v>
      </c>
      <c r="M3" s="1">
        <v>1004</v>
      </c>
      <c r="N3" s="7">
        <v>40059</v>
      </c>
      <c r="O3" s="1">
        <v>48.28</v>
      </c>
      <c r="P3" s="1">
        <v>1</v>
      </c>
      <c r="Q3" s="1">
        <v>0</v>
      </c>
      <c r="R3" s="1">
        <v>0</v>
      </c>
      <c r="S3" s="1">
        <v>0</v>
      </c>
      <c r="T3" s="1">
        <v>0</v>
      </c>
      <c r="U3" s="1">
        <v>3</v>
      </c>
      <c r="V3" s="1">
        <f t="shared" si="0"/>
        <v>1</v>
      </c>
      <c r="W3" s="1" t="s">
        <v>46</v>
      </c>
      <c r="X3" s="1">
        <v>0</v>
      </c>
      <c r="Y3" s="1">
        <v>1</v>
      </c>
      <c r="Z3" s="1">
        <v>91</v>
      </c>
      <c r="AA3" s="1">
        <v>90</v>
      </c>
      <c r="AB3" s="1">
        <v>99</v>
      </c>
      <c r="AC3" s="1">
        <v>43</v>
      </c>
      <c r="AD3" s="1">
        <v>0</v>
      </c>
      <c r="AE3" s="7">
        <v>40059</v>
      </c>
      <c r="AF3" s="1">
        <v>7</v>
      </c>
      <c r="AG3" s="1">
        <v>2436</v>
      </c>
      <c r="AH3" s="1">
        <v>2436</v>
      </c>
      <c r="AI3" s="1">
        <v>0</v>
      </c>
      <c r="AJ3" s="1">
        <v>0</v>
      </c>
      <c r="AK3" s="1" t="s">
        <v>45</v>
      </c>
      <c r="AL3" s="1" t="s">
        <v>45</v>
      </c>
      <c r="AM3" s="1" t="b">
        <v>1</v>
      </c>
      <c r="AN3" s="1">
        <v>3</v>
      </c>
      <c r="AO3" s="4">
        <v>42786.8</v>
      </c>
      <c r="AP3" s="4">
        <v>53709.466549999997</v>
      </c>
      <c r="AQ3" s="1">
        <f t="shared" si="1"/>
        <v>25.528122107752843</v>
      </c>
      <c r="AR3" s="6">
        <v>1</v>
      </c>
    </row>
    <row r="4" spans="1:44" ht="16.5">
      <c r="A4" s="5">
        <v>3</v>
      </c>
      <c r="B4" s="6">
        <v>-2.4164295</v>
      </c>
      <c r="C4" s="6">
        <v>0.78907061000000001</v>
      </c>
      <c r="D4" s="6">
        <v>-3.5984129299999998</v>
      </c>
      <c r="E4" s="6">
        <v>-0.43466663999999999</v>
      </c>
      <c r="F4" s="6">
        <v>1.2720988099999999</v>
      </c>
      <c r="G4" s="6">
        <v>-1.46787022</v>
      </c>
      <c r="H4" s="1">
        <v>1009</v>
      </c>
      <c r="I4" s="19">
        <v>39.472835321492603</v>
      </c>
      <c r="J4" s="20">
        <v>-1.3122468837495099E-2</v>
      </c>
      <c r="K4" s="21">
        <v>1</v>
      </c>
      <c r="L4" s="22">
        <v>0.259498837702064</v>
      </c>
      <c r="M4" s="1">
        <v>1009</v>
      </c>
      <c r="N4" s="7">
        <v>40059</v>
      </c>
      <c r="O4" s="1">
        <v>40.659999999999997</v>
      </c>
      <c r="P4" s="1">
        <v>4</v>
      </c>
      <c r="Q4" s="1">
        <v>0</v>
      </c>
      <c r="R4" s="1">
        <v>0</v>
      </c>
      <c r="S4" s="1">
        <v>0</v>
      </c>
      <c r="T4" s="1">
        <v>0</v>
      </c>
      <c r="U4" s="1">
        <v>3</v>
      </c>
      <c r="V4" s="1">
        <f t="shared" si="0"/>
        <v>1</v>
      </c>
      <c r="W4" s="1" t="s">
        <v>46</v>
      </c>
      <c r="X4" s="1">
        <v>0</v>
      </c>
      <c r="Y4" s="1">
        <v>1</v>
      </c>
      <c r="Z4" s="1">
        <v>75</v>
      </c>
      <c r="AA4" s="1">
        <v>66</v>
      </c>
      <c r="AB4" s="1">
        <v>57</v>
      </c>
      <c r="AC4" s="1">
        <v>7</v>
      </c>
      <c r="AD4" s="1">
        <v>1</v>
      </c>
      <c r="AE4" s="7">
        <v>40059</v>
      </c>
      <c r="AF4" s="1">
        <v>7</v>
      </c>
      <c r="AG4" s="1">
        <v>2355</v>
      </c>
      <c r="AH4" s="1">
        <v>2355</v>
      </c>
      <c r="AI4" s="1">
        <v>0</v>
      </c>
      <c r="AJ4" s="1">
        <v>0</v>
      </c>
      <c r="AK4" s="1">
        <v>2</v>
      </c>
      <c r="AL4" s="1" t="s">
        <v>45</v>
      </c>
      <c r="AM4" s="1" t="b">
        <v>1</v>
      </c>
      <c r="AN4" s="1">
        <v>3</v>
      </c>
      <c r="AO4" s="4">
        <v>25770.3</v>
      </c>
      <c r="AP4" s="4">
        <v>11013.183590000001</v>
      </c>
      <c r="AQ4" s="1">
        <f t="shared" si="1"/>
        <v>-57.264045858992716</v>
      </c>
      <c r="AR4" s="6">
        <v>2</v>
      </c>
    </row>
    <row r="5" spans="1:44" ht="16.5">
      <c r="A5" s="5">
        <v>4</v>
      </c>
      <c r="B5" s="6">
        <v>-1.1361425999999999</v>
      </c>
      <c r="C5" s="6">
        <v>0.82007593000000001</v>
      </c>
      <c r="D5" s="6">
        <v>-1.52654701</v>
      </c>
      <c r="E5" s="6">
        <v>-2.711715957</v>
      </c>
      <c r="F5" s="6">
        <v>0.60217083999999999</v>
      </c>
      <c r="G5" s="6">
        <v>-1.2731477600000001</v>
      </c>
      <c r="H5" s="1">
        <v>1011</v>
      </c>
      <c r="I5" s="19">
        <v>65.042520163408895</v>
      </c>
      <c r="J5" s="20">
        <v>-1.1764705882353E-2</v>
      </c>
      <c r="K5" s="21">
        <v>1</v>
      </c>
      <c r="L5" s="22">
        <v>0.108688353628523</v>
      </c>
      <c r="M5" s="1">
        <v>1011</v>
      </c>
      <c r="N5" s="7">
        <v>40059</v>
      </c>
      <c r="O5" s="1">
        <v>40.82</v>
      </c>
      <c r="P5" s="1">
        <v>4</v>
      </c>
      <c r="Q5" s="1">
        <v>0</v>
      </c>
      <c r="R5" s="1">
        <v>0</v>
      </c>
      <c r="S5" s="1">
        <v>0</v>
      </c>
      <c r="T5" s="1">
        <v>0</v>
      </c>
      <c r="U5" s="1">
        <v>3</v>
      </c>
      <c r="V5" s="1">
        <f t="shared" si="0"/>
        <v>1</v>
      </c>
      <c r="W5" s="1" t="s">
        <v>46</v>
      </c>
      <c r="X5" s="1">
        <v>0</v>
      </c>
      <c r="Y5" s="1">
        <v>2</v>
      </c>
      <c r="Z5" s="1">
        <v>68</v>
      </c>
      <c r="AA5" s="1">
        <v>68</v>
      </c>
      <c r="AB5" s="1">
        <v>56</v>
      </c>
      <c r="AC5" s="1">
        <v>47</v>
      </c>
      <c r="AD5" s="1">
        <v>1</v>
      </c>
      <c r="AE5" s="7">
        <v>40059</v>
      </c>
      <c r="AF5" s="1">
        <v>7</v>
      </c>
      <c r="AG5" s="1">
        <v>2340</v>
      </c>
      <c r="AH5" s="1">
        <v>2340</v>
      </c>
      <c r="AI5" s="1">
        <v>0</v>
      </c>
      <c r="AJ5" s="1">
        <v>1</v>
      </c>
      <c r="AK5" s="1">
        <v>0</v>
      </c>
      <c r="AL5" s="1" t="s">
        <v>45</v>
      </c>
      <c r="AM5" s="1" t="b">
        <v>1</v>
      </c>
      <c r="AN5" s="1">
        <v>3</v>
      </c>
      <c r="AO5" s="4">
        <v>4075.15</v>
      </c>
      <c r="AP5" s="4">
        <v>632.32421880000004</v>
      </c>
      <c r="AQ5" s="1">
        <f t="shared" si="1"/>
        <v>-84.483412419174755</v>
      </c>
      <c r="AR5" s="6">
        <v>2</v>
      </c>
    </row>
    <row r="6" spans="1:44" ht="16.5">
      <c r="A6" s="5">
        <v>5</v>
      </c>
      <c r="B6" s="6">
        <v>2.6215651000000002</v>
      </c>
      <c r="C6" s="6">
        <v>2.3771521500000001</v>
      </c>
      <c r="D6" s="6">
        <v>-2.41039234</v>
      </c>
      <c r="E6" s="6">
        <v>1.375313293</v>
      </c>
      <c r="F6" s="6">
        <v>0.68823160000000005</v>
      </c>
      <c r="G6" s="6">
        <v>-2.0738712600000002</v>
      </c>
      <c r="H6" s="1">
        <v>1012</v>
      </c>
      <c r="I6" s="19">
        <v>61.102986758707601</v>
      </c>
      <c r="J6" s="20">
        <v>2.3122695089517298E-2</v>
      </c>
      <c r="K6" s="21">
        <v>0</v>
      </c>
      <c r="L6" s="22">
        <v>-0.28438865917942602</v>
      </c>
      <c r="M6" s="1">
        <v>1012</v>
      </c>
      <c r="N6" s="7">
        <v>40059</v>
      </c>
      <c r="O6" s="1">
        <v>53.78</v>
      </c>
      <c r="P6" s="1">
        <v>3</v>
      </c>
      <c r="Q6" s="1">
        <v>1</v>
      </c>
      <c r="R6" s="1">
        <v>1</v>
      </c>
      <c r="S6" s="1">
        <v>1</v>
      </c>
      <c r="T6" s="1">
        <v>0</v>
      </c>
      <c r="U6" s="1">
        <v>1</v>
      </c>
      <c r="V6" s="1">
        <f t="shared" si="0"/>
        <v>0</v>
      </c>
      <c r="W6" s="1" t="s">
        <v>44</v>
      </c>
      <c r="X6" s="1">
        <v>0</v>
      </c>
      <c r="Y6" s="1">
        <v>1</v>
      </c>
      <c r="Z6" s="1">
        <v>78</v>
      </c>
      <c r="AA6" s="1">
        <v>84</v>
      </c>
      <c r="AB6" s="1">
        <v>56</v>
      </c>
      <c r="AC6" s="1">
        <v>57</v>
      </c>
      <c r="AD6" s="1">
        <v>1</v>
      </c>
      <c r="AE6" s="7">
        <v>40059</v>
      </c>
      <c r="AF6" s="1">
        <v>7</v>
      </c>
      <c r="AG6" s="1">
        <v>2425</v>
      </c>
      <c r="AH6" s="1">
        <v>2425</v>
      </c>
      <c r="AI6" s="1">
        <v>1</v>
      </c>
      <c r="AJ6" s="1">
        <v>0</v>
      </c>
      <c r="AK6" s="1">
        <v>2</v>
      </c>
      <c r="AL6" s="1" t="s">
        <v>45</v>
      </c>
      <c r="AM6" s="1" t="b">
        <v>1</v>
      </c>
      <c r="AN6" s="1">
        <v>3</v>
      </c>
      <c r="AO6" s="4">
        <v>48510.7</v>
      </c>
      <c r="AP6" s="4">
        <v>35477.233890000003</v>
      </c>
      <c r="AQ6" s="1">
        <f t="shared" si="1"/>
        <v>-26.867198597422824</v>
      </c>
      <c r="AR6" s="6">
        <v>1</v>
      </c>
    </row>
    <row r="7" spans="1:44" ht="16.5">
      <c r="A7" s="5">
        <v>6</v>
      </c>
      <c r="B7" s="6">
        <v>1.9789747</v>
      </c>
      <c r="C7" s="6">
        <v>0.97584802000000004</v>
      </c>
      <c r="D7" s="6">
        <v>-0.79663496</v>
      </c>
      <c r="E7" s="6">
        <v>-0.13522340799999999</v>
      </c>
      <c r="F7" s="6">
        <v>-1.51779753</v>
      </c>
      <c r="G7" s="6">
        <v>-2.1125079499999999</v>
      </c>
      <c r="H7" s="1">
        <v>1016</v>
      </c>
      <c r="I7" s="19">
        <v>40.250371790453798</v>
      </c>
      <c r="J7" s="20">
        <v>-5.1583710407240302E-3</v>
      </c>
      <c r="K7" s="21">
        <v>1</v>
      </c>
      <c r="L7" s="22">
        <v>0.13133188770238399</v>
      </c>
      <c r="M7" s="1">
        <v>1016</v>
      </c>
      <c r="N7" s="7">
        <v>40059</v>
      </c>
      <c r="O7" s="1">
        <v>35.520000000000003</v>
      </c>
      <c r="P7" s="1">
        <v>1</v>
      </c>
      <c r="Q7" s="1">
        <v>1</v>
      </c>
      <c r="R7" s="1">
        <v>1</v>
      </c>
      <c r="S7" s="1">
        <v>1</v>
      </c>
      <c r="T7" s="1">
        <v>0</v>
      </c>
      <c r="U7" s="1">
        <v>1</v>
      </c>
      <c r="V7" s="1">
        <f t="shared" si="0"/>
        <v>0</v>
      </c>
      <c r="W7" s="1" t="s">
        <v>44</v>
      </c>
      <c r="X7" s="1">
        <v>0</v>
      </c>
      <c r="Y7" s="1">
        <v>1</v>
      </c>
      <c r="Z7" s="1">
        <v>73</v>
      </c>
      <c r="AA7" s="1">
        <v>60</v>
      </c>
      <c r="AB7" s="1">
        <v>57</v>
      </c>
      <c r="AC7" s="1">
        <v>36</v>
      </c>
      <c r="AD7" s="1">
        <v>0</v>
      </c>
      <c r="AE7" s="7">
        <v>40059</v>
      </c>
      <c r="AF7" s="1">
        <v>7</v>
      </c>
      <c r="AG7" s="1">
        <v>2359</v>
      </c>
      <c r="AH7" s="1">
        <v>759</v>
      </c>
      <c r="AI7" s="1">
        <v>1</v>
      </c>
      <c r="AJ7" s="1">
        <v>0</v>
      </c>
      <c r="AK7" s="1">
        <v>2</v>
      </c>
      <c r="AL7" s="1" t="s">
        <v>45</v>
      </c>
      <c r="AM7" s="1" t="b">
        <v>1</v>
      </c>
      <c r="AN7" s="1">
        <v>3</v>
      </c>
      <c r="AO7" s="4">
        <v>12152.2</v>
      </c>
      <c r="AP7" s="4">
        <v>6121.7193600000001</v>
      </c>
      <c r="AQ7" s="1">
        <f t="shared" si="1"/>
        <v>-49.624599990125247</v>
      </c>
      <c r="AR7" s="6">
        <v>1</v>
      </c>
    </row>
    <row r="8" spans="1:44" ht="16.5">
      <c r="A8" s="5">
        <v>7</v>
      </c>
      <c r="B8" s="6">
        <v>-8.9847254000000003</v>
      </c>
      <c r="C8" s="6">
        <v>1.8145675299999999</v>
      </c>
      <c r="D8" s="6">
        <v>-2.2565171400000001</v>
      </c>
      <c r="E8" s="6">
        <v>2.086034186</v>
      </c>
      <c r="F8" s="6">
        <v>0.31353937999999998</v>
      </c>
      <c r="G8" s="6">
        <v>-2.0411143100000002</v>
      </c>
      <c r="H8" s="1">
        <v>1021</v>
      </c>
      <c r="I8" s="19">
        <v>29.845515961637599</v>
      </c>
      <c r="J8" s="20">
        <v>4.2489649097958403E-2</v>
      </c>
      <c r="K8" s="21">
        <v>0</v>
      </c>
      <c r="L8" s="22">
        <v>-7.4340091419429002E-2</v>
      </c>
      <c r="M8" s="1">
        <v>1021</v>
      </c>
      <c r="N8" s="7">
        <v>40059</v>
      </c>
      <c r="O8" s="1">
        <v>48.43</v>
      </c>
      <c r="P8" s="1">
        <v>1</v>
      </c>
      <c r="Q8" s="1">
        <v>1</v>
      </c>
      <c r="R8" s="1">
        <v>1</v>
      </c>
      <c r="S8" s="1">
        <v>1</v>
      </c>
      <c r="T8" s="1">
        <v>1</v>
      </c>
      <c r="U8" s="1">
        <v>2</v>
      </c>
      <c r="V8" s="1">
        <f t="shared" si="0"/>
        <v>0</v>
      </c>
      <c r="W8" s="1" t="s">
        <v>47</v>
      </c>
      <c r="X8" s="1">
        <v>0</v>
      </c>
      <c r="Y8" s="1">
        <v>1</v>
      </c>
      <c r="Z8" s="1">
        <v>63</v>
      </c>
      <c r="AA8" s="1">
        <v>55</v>
      </c>
      <c r="AB8" s="1">
        <v>0</v>
      </c>
      <c r="AC8" s="1">
        <v>0</v>
      </c>
      <c r="AD8" s="1">
        <v>0</v>
      </c>
      <c r="AE8" s="7">
        <v>40059</v>
      </c>
      <c r="AF8" s="1">
        <v>7</v>
      </c>
      <c r="AG8" s="1">
        <v>2059</v>
      </c>
      <c r="AH8" s="1">
        <v>639</v>
      </c>
      <c r="AI8" s="1">
        <v>1</v>
      </c>
      <c r="AJ8" s="1">
        <v>1</v>
      </c>
      <c r="AK8" s="1">
        <v>0</v>
      </c>
      <c r="AL8" s="1" t="s">
        <v>45</v>
      </c>
      <c r="AM8" s="1" t="b">
        <v>1</v>
      </c>
      <c r="AN8" s="1">
        <v>3</v>
      </c>
      <c r="AO8" s="4">
        <v>47750.2</v>
      </c>
      <c r="AP8" s="4">
        <v>6895.751953</v>
      </c>
      <c r="AQ8" s="1">
        <f t="shared" si="1"/>
        <v>-85.558695140543918</v>
      </c>
      <c r="AR8" s="6">
        <v>2</v>
      </c>
    </row>
    <row r="9" spans="1:44" ht="16.5">
      <c r="A9" s="5">
        <v>8</v>
      </c>
      <c r="B9" s="6">
        <v>4.6005453000000003</v>
      </c>
      <c r="C9" s="6">
        <v>1.6868971100000001</v>
      </c>
      <c r="D9" s="6">
        <v>-0.17134725000000001</v>
      </c>
      <c r="E9" s="6">
        <v>-2.0234289329999999</v>
      </c>
      <c r="F9" s="6">
        <v>1.0879636100000001</v>
      </c>
      <c r="G9" s="6">
        <v>-1.78151869</v>
      </c>
      <c r="H9" s="1">
        <v>1031</v>
      </c>
      <c r="I9" s="19">
        <v>43.342163308813397</v>
      </c>
      <c r="J9" s="20">
        <v>1.4932126696832601E-2</v>
      </c>
      <c r="K9" s="21">
        <v>0</v>
      </c>
      <c r="L9" s="22">
        <v>-0.20647241051426099</v>
      </c>
      <c r="M9" s="1">
        <v>1031</v>
      </c>
      <c r="N9" s="7">
        <v>40059</v>
      </c>
      <c r="O9" s="1">
        <v>54.16</v>
      </c>
      <c r="P9" s="1">
        <v>1</v>
      </c>
      <c r="Q9" s="1">
        <v>1</v>
      </c>
      <c r="R9" s="1">
        <v>0</v>
      </c>
      <c r="S9" s="1">
        <v>1</v>
      </c>
      <c r="T9" s="1">
        <v>0</v>
      </c>
      <c r="U9" s="1">
        <v>1</v>
      </c>
      <c r="V9" s="1">
        <f t="shared" si="0"/>
        <v>0</v>
      </c>
      <c r="W9" s="1" t="s">
        <v>44</v>
      </c>
      <c r="X9" s="1">
        <v>0</v>
      </c>
      <c r="Y9" s="1">
        <v>2</v>
      </c>
      <c r="Z9" s="1">
        <v>43</v>
      </c>
      <c r="AA9" s="1">
        <v>38</v>
      </c>
      <c r="AB9" s="1">
        <v>36</v>
      </c>
      <c r="AC9" s="1">
        <v>34</v>
      </c>
      <c r="AD9" s="1">
        <v>0</v>
      </c>
      <c r="AE9" s="7">
        <v>40059</v>
      </c>
      <c r="AF9" s="1">
        <v>7</v>
      </c>
      <c r="AG9" s="1">
        <v>2117</v>
      </c>
      <c r="AH9" s="1">
        <v>1555</v>
      </c>
      <c r="AI9" s="1">
        <v>1</v>
      </c>
      <c r="AJ9" s="1">
        <v>0</v>
      </c>
      <c r="AK9" s="1" t="s">
        <v>45</v>
      </c>
      <c r="AL9" s="1" t="s">
        <v>45</v>
      </c>
      <c r="AM9" s="1" t="b">
        <v>1</v>
      </c>
      <c r="AN9" s="1">
        <v>3</v>
      </c>
      <c r="AO9" s="4">
        <v>18206.8</v>
      </c>
      <c r="AP9" s="4">
        <v>15767.822270000001</v>
      </c>
      <c r="AQ9" s="1">
        <f t="shared" si="1"/>
        <v>-13.395971450227382</v>
      </c>
      <c r="AR9" s="6">
        <v>1</v>
      </c>
    </row>
    <row r="10" spans="1:44" ht="16.5">
      <c r="A10" s="5">
        <v>9</v>
      </c>
      <c r="B10" s="6">
        <v>-1.3307503999999999</v>
      </c>
      <c r="C10" s="6">
        <v>-0.46631315000000001</v>
      </c>
      <c r="D10" s="6">
        <v>1.0670005600000001</v>
      </c>
      <c r="E10" s="6">
        <v>0.98517224599999997</v>
      </c>
      <c r="F10" s="6">
        <v>2.2675135000000002</v>
      </c>
      <c r="G10" s="6">
        <v>-1.0096969499999999</v>
      </c>
      <c r="H10" s="1">
        <v>1032</v>
      </c>
      <c r="I10" s="19">
        <v>22.633630046817402</v>
      </c>
      <c r="J10" s="20">
        <v>2.2081447963801001E-2</v>
      </c>
      <c r="K10" s="21">
        <v>0</v>
      </c>
      <c r="L10" s="22">
        <v>3.59658746015473E-2</v>
      </c>
      <c r="M10" s="1">
        <v>1032</v>
      </c>
      <c r="N10" s="7">
        <v>40059</v>
      </c>
      <c r="O10" s="1">
        <v>37.58</v>
      </c>
      <c r="P10" s="1">
        <v>4</v>
      </c>
      <c r="Q10" s="1">
        <v>1</v>
      </c>
      <c r="R10" s="1">
        <v>1</v>
      </c>
      <c r="S10" s="1">
        <v>1</v>
      </c>
      <c r="T10" s="1">
        <v>0</v>
      </c>
      <c r="U10" s="1">
        <v>1</v>
      </c>
      <c r="V10" s="1">
        <f t="shared" si="0"/>
        <v>0</v>
      </c>
      <c r="W10" s="1" t="s">
        <v>44</v>
      </c>
      <c r="X10" s="1">
        <v>0</v>
      </c>
      <c r="Y10" s="1">
        <v>2</v>
      </c>
      <c r="Z10" s="1">
        <v>60</v>
      </c>
      <c r="AA10" s="1">
        <v>50</v>
      </c>
      <c r="AB10" s="1">
        <v>47</v>
      </c>
      <c r="AC10" s="1">
        <v>52</v>
      </c>
      <c r="AD10" s="1">
        <v>1</v>
      </c>
      <c r="AE10" s="7">
        <v>40059</v>
      </c>
      <c r="AF10" s="1">
        <v>9</v>
      </c>
      <c r="AG10" s="1">
        <v>1384</v>
      </c>
      <c r="AH10" s="1">
        <v>1384</v>
      </c>
      <c r="AI10" s="1">
        <v>0</v>
      </c>
      <c r="AJ10" s="1">
        <v>0</v>
      </c>
      <c r="AK10" s="1">
        <v>2</v>
      </c>
      <c r="AL10" s="1" t="s">
        <v>45</v>
      </c>
      <c r="AM10" s="1" t="b">
        <v>1</v>
      </c>
      <c r="AN10" s="1">
        <v>3</v>
      </c>
      <c r="AO10" s="4">
        <v>5632.32</v>
      </c>
      <c r="AP10" s="4">
        <v>5010.986328</v>
      </c>
      <c r="AQ10" s="1">
        <f t="shared" si="1"/>
        <v>-11.031576188852902</v>
      </c>
      <c r="AR10" s="6">
        <v>2</v>
      </c>
    </row>
    <row r="11" spans="1:44" ht="16.5">
      <c r="A11" s="5">
        <v>10</v>
      </c>
      <c r="B11" s="6">
        <v>2.6507819000000001</v>
      </c>
      <c r="C11" s="6">
        <v>0.69448224999999997</v>
      </c>
      <c r="D11" s="6">
        <v>-2.2197350000000001E-2</v>
      </c>
      <c r="E11" s="6">
        <v>-0.477600786</v>
      </c>
      <c r="F11" s="6">
        <v>-0.17193515000000001</v>
      </c>
      <c r="G11" s="6">
        <v>-2.0045814200000001</v>
      </c>
      <c r="H11" s="1">
        <v>1034</v>
      </c>
      <c r="I11" s="19">
        <v>73.968473637865799</v>
      </c>
      <c r="J11" s="20">
        <v>-5.6923076923076903E-2</v>
      </c>
      <c r="K11" s="21">
        <v>1</v>
      </c>
      <c r="L11" s="22">
        <v>-0.208040102758204</v>
      </c>
      <c r="M11" s="1">
        <v>1034</v>
      </c>
      <c r="N11" s="7">
        <v>40059</v>
      </c>
      <c r="O11" s="1">
        <v>46.57</v>
      </c>
      <c r="P11" s="1">
        <v>1</v>
      </c>
      <c r="Q11" s="1">
        <v>0</v>
      </c>
      <c r="R11" s="1">
        <v>0</v>
      </c>
      <c r="S11" s="1">
        <v>0</v>
      </c>
      <c r="T11" s="1">
        <v>0</v>
      </c>
      <c r="U11" s="1">
        <v>3</v>
      </c>
      <c r="V11" s="1">
        <f t="shared" si="0"/>
        <v>1</v>
      </c>
      <c r="W11" s="1" t="s">
        <v>46</v>
      </c>
      <c r="X11" s="1">
        <v>0</v>
      </c>
      <c r="Y11" s="1">
        <v>1</v>
      </c>
      <c r="Z11" s="1">
        <v>88</v>
      </c>
      <c r="AA11" s="1">
        <v>82</v>
      </c>
      <c r="AB11" s="1">
        <v>0</v>
      </c>
      <c r="AC11" s="1">
        <v>0</v>
      </c>
      <c r="AD11" s="1">
        <v>0</v>
      </c>
      <c r="AE11" s="7">
        <v>40059</v>
      </c>
      <c r="AF11" s="1">
        <v>8</v>
      </c>
      <c r="AG11" s="1">
        <v>555</v>
      </c>
      <c r="AH11" s="1">
        <v>410</v>
      </c>
      <c r="AI11" s="1">
        <v>1</v>
      </c>
      <c r="AJ11" s="1">
        <v>0</v>
      </c>
      <c r="AK11" s="1">
        <v>3</v>
      </c>
      <c r="AL11" s="1" t="s">
        <v>45</v>
      </c>
      <c r="AM11" s="1" t="b">
        <v>1</v>
      </c>
      <c r="AN11" s="1">
        <v>3</v>
      </c>
      <c r="AO11" s="4">
        <v>27447.3</v>
      </c>
      <c r="AP11" s="4">
        <v>16715.148929999999</v>
      </c>
      <c r="AQ11" s="1">
        <f t="shared" si="1"/>
        <v>-39.100935501852639</v>
      </c>
      <c r="AR11" s="6">
        <v>1</v>
      </c>
    </row>
    <row r="12" spans="1:44" ht="16.5">
      <c r="A12" s="5">
        <v>11</v>
      </c>
      <c r="B12" s="6">
        <v>3.0447643000000002</v>
      </c>
      <c r="C12" s="6">
        <v>-1.70179634</v>
      </c>
      <c r="D12" s="6">
        <v>-0.24301734</v>
      </c>
      <c r="E12" s="6">
        <v>-1.224151781</v>
      </c>
      <c r="F12" s="6">
        <v>4.6575749999999999E-2</v>
      </c>
      <c r="G12" s="6">
        <v>-1.0821051500000001</v>
      </c>
      <c r="H12" s="1">
        <v>1035</v>
      </c>
      <c r="I12" s="19">
        <v>31.928047247786999</v>
      </c>
      <c r="J12" s="20">
        <v>2.82352941176469E-2</v>
      </c>
      <c r="K12" s="21">
        <v>0</v>
      </c>
      <c r="L12" s="22">
        <v>-0.39765605907839302</v>
      </c>
      <c r="M12" s="1">
        <v>1035</v>
      </c>
      <c r="N12" s="7">
        <v>40059</v>
      </c>
      <c r="O12" s="1">
        <v>40.82</v>
      </c>
      <c r="P12" s="1">
        <v>1</v>
      </c>
      <c r="Q12" s="1">
        <v>1</v>
      </c>
      <c r="R12" s="1">
        <v>1</v>
      </c>
      <c r="S12" s="1">
        <v>1</v>
      </c>
      <c r="T12" s="1">
        <v>1</v>
      </c>
      <c r="U12" s="1">
        <v>2</v>
      </c>
      <c r="V12" s="1">
        <f t="shared" si="0"/>
        <v>0</v>
      </c>
      <c r="W12" s="1" t="s">
        <v>47</v>
      </c>
      <c r="X12" s="1">
        <v>0</v>
      </c>
      <c r="Y12" s="1">
        <v>2</v>
      </c>
      <c r="Z12" s="1">
        <v>100</v>
      </c>
      <c r="AA12" s="1">
        <v>90</v>
      </c>
      <c r="AB12" s="1">
        <v>60</v>
      </c>
      <c r="AC12" s="1">
        <v>41</v>
      </c>
      <c r="AD12" s="1">
        <v>0</v>
      </c>
      <c r="AE12" s="7">
        <v>40059</v>
      </c>
      <c r="AF12" s="1">
        <v>7</v>
      </c>
      <c r="AG12" s="1">
        <v>2240</v>
      </c>
      <c r="AH12" s="1">
        <v>729</v>
      </c>
      <c r="AI12" s="1">
        <v>1</v>
      </c>
      <c r="AJ12" s="1"/>
      <c r="AK12" s="1" t="s">
        <v>45</v>
      </c>
      <c r="AL12" s="1" t="s">
        <v>45</v>
      </c>
      <c r="AM12" s="1" t="b">
        <v>1</v>
      </c>
      <c r="AN12" s="1">
        <v>3</v>
      </c>
      <c r="AO12" s="4">
        <v>63479</v>
      </c>
      <c r="AP12" s="4">
        <v>79777.832030000005</v>
      </c>
      <c r="AQ12" s="1">
        <f t="shared" si="1"/>
        <v>25.675943272578337</v>
      </c>
      <c r="AR12" s="6">
        <v>1</v>
      </c>
    </row>
    <row r="13" spans="1:44" ht="16.5">
      <c r="A13" s="5">
        <v>12</v>
      </c>
      <c r="B13" s="6">
        <v>1.4190836</v>
      </c>
      <c r="C13" s="6">
        <v>-1.42798051</v>
      </c>
      <c r="D13" s="6">
        <v>0.47144723999999999</v>
      </c>
      <c r="E13" s="6">
        <v>2.0327696730000002</v>
      </c>
      <c r="F13" s="6">
        <v>0.99773696000000001</v>
      </c>
      <c r="G13" s="6">
        <v>1.3627043999999999</v>
      </c>
      <c r="H13" s="1">
        <v>1037</v>
      </c>
      <c r="I13" s="19">
        <v>76.552537742294703</v>
      </c>
      <c r="J13" s="20">
        <v>-4.4705882352941199E-2</v>
      </c>
      <c r="K13" s="21">
        <v>1</v>
      </c>
      <c r="L13" s="22">
        <v>7.8545093054244106E-2</v>
      </c>
      <c r="M13" s="1">
        <v>1037</v>
      </c>
      <c r="N13" s="7">
        <v>40059</v>
      </c>
      <c r="O13" s="1">
        <v>51.14</v>
      </c>
      <c r="P13" s="1">
        <v>1</v>
      </c>
      <c r="Q13" s="1">
        <v>0</v>
      </c>
      <c r="R13" s="1">
        <v>0</v>
      </c>
      <c r="S13" s="1">
        <v>0</v>
      </c>
      <c r="T13" s="1">
        <v>0</v>
      </c>
      <c r="U13" s="1">
        <v>3</v>
      </c>
      <c r="V13" s="1">
        <f t="shared" si="0"/>
        <v>1</v>
      </c>
      <c r="W13" s="1" t="s">
        <v>46</v>
      </c>
      <c r="X13" s="1">
        <v>0</v>
      </c>
      <c r="Y13" s="1">
        <v>1</v>
      </c>
      <c r="Z13" s="1">
        <v>92</v>
      </c>
      <c r="AA13" s="1">
        <v>84</v>
      </c>
      <c r="AB13" s="1">
        <v>82</v>
      </c>
      <c r="AC13" s="1">
        <v>82</v>
      </c>
      <c r="AD13" s="1">
        <v>0</v>
      </c>
      <c r="AE13" s="7">
        <v>40059</v>
      </c>
      <c r="AF13" s="1">
        <v>7</v>
      </c>
      <c r="AG13" s="1">
        <v>1806</v>
      </c>
      <c r="AH13" s="1">
        <v>1806</v>
      </c>
      <c r="AI13" s="1">
        <v>0</v>
      </c>
      <c r="AJ13" s="1">
        <v>0</v>
      </c>
      <c r="AK13" s="1">
        <v>2</v>
      </c>
      <c r="AL13" s="1" t="s">
        <v>45</v>
      </c>
      <c r="AM13" s="1" t="b">
        <v>1</v>
      </c>
      <c r="AN13" s="1">
        <v>3</v>
      </c>
      <c r="AO13" s="4">
        <v>78496</v>
      </c>
      <c r="AP13" s="4">
        <v>81872.589110000001</v>
      </c>
      <c r="AQ13" s="1">
        <f t="shared" si="1"/>
        <v>4.3016065914186719</v>
      </c>
      <c r="AR13" s="6">
        <v>1</v>
      </c>
    </row>
    <row r="14" spans="1:44" ht="16.5">
      <c r="A14" s="5">
        <v>13</v>
      </c>
      <c r="B14" s="6">
        <v>1.3587273</v>
      </c>
      <c r="C14" s="6">
        <v>0.91107227999999996</v>
      </c>
      <c r="D14" s="6">
        <v>2.9808086500000002</v>
      </c>
      <c r="E14" s="6">
        <v>-1.32528402</v>
      </c>
      <c r="F14" s="6">
        <v>0.39446230999999998</v>
      </c>
      <c r="G14" s="6">
        <v>0.49721230999999999</v>
      </c>
      <c r="H14" s="1">
        <v>1038</v>
      </c>
      <c r="I14" s="19">
        <v>55.886448931982898</v>
      </c>
      <c r="J14" s="20">
        <v>-1.10407239819004E-2</v>
      </c>
      <c r="K14" s="21">
        <v>1</v>
      </c>
      <c r="L14" s="22">
        <v>-0.149224239992757</v>
      </c>
      <c r="M14" s="1">
        <v>1038</v>
      </c>
      <c r="N14" s="7">
        <v>40059</v>
      </c>
      <c r="O14" s="1">
        <v>37.81</v>
      </c>
      <c r="P14" s="1">
        <v>3</v>
      </c>
      <c r="Q14" s="1">
        <v>0</v>
      </c>
      <c r="R14" s="1">
        <v>0</v>
      </c>
      <c r="S14" s="1">
        <v>0</v>
      </c>
      <c r="T14" s="1">
        <v>0</v>
      </c>
      <c r="U14" s="1">
        <v>3</v>
      </c>
      <c r="V14" s="1">
        <f t="shared" si="0"/>
        <v>1</v>
      </c>
      <c r="W14" s="1" t="s">
        <v>46</v>
      </c>
      <c r="X14" s="1">
        <v>0</v>
      </c>
      <c r="Y14" s="1">
        <v>2</v>
      </c>
      <c r="Z14" s="1">
        <v>36</v>
      </c>
      <c r="AA14" s="1">
        <v>36</v>
      </c>
      <c r="AB14" s="1">
        <v>26</v>
      </c>
      <c r="AC14" s="1">
        <v>22</v>
      </c>
      <c r="AD14" s="1">
        <v>1</v>
      </c>
      <c r="AE14" s="7">
        <v>40059</v>
      </c>
      <c r="AF14" s="1">
        <v>7</v>
      </c>
      <c r="AG14" s="1">
        <v>1843</v>
      </c>
      <c r="AH14" s="1">
        <v>1843</v>
      </c>
      <c r="AI14" s="1">
        <v>0</v>
      </c>
      <c r="AJ14" s="1">
        <v>0</v>
      </c>
      <c r="AK14" s="1">
        <v>1</v>
      </c>
      <c r="AL14" s="1" t="s">
        <v>45</v>
      </c>
      <c r="AM14" s="1" t="b">
        <v>1</v>
      </c>
      <c r="AN14" s="1">
        <v>3</v>
      </c>
      <c r="AO14" s="4">
        <v>12122.9</v>
      </c>
      <c r="AP14" s="4">
        <v>10406.494140000001</v>
      </c>
      <c r="AQ14" s="1">
        <f t="shared" si="1"/>
        <v>-14.15837679103184</v>
      </c>
      <c r="AR14" s="6">
        <v>1</v>
      </c>
    </row>
    <row r="15" spans="1:44" ht="16.5">
      <c r="A15" s="5">
        <v>14</v>
      </c>
      <c r="B15" s="6">
        <v>1.4549246</v>
      </c>
      <c r="C15" s="6">
        <v>-1.0413705600000001</v>
      </c>
      <c r="D15" s="6">
        <v>0.31230806999999999</v>
      </c>
      <c r="E15" s="6">
        <v>-0.13452481499999999</v>
      </c>
      <c r="F15" s="6">
        <v>0.13030393000000001</v>
      </c>
      <c r="G15" s="6">
        <v>-0.51927398999999996</v>
      </c>
      <c r="H15" s="1">
        <v>1041</v>
      </c>
      <c r="I15" s="19">
        <v>69.963323405155506</v>
      </c>
      <c r="J15" s="20">
        <v>-1.7240209058916E-2</v>
      </c>
      <c r="K15" s="21">
        <v>1</v>
      </c>
      <c r="L15" s="22">
        <v>-0.33315883552988801</v>
      </c>
      <c r="M15" s="1">
        <v>1041</v>
      </c>
      <c r="N15" s="7">
        <v>40059</v>
      </c>
      <c r="O15" s="1">
        <v>46.64</v>
      </c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2</v>
      </c>
      <c r="V15" s="1">
        <f t="shared" si="0"/>
        <v>0</v>
      </c>
      <c r="W15" s="1" t="s">
        <v>47</v>
      </c>
      <c r="X15" s="1">
        <v>0</v>
      </c>
      <c r="Y15" s="1">
        <v>1</v>
      </c>
      <c r="Z15" s="1">
        <v>90</v>
      </c>
      <c r="AA15" s="1">
        <v>86</v>
      </c>
      <c r="AB15" s="1">
        <v>86</v>
      </c>
      <c r="AC15" s="1">
        <v>53</v>
      </c>
      <c r="AD15" s="1">
        <v>0</v>
      </c>
      <c r="AE15" s="7">
        <v>40059</v>
      </c>
      <c r="AF15" s="1">
        <v>8</v>
      </c>
      <c r="AG15" s="1">
        <v>1679</v>
      </c>
      <c r="AH15" s="1">
        <v>1679</v>
      </c>
      <c r="AI15" s="1">
        <v>1</v>
      </c>
      <c r="AJ15" s="1">
        <v>0</v>
      </c>
      <c r="AK15" s="1">
        <v>3</v>
      </c>
      <c r="AL15" s="1" t="s">
        <v>45</v>
      </c>
      <c r="AM15" s="1" t="b">
        <v>1</v>
      </c>
      <c r="AN15" s="1">
        <v>3</v>
      </c>
      <c r="AO15" s="4">
        <v>89511</v>
      </c>
      <c r="AP15" s="4">
        <v>67934.509279999998</v>
      </c>
      <c r="AQ15" s="1">
        <f t="shared" si="1"/>
        <v>-24.104848253287305</v>
      </c>
      <c r="AR15" s="6">
        <v>1</v>
      </c>
    </row>
    <row r="16" spans="1:44" ht="16.5">
      <c r="A16" s="5">
        <v>15</v>
      </c>
      <c r="B16" s="6">
        <v>-0.63028729999999999</v>
      </c>
      <c r="C16" s="6">
        <v>1.5793618899999999</v>
      </c>
      <c r="D16" s="6">
        <v>0.32399304000000001</v>
      </c>
      <c r="E16" s="6">
        <v>-0.94979045600000001</v>
      </c>
      <c r="F16" s="6">
        <v>7.4260740000000006E-2</v>
      </c>
      <c r="G16" s="6">
        <v>-2.0106309800000002</v>
      </c>
      <c r="H16" s="1">
        <v>1042</v>
      </c>
      <c r="I16" s="19">
        <v>26.605188770857399</v>
      </c>
      <c r="J16" s="20">
        <v>4.2895927601809901E-2</v>
      </c>
      <c r="K16" s="21">
        <v>0</v>
      </c>
      <c r="L16" s="22">
        <v>-6.7733226506592303E-2</v>
      </c>
      <c r="M16" s="1">
        <v>1042</v>
      </c>
      <c r="N16" s="7">
        <v>40059</v>
      </c>
      <c r="O16" s="1">
        <v>58.07</v>
      </c>
      <c r="P16" s="1">
        <v>1</v>
      </c>
      <c r="Q16" s="1">
        <v>1</v>
      </c>
      <c r="R16" s="1">
        <v>1</v>
      </c>
      <c r="S16" s="1">
        <v>1</v>
      </c>
      <c r="T16" s="1">
        <v>0</v>
      </c>
      <c r="U16" s="1">
        <v>1</v>
      </c>
      <c r="V16" s="1">
        <f t="shared" si="0"/>
        <v>0</v>
      </c>
      <c r="W16" s="1" t="s">
        <v>44</v>
      </c>
      <c r="X16" s="1">
        <v>0</v>
      </c>
      <c r="Y16" s="1">
        <v>2</v>
      </c>
      <c r="Z16" s="1">
        <v>93</v>
      </c>
      <c r="AA16" s="1">
        <v>19</v>
      </c>
      <c r="AB16" s="1">
        <v>76</v>
      </c>
      <c r="AC16" s="1">
        <v>40</v>
      </c>
      <c r="AD16" s="1">
        <v>0</v>
      </c>
      <c r="AE16" s="7">
        <v>40059</v>
      </c>
      <c r="AF16" s="1">
        <v>7</v>
      </c>
      <c r="AG16" s="1">
        <v>1928</v>
      </c>
      <c r="AH16" s="1">
        <v>2033</v>
      </c>
      <c r="AI16" s="1">
        <v>0</v>
      </c>
      <c r="AJ16" s="1">
        <v>0</v>
      </c>
      <c r="AK16" s="1">
        <v>2</v>
      </c>
      <c r="AL16" s="1" t="s">
        <v>45</v>
      </c>
      <c r="AM16" s="1" t="b">
        <v>1</v>
      </c>
      <c r="AN16" s="1">
        <v>3</v>
      </c>
      <c r="AO16" s="4">
        <v>4306.09</v>
      </c>
      <c r="AP16" s="4">
        <v>2554.9804690000001</v>
      </c>
      <c r="AQ16" s="1">
        <f t="shared" si="1"/>
        <v>-40.665883225849903</v>
      </c>
      <c r="AR16" s="6">
        <v>1</v>
      </c>
    </row>
    <row r="17" spans="1:44" ht="16.5">
      <c r="A17" s="5">
        <v>16</v>
      </c>
      <c r="B17" s="6">
        <v>-0.24905459999999999</v>
      </c>
      <c r="C17" s="6">
        <v>0.18331209000000001</v>
      </c>
      <c r="D17" s="6">
        <v>-0.43600061000000001</v>
      </c>
      <c r="E17" s="6">
        <v>-0.14189928900000001</v>
      </c>
      <c r="F17" s="6">
        <v>1.3380032799999999</v>
      </c>
      <c r="G17" s="6">
        <v>-1.8684845800000001</v>
      </c>
      <c r="H17" s="1">
        <v>1049</v>
      </c>
      <c r="I17" s="19">
        <v>64.044731404626901</v>
      </c>
      <c r="J17" s="20">
        <v>-5.7285067873303203E-2</v>
      </c>
      <c r="K17" s="21">
        <v>1</v>
      </c>
      <c r="L17" s="22">
        <v>-4.11800887224125E-3</v>
      </c>
      <c r="M17" s="1">
        <v>1049</v>
      </c>
      <c r="N17" s="7">
        <v>40059</v>
      </c>
      <c r="O17" s="1">
        <v>50.43</v>
      </c>
      <c r="P17" s="1">
        <v>1</v>
      </c>
      <c r="Q17" s="1">
        <v>0</v>
      </c>
      <c r="R17" s="1">
        <v>0</v>
      </c>
      <c r="S17" s="1">
        <v>0</v>
      </c>
      <c r="T17" s="1">
        <v>0</v>
      </c>
      <c r="U17" s="1">
        <v>3</v>
      </c>
      <c r="V17" s="1">
        <f t="shared" si="0"/>
        <v>1</v>
      </c>
      <c r="W17" s="1" t="s">
        <v>46</v>
      </c>
      <c r="X17" s="1">
        <v>0</v>
      </c>
      <c r="Y17" s="1">
        <v>1</v>
      </c>
      <c r="Z17" s="1">
        <v>127</v>
      </c>
      <c r="AA17" s="1">
        <v>111</v>
      </c>
      <c r="AB17" s="1">
        <v>90</v>
      </c>
      <c r="AC17" s="1">
        <v>81</v>
      </c>
      <c r="AD17" s="1">
        <v>0</v>
      </c>
      <c r="AE17" s="7">
        <v>40059</v>
      </c>
      <c r="AF17" s="1">
        <v>8</v>
      </c>
      <c r="AG17" s="1">
        <v>344</v>
      </c>
      <c r="AH17" s="1">
        <v>179</v>
      </c>
      <c r="AI17" s="1">
        <v>1</v>
      </c>
      <c r="AJ17" s="1">
        <v>0</v>
      </c>
      <c r="AK17" s="1">
        <v>3</v>
      </c>
      <c r="AL17" s="1" t="s">
        <v>45</v>
      </c>
      <c r="AM17" s="1" t="b">
        <v>1</v>
      </c>
      <c r="AN17" s="1">
        <v>3</v>
      </c>
      <c r="AO17" s="4">
        <v>343155</v>
      </c>
      <c r="AP17" s="4">
        <v>175630.44209999999</v>
      </c>
      <c r="AQ17" s="1">
        <f t="shared" si="1"/>
        <v>-48.818917952528743</v>
      </c>
      <c r="AR17" s="6">
        <v>1</v>
      </c>
    </row>
    <row r="18" spans="1:44" ht="16.5">
      <c r="A18" s="5">
        <v>17</v>
      </c>
      <c r="B18" s="6">
        <v>-7.6880930999999997</v>
      </c>
      <c r="C18" s="6">
        <v>6.6931097099999999</v>
      </c>
      <c r="D18" s="6">
        <v>-2.4725082199999999</v>
      </c>
      <c r="E18" s="6">
        <v>-0.59352188699999997</v>
      </c>
      <c r="F18" s="6">
        <v>-5.7669285800000001</v>
      </c>
      <c r="G18" s="6">
        <v>-0.92515714000000004</v>
      </c>
      <c r="H18" s="1">
        <v>1058</v>
      </c>
      <c r="I18" s="19">
        <v>81.022512078314406</v>
      </c>
      <c r="J18" s="20">
        <v>-4.4796380090497703E-2</v>
      </c>
      <c r="K18" s="21">
        <v>1</v>
      </c>
      <c r="L18" s="22">
        <v>2.8963116498437299E-2</v>
      </c>
      <c r="M18" s="1">
        <v>1058</v>
      </c>
      <c r="N18" s="7">
        <v>40059</v>
      </c>
      <c r="O18" s="1">
        <v>54.72</v>
      </c>
      <c r="P18" s="1">
        <v>1</v>
      </c>
      <c r="Q18" s="1">
        <v>0</v>
      </c>
      <c r="R18" s="1">
        <v>0</v>
      </c>
      <c r="S18" s="1">
        <v>0</v>
      </c>
      <c r="T18" s="1">
        <v>0</v>
      </c>
      <c r="U18" s="1">
        <v>3</v>
      </c>
      <c r="V18" s="1">
        <f t="shared" si="0"/>
        <v>1</v>
      </c>
      <c r="W18" s="1" t="s">
        <v>46</v>
      </c>
      <c r="X18" s="1">
        <v>0</v>
      </c>
      <c r="Y18" s="1">
        <v>2</v>
      </c>
      <c r="Z18" s="1">
        <v>38</v>
      </c>
      <c r="AA18" s="1">
        <v>23</v>
      </c>
      <c r="AB18" s="1">
        <v>6</v>
      </c>
      <c r="AC18" s="1">
        <v>15</v>
      </c>
      <c r="AD18" s="1">
        <v>0</v>
      </c>
      <c r="AE18" s="7">
        <v>40059</v>
      </c>
      <c r="AF18" s="1">
        <v>7</v>
      </c>
      <c r="AG18" s="1">
        <v>1655</v>
      </c>
      <c r="AH18" s="1">
        <v>1655</v>
      </c>
      <c r="AI18" s="1">
        <v>0</v>
      </c>
      <c r="AJ18" s="1">
        <v>1</v>
      </c>
      <c r="AK18" s="1">
        <v>0</v>
      </c>
      <c r="AL18" s="1" t="s">
        <v>45</v>
      </c>
      <c r="AM18" s="1" t="b">
        <v>1</v>
      </c>
      <c r="AN18" s="1">
        <v>3</v>
      </c>
      <c r="AO18" s="4">
        <v>5696.56</v>
      </c>
      <c r="AP18" s="4">
        <v>13.59558105</v>
      </c>
      <c r="AQ18" s="1">
        <f t="shared" si="1"/>
        <v>-99.761336998995887</v>
      </c>
      <c r="AR18" s="6">
        <v>2</v>
      </c>
    </row>
    <row r="19" spans="1:44" ht="16.5">
      <c r="A19" s="5">
        <v>18</v>
      </c>
      <c r="B19" s="6">
        <v>-4.9544651999999996</v>
      </c>
      <c r="C19" s="6">
        <v>-0.55162557000000001</v>
      </c>
      <c r="D19" s="6">
        <v>0.40681719</v>
      </c>
      <c r="E19" s="6">
        <v>0.32819524999999999</v>
      </c>
      <c r="F19" s="6">
        <v>-0.97087623000000001</v>
      </c>
      <c r="G19" s="6">
        <v>1.73786536</v>
      </c>
      <c r="H19" s="1">
        <v>1061</v>
      </c>
      <c r="I19" s="19">
        <v>37.323081201054102</v>
      </c>
      <c r="J19" s="20">
        <v>-3.0950226244343799E-2</v>
      </c>
      <c r="K19" s="21">
        <v>1</v>
      </c>
      <c r="L19" s="22">
        <v>-6.4180428240434204E-4</v>
      </c>
      <c r="M19" s="1">
        <v>1061</v>
      </c>
      <c r="N19" s="7">
        <v>40059</v>
      </c>
      <c r="O19" s="1">
        <v>54.19</v>
      </c>
      <c r="P19" s="1">
        <v>1</v>
      </c>
      <c r="Q19" s="1">
        <v>0</v>
      </c>
      <c r="R19" s="1">
        <v>0</v>
      </c>
      <c r="S19" s="1">
        <v>0</v>
      </c>
      <c r="T19" s="1">
        <v>1</v>
      </c>
      <c r="U19" s="1">
        <v>2</v>
      </c>
      <c r="V19" s="1">
        <f t="shared" si="0"/>
        <v>0</v>
      </c>
      <c r="W19" s="1" t="s">
        <v>47</v>
      </c>
      <c r="X19" s="1">
        <v>0</v>
      </c>
      <c r="Y19" s="1">
        <v>2</v>
      </c>
      <c r="Z19" s="1">
        <v>60</v>
      </c>
      <c r="AA19" s="1">
        <v>57</v>
      </c>
      <c r="AB19" s="1">
        <v>18</v>
      </c>
      <c r="AC19" s="1">
        <v>20</v>
      </c>
      <c r="AD19" s="1">
        <v>0</v>
      </c>
      <c r="AE19" s="7">
        <v>40059</v>
      </c>
      <c r="AF19" s="1">
        <v>8</v>
      </c>
      <c r="AG19" s="1">
        <v>658</v>
      </c>
      <c r="AH19" s="1">
        <v>524</v>
      </c>
      <c r="AI19" s="1">
        <v>1</v>
      </c>
      <c r="AJ19" s="1">
        <v>0</v>
      </c>
      <c r="AK19" s="1">
        <v>2</v>
      </c>
      <c r="AL19" s="1" t="s">
        <v>45</v>
      </c>
      <c r="AM19" s="1" t="b">
        <v>1</v>
      </c>
      <c r="AN19" s="1">
        <v>3</v>
      </c>
      <c r="AO19" s="4">
        <v>21210.2</v>
      </c>
      <c r="AP19" s="4">
        <v>6655.2734380000002</v>
      </c>
      <c r="AQ19" s="1">
        <f t="shared" si="1"/>
        <v>-68.62229758323825</v>
      </c>
      <c r="AR19" s="6">
        <v>2</v>
      </c>
    </row>
    <row r="20" spans="1:44" ht="16.5">
      <c r="A20" s="5">
        <v>19</v>
      </c>
      <c r="B20" s="6">
        <v>3.6062102999999999</v>
      </c>
      <c r="C20" s="6">
        <v>-1.2423245199999999</v>
      </c>
      <c r="D20" s="6">
        <v>1.31471893</v>
      </c>
      <c r="E20" s="6">
        <v>0.608961525</v>
      </c>
      <c r="F20" s="6">
        <v>-2.0178707400000002</v>
      </c>
      <c r="G20" s="6">
        <v>9.140856E-2</v>
      </c>
      <c r="H20" s="1">
        <v>1062</v>
      </c>
      <c r="I20" s="19">
        <v>80.516390670663597</v>
      </c>
      <c r="J20" s="20">
        <v>-2.9411764705882401E-2</v>
      </c>
      <c r="K20" s="21">
        <v>1</v>
      </c>
      <c r="L20" s="22">
        <v>-1.9278404721715201E-3</v>
      </c>
      <c r="M20" s="1">
        <v>1062</v>
      </c>
      <c r="N20" s="7">
        <v>40059</v>
      </c>
      <c r="O20" s="1">
        <v>34.61</v>
      </c>
      <c r="P20" s="1">
        <v>1</v>
      </c>
      <c r="Q20" s="1">
        <v>1</v>
      </c>
      <c r="R20" s="1">
        <v>1</v>
      </c>
      <c r="S20" s="1">
        <v>1</v>
      </c>
      <c r="T20" s="1">
        <v>0</v>
      </c>
      <c r="U20" s="1">
        <v>1</v>
      </c>
      <c r="V20" s="1">
        <f t="shared" si="0"/>
        <v>0</v>
      </c>
      <c r="W20" s="1" t="s">
        <v>44</v>
      </c>
      <c r="X20" s="1">
        <v>0</v>
      </c>
      <c r="Y20" s="1">
        <v>2</v>
      </c>
      <c r="Z20" s="1">
        <v>77</v>
      </c>
      <c r="AA20" s="1">
        <v>85</v>
      </c>
      <c r="AB20" s="1">
        <v>100</v>
      </c>
      <c r="AC20" s="1">
        <v>98</v>
      </c>
      <c r="AD20" s="1">
        <v>0</v>
      </c>
      <c r="AE20" s="7">
        <v>40059</v>
      </c>
      <c r="AF20" s="1">
        <v>8</v>
      </c>
      <c r="AG20" s="1">
        <v>869</v>
      </c>
      <c r="AH20" s="1">
        <v>216</v>
      </c>
      <c r="AI20" s="1">
        <v>1</v>
      </c>
      <c r="AJ20" s="1">
        <v>0</v>
      </c>
      <c r="AK20" s="1">
        <v>2</v>
      </c>
      <c r="AL20" s="1" t="s">
        <v>45</v>
      </c>
      <c r="AM20" s="1" t="b">
        <v>1</v>
      </c>
      <c r="AN20" s="1">
        <v>3</v>
      </c>
      <c r="AO20" s="4">
        <v>29793.7</v>
      </c>
      <c r="AP20" s="4">
        <v>37043.457029999998</v>
      </c>
      <c r="AQ20" s="1">
        <f t="shared" si="1"/>
        <v>24.333187989407147</v>
      </c>
      <c r="AR20" s="6">
        <v>1</v>
      </c>
    </row>
    <row r="21" spans="1:44" ht="16.5">
      <c r="A21" s="5">
        <v>20</v>
      </c>
      <c r="B21" s="6">
        <v>3.7074755000000001</v>
      </c>
      <c r="C21" s="6">
        <v>5.9953676299999996</v>
      </c>
      <c r="D21" s="6">
        <v>-3.72775889</v>
      </c>
      <c r="E21" s="6">
        <v>2.9534067390000001</v>
      </c>
      <c r="F21" s="6">
        <v>0.50878168000000001</v>
      </c>
      <c r="G21" s="6">
        <v>8.4542060000000002E-2</v>
      </c>
      <c r="H21" s="1">
        <v>1064</v>
      </c>
      <c r="I21" s="19">
        <v>100</v>
      </c>
      <c r="J21" s="20">
        <v>-4.8100635773301099E-2</v>
      </c>
      <c r="K21" s="21">
        <v>1</v>
      </c>
      <c r="L21" s="22">
        <v>8.9286055871639208E-3</v>
      </c>
      <c r="M21" s="1">
        <v>1064</v>
      </c>
      <c r="N21" s="7">
        <v>40059</v>
      </c>
      <c r="O21" s="1">
        <v>60.11</v>
      </c>
      <c r="P21" s="1">
        <v>1</v>
      </c>
      <c r="Q21" s="1">
        <v>0</v>
      </c>
      <c r="R21" s="1">
        <v>0</v>
      </c>
      <c r="S21" s="1">
        <v>0</v>
      </c>
      <c r="T21" s="1">
        <v>0</v>
      </c>
      <c r="U21" s="1">
        <v>3</v>
      </c>
      <c r="V21" s="1">
        <f t="shared" si="0"/>
        <v>1</v>
      </c>
      <c r="W21" s="1" t="s">
        <v>46</v>
      </c>
      <c r="X21" s="1">
        <v>0</v>
      </c>
      <c r="Y21" s="1">
        <v>2</v>
      </c>
      <c r="Z21" s="1">
        <v>70</v>
      </c>
      <c r="AA21" s="1">
        <v>67</v>
      </c>
      <c r="AB21" s="1">
        <v>47</v>
      </c>
      <c r="AC21" s="1">
        <v>30</v>
      </c>
      <c r="AD21" s="1">
        <v>0</v>
      </c>
      <c r="AE21" s="7">
        <v>40059</v>
      </c>
      <c r="AF21" s="1">
        <v>7</v>
      </c>
      <c r="AG21" s="1">
        <v>2063</v>
      </c>
      <c r="AH21" s="1">
        <v>369</v>
      </c>
      <c r="AI21" s="1">
        <v>1</v>
      </c>
      <c r="AJ21" s="1"/>
      <c r="AK21" s="1" t="s">
        <v>45</v>
      </c>
      <c r="AL21" s="1" t="s">
        <v>45</v>
      </c>
      <c r="AM21" s="1" t="b">
        <v>1</v>
      </c>
      <c r="AN21" s="1">
        <v>3</v>
      </c>
      <c r="AO21" s="4">
        <v>24464</v>
      </c>
      <c r="AP21" s="4">
        <v>25765.793689999999</v>
      </c>
      <c r="AQ21" s="1">
        <f t="shared" si="1"/>
        <v>5.3212626308044415</v>
      </c>
      <c r="AR21" s="6">
        <v>1</v>
      </c>
    </row>
    <row r="22" spans="1:44" ht="16.5">
      <c r="A22" s="5">
        <v>21</v>
      </c>
      <c r="B22" s="6">
        <v>3.72966</v>
      </c>
      <c r="C22" s="6">
        <v>-1.8313718000000001</v>
      </c>
      <c r="D22" s="6">
        <v>0.50947432000000004</v>
      </c>
      <c r="E22" s="6">
        <v>2.6168864080000001</v>
      </c>
      <c r="F22" s="6">
        <v>-8.2391549999999994E-2</v>
      </c>
      <c r="G22" s="6">
        <v>-0.10470017</v>
      </c>
      <c r="H22" s="1">
        <v>1066</v>
      </c>
      <c r="I22" s="19">
        <v>17.517123468386199</v>
      </c>
      <c r="J22" s="20">
        <v>2.16289592760181E-2</v>
      </c>
      <c r="K22" s="21">
        <v>0</v>
      </c>
      <c r="L22" s="22">
        <v>-0.39744316761874998</v>
      </c>
      <c r="M22" s="1">
        <v>1066</v>
      </c>
      <c r="N22" s="7">
        <v>40059</v>
      </c>
      <c r="O22" s="1">
        <v>57.42</v>
      </c>
      <c r="P22" s="1">
        <v>1</v>
      </c>
      <c r="Q22" s="1">
        <v>0</v>
      </c>
      <c r="R22" s="1">
        <v>0</v>
      </c>
      <c r="S22" s="1">
        <v>0</v>
      </c>
      <c r="T22" s="1">
        <v>0</v>
      </c>
      <c r="U22" s="1">
        <v>3</v>
      </c>
      <c r="V22" s="1">
        <f t="shared" si="0"/>
        <v>1</v>
      </c>
      <c r="W22" s="1" t="s">
        <v>46</v>
      </c>
      <c r="X22" s="1">
        <v>0</v>
      </c>
      <c r="Y22" s="1">
        <v>2</v>
      </c>
      <c r="Z22" s="1">
        <v>33</v>
      </c>
      <c r="AA22" s="1">
        <v>29</v>
      </c>
      <c r="AB22" s="1">
        <v>30</v>
      </c>
      <c r="AC22" s="1">
        <v>30</v>
      </c>
      <c r="AD22" s="1">
        <v>0</v>
      </c>
      <c r="AE22" s="7">
        <v>40059</v>
      </c>
      <c r="AF22" s="1">
        <v>7</v>
      </c>
      <c r="AG22" s="1">
        <v>1670</v>
      </c>
      <c r="AH22" s="1">
        <v>1670</v>
      </c>
      <c r="AI22" s="1">
        <v>0</v>
      </c>
      <c r="AJ22" s="1">
        <v>0</v>
      </c>
      <c r="AK22" s="1">
        <v>2</v>
      </c>
      <c r="AL22" s="1" t="s">
        <v>45</v>
      </c>
      <c r="AM22" s="1" t="b">
        <v>1</v>
      </c>
      <c r="AN22" s="1">
        <v>3</v>
      </c>
      <c r="AO22" s="4">
        <v>8100.51</v>
      </c>
      <c r="AP22" s="4">
        <v>11395.56885</v>
      </c>
      <c r="AQ22" s="1">
        <f t="shared" si="1"/>
        <v>40.677177733253821</v>
      </c>
      <c r="AR22" s="6">
        <v>1</v>
      </c>
    </row>
    <row r="23" spans="1:44" ht="16.5">
      <c r="A23" s="5">
        <v>22</v>
      </c>
      <c r="B23" s="6">
        <v>1.871707</v>
      </c>
      <c r="C23" s="6">
        <v>0.28770124000000002</v>
      </c>
      <c r="D23" s="6">
        <v>0.56123513000000003</v>
      </c>
      <c r="E23" s="6">
        <v>-0.85213223900000001</v>
      </c>
      <c r="F23" s="6">
        <v>-1.4524169600000001</v>
      </c>
      <c r="G23" s="6">
        <v>-1.62767478</v>
      </c>
      <c r="H23" s="1">
        <v>1073</v>
      </c>
      <c r="I23" s="19">
        <v>24.840621942650898</v>
      </c>
      <c r="J23" s="20">
        <v>2.8871391194363001E-2</v>
      </c>
      <c r="K23" s="21">
        <v>0</v>
      </c>
      <c r="L23" s="22">
        <v>-0.184066293012458</v>
      </c>
      <c r="M23" s="1">
        <v>1073</v>
      </c>
      <c r="N23" s="7">
        <v>40059</v>
      </c>
      <c r="O23" s="1">
        <v>49.24</v>
      </c>
      <c r="P23" s="1">
        <v>1</v>
      </c>
      <c r="Q23" s="1">
        <v>0</v>
      </c>
      <c r="R23" s="1">
        <v>0</v>
      </c>
      <c r="S23" s="1">
        <v>0</v>
      </c>
      <c r="T23" s="1">
        <v>1</v>
      </c>
      <c r="U23" s="1">
        <v>2</v>
      </c>
      <c r="V23" s="1">
        <f t="shared" si="0"/>
        <v>0</v>
      </c>
      <c r="W23" s="1" t="s">
        <v>47</v>
      </c>
      <c r="X23" s="1">
        <v>0</v>
      </c>
      <c r="Y23" s="1">
        <v>1</v>
      </c>
      <c r="Z23" s="1">
        <v>75</v>
      </c>
      <c r="AA23" s="1">
        <v>72</v>
      </c>
      <c r="AB23" s="1">
        <v>72</v>
      </c>
      <c r="AC23" s="1">
        <v>68</v>
      </c>
      <c r="AD23" s="1">
        <v>0</v>
      </c>
      <c r="AE23" s="7">
        <v>40059</v>
      </c>
      <c r="AF23" s="1">
        <v>7</v>
      </c>
      <c r="AG23" s="1">
        <v>1725</v>
      </c>
      <c r="AH23" s="1">
        <v>1725</v>
      </c>
      <c r="AI23" s="1">
        <v>0</v>
      </c>
      <c r="AJ23" s="1">
        <v>1</v>
      </c>
      <c r="AK23" s="1">
        <v>0</v>
      </c>
      <c r="AL23" s="1" t="s">
        <v>45</v>
      </c>
      <c r="AM23" s="1" t="b">
        <v>1</v>
      </c>
      <c r="AN23" s="1">
        <v>3</v>
      </c>
      <c r="AO23" s="4">
        <v>58421.3</v>
      </c>
      <c r="AP23" s="4">
        <v>41543.211960000001</v>
      </c>
      <c r="AQ23" s="1">
        <f t="shared" si="1"/>
        <v>-28.890298641077827</v>
      </c>
      <c r="AR23" s="6">
        <v>1</v>
      </c>
    </row>
    <row r="24" spans="1:44" ht="16.5">
      <c r="A24" s="5">
        <v>23</v>
      </c>
      <c r="B24" s="6">
        <v>-1.5017478</v>
      </c>
      <c r="C24" s="6">
        <v>-2.1556313</v>
      </c>
      <c r="D24" s="6">
        <v>-1.58679142</v>
      </c>
      <c r="E24" s="6">
        <v>5.9372533999999998E-2</v>
      </c>
      <c r="F24" s="6">
        <v>4.4172488999999997</v>
      </c>
      <c r="G24" s="6">
        <v>-2.4438778800000001</v>
      </c>
      <c r="H24" s="1">
        <v>1074</v>
      </c>
      <c r="I24" s="19">
        <v>60.072848444858202</v>
      </c>
      <c r="J24" s="20">
        <v>1.8552036199094998E-2</v>
      </c>
      <c r="K24" s="21">
        <v>0</v>
      </c>
      <c r="L24" s="22">
        <v>-0.39522542131215899</v>
      </c>
      <c r="M24" s="1">
        <v>1074</v>
      </c>
      <c r="N24" s="7">
        <v>40059</v>
      </c>
      <c r="O24" s="1">
        <v>36.51</v>
      </c>
      <c r="P24" s="1">
        <v>1</v>
      </c>
      <c r="Q24" s="1">
        <v>1</v>
      </c>
      <c r="R24" s="1">
        <v>0</v>
      </c>
      <c r="S24" s="1">
        <v>1</v>
      </c>
      <c r="T24" s="1">
        <v>0</v>
      </c>
      <c r="U24" s="1">
        <v>1</v>
      </c>
      <c r="V24" s="1">
        <f t="shared" si="0"/>
        <v>0</v>
      </c>
      <c r="W24" s="1" t="s">
        <v>44</v>
      </c>
      <c r="X24" s="1">
        <v>0</v>
      </c>
      <c r="Y24" s="1">
        <v>2</v>
      </c>
      <c r="Z24" s="1">
        <v>153</v>
      </c>
      <c r="AA24" s="1">
        <v>139</v>
      </c>
      <c r="AB24" s="1">
        <v>114</v>
      </c>
      <c r="AC24" s="1">
        <v>5</v>
      </c>
      <c r="AD24" s="1">
        <v>0</v>
      </c>
      <c r="AE24" s="7">
        <v>40059</v>
      </c>
      <c r="AF24" s="1">
        <v>7</v>
      </c>
      <c r="AG24" s="1">
        <v>1981</v>
      </c>
      <c r="AH24" s="1">
        <v>1981</v>
      </c>
      <c r="AI24" s="1">
        <v>0</v>
      </c>
      <c r="AJ24" s="1">
        <v>0</v>
      </c>
      <c r="AK24" s="1">
        <v>2</v>
      </c>
      <c r="AL24" s="1" t="s">
        <v>45</v>
      </c>
      <c r="AM24" s="1" t="b">
        <v>1</v>
      </c>
      <c r="AN24" s="1">
        <v>3</v>
      </c>
      <c r="AO24" s="4">
        <v>33381.800000000003</v>
      </c>
      <c r="AP24" s="4">
        <v>10319.82422</v>
      </c>
      <c r="AQ24" s="1">
        <f t="shared" si="1"/>
        <v>-69.085477056360048</v>
      </c>
      <c r="AR24" s="6">
        <v>2</v>
      </c>
    </row>
    <row r="25" spans="1:44" ht="16.5">
      <c r="A25" s="5">
        <v>24</v>
      </c>
      <c r="B25" s="6">
        <v>-3.8268710000000001</v>
      </c>
      <c r="C25" s="6">
        <v>2.0553110999999999</v>
      </c>
      <c r="D25" s="6">
        <v>1.90281962</v>
      </c>
      <c r="E25" s="6">
        <v>-1.1404504040000001</v>
      </c>
      <c r="F25" s="6">
        <v>8.3009399999999997E-2</v>
      </c>
      <c r="G25" s="6">
        <v>-0.64557434000000002</v>
      </c>
      <c r="H25" s="1">
        <v>1075</v>
      </c>
      <c r="I25" s="19">
        <v>0</v>
      </c>
      <c r="J25" s="20">
        <v>2.56108597285069E-2</v>
      </c>
      <c r="K25" s="21">
        <v>0</v>
      </c>
      <c r="L25" s="22">
        <v>-0.382050635100322</v>
      </c>
      <c r="M25" s="1">
        <v>1075</v>
      </c>
      <c r="N25" s="7">
        <v>40059</v>
      </c>
      <c r="O25" s="1">
        <v>33.47</v>
      </c>
      <c r="P25" s="1">
        <v>1</v>
      </c>
      <c r="Q25" s="1">
        <v>0</v>
      </c>
      <c r="R25" s="1">
        <v>0</v>
      </c>
      <c r="S25" s="1">
        <v>0</v>
      </c>
      <c r="T25" s="1">
        <v>0</v>
      </c>
      <c r="U25" s="1">
        <v>3</v>
      </c>
      <c r="V25" s="1">
        <f t="shared" si="0"/>
        <v>1</v>
      </c>
      <c r="W25" s="1" t="s">
        <v>46</v>
      </c>
      <c r="X25" s="1">
        <v>0</v>
      </c>
      <c r="Y25" s="1">
        <v>2</v>
      </c>
      <c r="Z25" s="1">
        <v>54</v>
      </c>
      <c r="AA25" s="1">
        <v>27</v>
      </c>
      <c r="AB25" s="1">
        <v>6</v>
      </c>
      <c r="AC25" s="1">
        <v>0</v>
      </c>
      <c r="AD25" s="1">
        <v>0</v>
      </c>
      <c r="AE25" s="7">
        <v>40059</v>
      </c>
      <c r="AF25" s="1">
        <v>7</v>
      </c>
      <c r="AG25" s="1">
        <v>1891</v>
      </c>
      <c r="AH25" s="1">
        <v>1891</v>
      </c>
      <c r="AI25" s="1">
        <v>0</v>
      </c>
      <c r="AJ25" s="1">
        <v>1</v>
      </c>
      <c r="AK25" s="1">
        <v>0</v>
      </c>
      <c r="AL25" s="1" t="s">
        <v>45</v>
      </c>
      <c r="AM25" s="1" t="b">
        <v>1</v>
      </c>
      <c r="AN25" s="1">
        <v>3</v>
      </c>
      <c r="AO25" s="4">
        <v>13681.6</v>
      </c>
      <c r="AP25" s="4">
        <v>4138.1835940000001</v>
      </c>
      <c r="AQ25" s="1">
        <f t="shared" si="1"/>
        <v>-69.753657510817447</v>
      </c>
      <c r="AR25" s="6">
        <v>2</v>
      </c>
    </row>
    <row r="26" spans="1:44" ht="16.5">
      <c r="A26" s="5">
        <v>25</v>
      </c>
      <c r="B26" s="6">
        <v>-4.3800287999999998</v>
      </c>
      <c r="C26" s="6">
        <v>-7.2848919999999998E-2</v>
      </c>
      <c r="D26" s="6">
        <v>0.89449659000000004</v>
      </c>
      <c r="E26" s="6">
        <v>-3.1176299940000001</v>
      </c>
      <c r="F26" s="6">
        <v>0.18047292000000001</v>
      </c>
      <c r="G26" s="6">
        <v>-1.0958899</v>
      </c>
      <c r="H26" s="1">
        <v>1077</v>
      </c>
      <c r="I26" s="19">
        <v>81.235193195672593</v>
      </c>
      <c r="J26" s="20">
        <v>-2.5339366515837201E-2</v>
      </c>
      <c r="K26" s="21">
        <v>1</v>
      </c>
      <c r="L26" s="22">
        <v>-6.7936732644648404E-2</v>
      </c>
      <c r="M26" s="1">
        <v>1077</v>
      </c>
      <c r="N26" s="7">
        <v>40059</v>
      </c>
      <c r="O26" s="1">
        <v>41.65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2</v>
      </c>
      <c r="V26" s="1">
        <f t="shared" si="0"/>
        <v>0</v>
      </c>
      <c r="W26" s="1" t="s">
        <v>47</v>
      </c>
      <c r="X26" s="1">
        <v>0</v>
      </c>
      <c r="Y26" s="1">
        <v>1</v>
      </c>
      <c r="Z26" s="1">
        <v>51</v>
      </c>
      <c r="AA26" s="1">
        <v>39</v>
      </c>
      <c r="AB26" s="1">
        <v>16</v>
      </c>
      <c r="AC26" s="1">
        <v>15</v>
      </c>
      <c r="AD26" s="1">
        <v>0</v>
      </c>
      <c r="AE26" s="7">
        <v>40059</v>
      </c>
      <c r="AF26" s="1">
        <v>7</v>
      </c>
      <c r="AG26" s="1">
        <v>1926</v>
      </c>
      <c r="AH26" s="1">
        <v>1926</v>
      </c>
      <c r="AI26" s="1">
        <v>0</v>
      </c>
      <c r="AJ26" s="1">
        <v>1</v>
      </c>
      <c r="AK26" s="1">
        <v>0</v>
      </c>
      <c r="AL26" s="1" t="s">
        <v>45</v>
      </c>
      <c r="AM26" s="1" t="b">
        <v>1</v>
      </c>
      <c r="AN26" s="1">
        <v>3</v>
      </c>
      <c r="AO26" s="4">
        <v>7275.66</v>
      </c>
      <c r="AP26" s="4">
        <v>4589.9353030000002</v>
      </c>
      <c r="AQ26" s="1">
        <f t="shared" si="1"/>
        <v>-36.913829082172612</v>
      </c>
      <c r="AR26" s="6">
        <v>2</v>
      </c>
    </row>
    <row r="27" spans="1:44" ht="16.5">
      <c r="A27" s="5">
        <v>26</v>
      </c>
      <c r="B27" s="6">
        <v>-2.54068</v>
      </c>
      <c r="C27" s="6">
        <v>-1.0910123199999999</v>
      </c>
      <c r="D27" s="6">
        <v>0.36082091999999999</v>
      </c>
      <c r="E27" s="6">
        <v>-0.44902392299999999</v>
      </c>
      <c r="F27" s="6">
        <v>0.84102487999999997</v>
      </c>
      <c r="G27" s="6">
        <v>-1.6911862799999999</v>
      </c>
      <c r="H27" s="1">
        <v>1082</v>
      </c>
      <c r="I27" s="19">
        <v>22.2520888405965</v>
      </c>
      <c r="J27" s="20">
        <v>3.82805429864254E-2</v>
      </c>
      <c r="K27" s="21">
        <v>0</v>
      </c>
      <c r="L27" s="22">
        <v>-0.246870936215213</v>
      </c>
      <c r="M27" s="1">
        <v>1082</v>
      </c>
      <c r="N27" s="7">
        <v>40059</v>
      </c>
      <c r="O27" s="1">
        <v>46.58</v>
      </c>
      <c r="P27" s="1">
        <v>1</v>
      </c>
      <c r="Q27" s="1">
        <v>1</v>
      </c>
      <c r="R27" s="1">
        <v>1</v>
      </c>
      <c r="S27" s="1">
        <v>1</v>
      </c>
      <c r="T27" s="1">
        <v>1</v>
      </c>
      <c r="U27" s="1">
        <v>2</v>
      </c>
      <c r="V27" s="1">
        <f t="shared" si="0"/>
        <v>0</v>
      </c>
      <c r="W27" s="1" t="s">
        <v>47</v>
      </c>
      <c r="X27" s="1">
        <v>0</v>
      </c>
      <c r="Y27" s="1">
        <v>1</v>
      </c>
      <c r="Z27" s="1">
        <v>87</v>
      </c>
      <c r="AA27" s="1">
        <v>87</v>
      </c>
      <c r="AB27" s="1">
        <v>50</v>
      </c>
      <c r="AC27" s="1">
        <v>45</v>
      </c>
      <c r="AD27" s="1">
        <v>0</v>
      </c>
      <c r="AE27" s="7">
        <v>40059</v>
      </c>
      <c r="AF27" s="1">
        <v>7</v>
      </c>
      <c r="AG27" s="1">
        <v>1812</v>
      </c>
      <c r="AH27" s="1">
        <v>1812</v>
      </c>
      <c r="AI27" s="1">
        <v>0</v>
      </c>
      <c r="AJ27" s="1">
        <v>0</v>
      </c>
      <c r="AK27" s="1">
        <v>2</v>
      </c>
      <c r="AL27" s="1" t="s">
        <v>45</v>
      </c>
      <c r="AM27" s="1" t="b">
        <v>1</v>
      </c>
      <c r="AN27" s="1">
        <v>3</v>
      </c>
      <c r="AO27" s="4">
        <v>31363</v>
      </c>
      <c r="AP27" s="4">
        <v>15659.179690000001</v>
      </c>
      <c r="AQ27" s="1">
        <f t="shared" si="1"/>
        <v>-50.071167649778403</v>
      </c>
      <c r="AR27" s="6">
        <v>2</v>
      </c>
    </row>
    <row r="28" spans="1:44" ht="16.5">
      <c r="A28" s="5">
        <v>27</v>
      </c>
      <c r="B28" s="6">
        <v>0.86109119999999995</v>
      </c>
      <c r="C28" s="6">
        <v>5.3126923699999997</v>
      </c>
      <c r="D28" s="6">
        <v>-0.50302910000000001</v>
      </c>
      <c r="E28" s="6">
        <v>0.27448931599999998</v>
      </c>
      <c r="F28" s="6">
        <v>2.2956173299999998</v>
      </c>
      <c r="G28" s="6">
        <v>-1.8258846</v>
      </c>
      <c r="H28" s="1">
        <v>1084</v>
      </c>
      <c r="I28" s="19">
        <v>39.171135570331799</v>
      </c>
      <c r="J28" s="20">
        <v>3.1945701357466001E-2</v>
      </c>
      <c r="K28" s="21">
        <v>0</v>
      </c>
      <c r="L28" s="22">
        <v>-0.33756579750297</v>
      </c>
      <c r="M28" s="1">
        <v>1084</v>
      </c>
      <c r="N28" s="7">
        <v>40059</v>
      </c>
      <c r="O28" s="1">
        <v>34.53</v>
      </c>
      <c r="P28" s="1">
        <v>1</v>
      </c>
      <c r="Q28" s="1">
        <v>1</v>
      </c>
      <c r="R28" s="1">
        <v>0</v>
      </c>
      <c r="S28" s="1">
        <v>1</v>
      </c>
      <c r="T28" s="1">
        <v>1</v>
      </c>
      <c r="U28" s="1">
        <v>2</v>
      </c>
      <c r="V28" s="1">
        <v>0</v>
      </c>
      <c r="W28" s="1" t="s">
        <v>47</v>
      </c>
      <c r="X28" s="1">
        <v>0</v>
      </c>
      <c r="Y28" s="1">
        <v>1</v>
      </c>
      <c r="Z28" s="1">
        <v>111</v>
      </c>
      <c r="AA28" s="1">
        <v>120</v>
      </c>
      <c r="AB28" s="1">
        <v>31</v>
      </c>
      <c r="AC28" s="1">
        <v>24</v>
      </c>
      <c r="AD28" s="1">
        <v>0</v>
      </c>
      <c r="AE28" s="7">
        <v>40059</v>
      </c>
      <c r="AF28" s="1">
        <v>7</v>
      </c>
      <c r="AG28" s="1">
        <v>1766</v>
      </c>
      <c r="AH28" s="1">
        <v>1766</v>
      </c>
      <c r="AI28" s="1">
        <v>0</v>
      </c>
      <c r="AJ28" s="1">
        <v>0</v>
      </c>
      <c r="AK28" s="1">
        <v>2</v>
      </c>
      <c r="AL28" s="1" t="s">
        <v>45</v>
      </c>
      <c r="AM28" s="1" t="b">
        <v>0</v>
      </c>
      <c r="AN28" s="1" t="s">
        <v>48</v>
      </c>
      <c r="AO28" s="4">
        <v>44300.5</v>
      </c>
      <c r="AP28" s="4">
        <v>46697.998050000002</v>
      </c>
      <c r="AQ28" s="1">
        <f t="shared" si="1"/>
        <v>5.4118983984379456</v>
      </c>
      <c r="AR28" s="6">
        <v>1</v>
      </c>
    </row>
    <row r="29" spans="1:44" ht="16.5">
      <c r="A29" s="5">
        <v>28</v>
      </c>
      <c r="B29" s="6">
        <v>-2.95844</v>
      </c>
      <c r="C29" s="6">
        <v>2.0811057000000002</v>
      </c>
      <c r="D29" s="6">
        <v>5.1028124300000002</v>
      </c>
      <c r="E29" s="6">
        <v>0.41421349800000001</v>
      </c>
      <c r="F29" s="6">
        <v>-2.9608330299999999</v>
      </c>
      <c r="G29" s="6">
        <v>0.78385561000000004</v>
      </c>
      <c r="H29" s="1">
        <v>1087</v>
      </c>
      <c r="I29" s="19">
        <v>77.043975663957397</v>
      </c>
      <c r="J29" s="20">
        <v>-6.0180995475113103E-2</v>
      </c>
      <c r="K29" s="21">
        <v>1</v>
      </c>
      <c r="L29" s="22">
        <v>-0.23121135786771299</v>
      </c>
      <c r="M29" s="1">
        <v>1087</v>
      </c>
      <c r="N29" s="7">
        <v>40059</v>
      </c>
      <c r="O29" s="1">
        <v>43.01</v>
      </c>
      <c r="P29" s="1">
        <v>1</v>
      </c>
      <c r="Q29" s="1">
        <v>0</v>
      </c>
      <c r="R29" s="1">
        <v>0</v>
      </c>
      <c r="S29" s="1">
        <v>0</v>
      </c>
      <c r="T29" s="1">
        <v>1</v>
      </c>
      <c r="U29" s="1">
        <v>2</v>
      </c>
      <c r="V29" s="1">
        <f t="shared" ref="V29:V38" si="2">IF(AND(S29=0,T29=0), 1,0)</f>
        <v>0</v>
      </c>
      <c r="W29" s="1" t="s">
        <v>47</v>
      </c>
      <c r="X29" s="1">
        <v>0</v>
      </c>
      <c r="Y29" s="1">
        <v>2</v>
      </c>
      <c r="Z29" s="1">
        <v>58</v>
      </c>
      <c r="AA29" s="1">
        <v>42</v>
      </c>
      <c r="AB29" s="1" t="s">
        <v>45</v>
      </c>
      <c r="AC29" s="1">
        <v>0</v>
      </c>
      <c r="AD29" s="1">
        <v>0</v>
      </c>
      <c r="AE29" s="7">
        <v>40059</v>
      </c>
      <c r="AF29" s="1">
        <v>7</v>
      </c>
      <c r="AG29" s="1">
        <v>1513</v>
      </c>
      <c r="AH29" s="1">
        <v>1513</v>
      </c>
      <c r="AI29" s="1">
        <v>0</v>
      </c>
      <c r="AJ29" s="1">
        <v>1</v>
      </c>
      <c r="AK29" s="1">
        <v>0</v>
      </c>
      <c r="AL29" s="1" t="s">
        <v>45</v>
      </c>
      <c r="AM29" s="1" t="b">
        <v>1</v>
      </c>
      <c r="AN29" s="1">
        <v>3</v>
      </c>
      <c r="AO29" s="4">
        <v>11746.6</v>
      </c>
      <c r="AP29" s="4">
        <v>4121.9329829999997</v>
      </c>
      <c r="AQ29" s="1">
        <f t="shared" si="1"/>
        <v>-64.909565465751797</v>
      </c>
      <c r="AR29" s="6">
        <v>2</v>
      </c>
    </row>
    <row r="30" spans="1:44" ht="16.5">
      <c r="A30" s="5">
        <v>29</v>
      </c>
      <c r="B30" s="6">
        <v>-7.8465745</v>
      </c>
      <c r="C30" s="6">
        <v>5.2303167899999998</v>
      </c>
      <c r="D30" s="6">
        <v>0.69463684999999997</v>
      </c>
      <c r="E30" s="6">
        <v>-3.5104220330000002</v>
      </c>
      <c r="F30" s="6">
        <v>0.28891523000000002</v>
      </c>
      <c r="G30" s="6">
        <v>-2.7144703799999998</v>
      </c>
      <c r="H30" s="1">
        <v>1088</v>
      </c>
      <c r="I30" s="19">
        <v>99.496172887034902</v>
      </c>
      <c r="J30" s="20">
        <v>-3.2534672738479299E-2</v>
      </c>
      <c r="K30" s="21">
        <v>1</v>
      </c>
      <c r="L30" s="22">
        <v>0.144976614489216</v>
      </c>
      <c r="M30" s="1">
        <v>1088</v>
      </c>
      <c r="N30" s="7">
        <v>40059</v>
      </c>
      <c r="O30" s="1">
        <v>53.05</v>
      </c>
      <c r="P30" s="1">
        <v>1</v>
      </c>
      <c r="Q30" s="1">
        <v>1</v>
      </c>
      <c r="R30" s="1">
        <v>1</v>
      </c>
      <c r="S30" s="1">
        <v>1</v>
      </c>
      <c r="T30" s="1">
        <v>0</v>
      </c>
      <c r="U30" s="1">
        <v>1</v>
      </c>
      <c r="V30" s="1">
        <f t="shared" si="2"/>
        <v>0</v>
      </c>
      <c r="W30" s="1" t="s">
        <v>44</v>
      </c>
      <c r="X30" s="1">
        <v>0</v>
      </c>
      <c r="Y30" s="1">
        <v>1</v>
      </c>
      <c r="Z30" s="1">
        <v>77</v>
      </c>
      <c r="AA30" s="1">
        <v>87</v>
      </c>
      <c r="AB30" s="1">
        <v>43</v>
      </c>
      <c r="AC30" s="1">
        <v>0</v>
      </c>
      <c r="AD30" s="1">
        <v>0</v>
      </c>
      <c r="AE30" s="7">
        <v>40059</v>
      </c>
      <c r="AF30" s="1">
        <v>7</v>
      </c>
      <c r="AG30" s="1">
        <v>1967</v>
      </c>
      <c r="AH30" s="1">
        <v>1967</v>
      </c>
      <c r="AI30" s="1">
        <v>0</v>
      </c>
      <c r="AJ30" s="1">
        <v>1</v>
      </c>
      <c r="AK30" s="1">
        <v>0</v>
      </c>
      <c r="AL30" s="1" t="s">
        <v>45</v>
      </c>
      <c r="AM30" s="1" t="b">
        <v>1</v>
      </c>
      <c r="AN30" s="1">
        <v>3</v>
      </c>
      <c r="AO30" s="4">
        <v>19628.900000000001</v>
      </c>
      <c r="AP30" s="4">
        <v>3048.095703</v>
      </c>
      <c r="AQ30" s="1">
        <f t="shared" si="1"/>
        <v>-84.471388091029056</v>
      </c>
      <c r="AR30" s="6">
        <v>2</v>
      </c>
    </row>
    <row r="31" spans="1:44" ht="16.5">
      <c r="A31" s="5">
        <v>30</v>
      </c>
      <c r="B31" s="6">
        <v>1.8312644</v>
      </c>
      <c r="C31" s="6">
        <v>-2.1067684500000001</v>
      </c>
      <c r="D31" s="6">
        <v>0.10498372</v>
      </c>
      <c r="E31" s="6">
        <v>-1.0904363539999999</v>
      </c>
      <c r="F31" s="6">
        <v>1.7287802699999999</v>
      </c>
      <c r="G31" s="6">
        <v>1.82036514</v>
      </c>
      <c r="H31" s="1">
        <v>1096</v>
      </c>
      <c r="I31" s="19">
        <v>28.183758320833299</v>
      </c>
      <c r="J31" s="20">
        <v>1.9185520361990799E-2</v>
      </c>
      <c r="K31" s="21">
        <v>0</v>
      </c>
      <c r="L31" s="22">
        <v>-0.18574746295901701</v>
      </c>
      <c r="M31" s="1">
        <v>1096</v>
      </c>
      <c r="N31" s="7">
        <v>40059</v>
      </c>
      <c r="O31" s="1">
        <v>42.99</v>
      </c>
      <c r="P31" s="1">
        <v>1</v>
      </c>
      <c r="Q31" s="1">
        <v>0</v>
      </c>
      <c r="R31" s="1">
        <v>0</v>
      </c>
      <c r="S31" s="1">
        <v>0</v>
      </c>
      <c r="T31" s="1">
        <v>1</v>
      </c>
      <c r="U31" s="1">
        <v>2</v>
      </c>
      <c r="V31" s="1">
        <f t="shared" si="2"/>
        <v>0</v>
      </c>
      <c r="W31" s="1" t="s">
        <v>47</v>
      </c>
      <c r="X31" s="1">
        <v>0</v>
      </c>
      <c r="Y31" s="1">
        <v>2</v>
      </c>
      <c r="Z31" s="1">
        <v>44</v>
      </c>
      <c r="AA31" s="1">
        <v>36</v>
      </c>
      <c r="AB31" s="1">
        <v>27</v>
      </c>
      <c r="AC31" s="1">
        <v>1</v>
      </c>
      <c r="AD31" s="1">
        <v>0</v>
      </c>
      <c r="AE31" s="7">
        <v>40059</v>
      </c>
      <c r="AF31" s="1">
        <v>8</v>
      </c>
      <c r="AG31" s="1">
        <v>1125</v>
      </c>
      <c r="AH31" s="1">
        <v>873</v>
      </c>
      <c r="AI31" s="1">
        <v>1</v>
      </c>
      <c r="AJ31" s="1">
        <v>0</v>
      </c>
      <c r="AK31" s="1">
        <v>2</v>
      </c>
      <c r="AL31" s="1" t="s">
        <v>45</v>
      </c>
      <c r="AM31" s="1" t="b">
        <v>1</v>
      </c>
      <c r="AN31" s="1">
        <v>3</v>
      </c>
      <c r="AO31" s="4">
        <v>6646.76</v>
      </c>
      <c r="AP31" s="4">
        <v>6110.595703</v>
      </c>
      <c r="AQ31" s="1">
        <f t="shared" si="1"/>
        <v>-8.0665511768139702</v>
      </c>
      <c r="AR31" s="6">
        <v>1</v>
      </c>
    </row>
    <row r="32" spans="1:44" ht="16.5">
      <c r="A32" s="5">
        <v>31</v>
      </c>
      <c r="B32" s="6">
        <v>-0.15842970000000001</v>
      </c>
      <c r="C32" s="6">
        <v>-2.2247388199999998</v>
      </c>
      <c r="D32" s="6">
        <v>0.40267998999999999</v>
      </c>
      <c r="E32" s="6">
        <v>-0.124135765</v>
      </c>
      <c r="F32" s="6">
        <v>0.45822528000000001</v>
      </c>
      <c r="G32" s="6">
        <v>-1.3031721700000001</v>
      </c>
      <c r="H32" s="1">
        <v>1100</v>
      </c>
      <c r="I32" s="19">
        <v>12.4120883633832</v>
      </c>
      <c r="J32" s="20">
        <v>2.4796380090497699E-2</v>
      </c>
      <c r="K32" s="21">
        <v>0</v>
      </c>
      <c r="L32" s="22">
        <v>-0.16855975503414999</v>
      </c>
      <c r="M32" s="1">
        <v>1100</v>
      </c>
      <c r="N32" s="7">
        <v>40059</v>
      </c>
      <c r="O32" s="1">
        <v>63.32</v>
      </c>
      <c r="P32" s="1">
        <v>1</v>
      </c>
      <c r="Q32" s="1">
        <v>1</v>
      </c>
      <c r="R32" s="1">
        <v>0</v>
      </c>
      <c r="S32" s="1">
        <v>1</v>
      </c>
      <c r="T32" s="1">
        <v>0</v>
      </c>
      <c r="U32" s="1">
        <v>1</v>
      </c>
      <c r="V32" s="1">
        <f t="shared" si="2"/>
        <v>0</v>
      </c>
      <c r="W32" s="1" t="s">
        <v>44</v>
      </c>
      <c r="X32" s="1">
        <v>0</v>
      </c>
      <c r="Y32" s="1">
        <v>1</v>
      </c>
      <c r="Z32" s="1">
        <v>36</v>
      </c>
      <c r="AA32" s="1">
        <v>31</v>
      </c>
      <c r="AB32" s="1">
        <v>20</v>
      </c>
      <c r="AC32" s="1">
        <v>15</v>
      </c>
      <c r="AD32" s="1">
        <v>0</v>
      </c>
      <c r="AE32" s="7">
        <v>40059</v>
      </c>
      <c r="AF32" s="1">
        <v>7</v>
      </c>
      <c r="AG32" s="1">
        <v>1906</v>
      </c>
      <c r="AH32" s="1">
        <v>1906</v>
      </c>
      <c r="AI32" s="1">
        <v>0</v>
      </c>
      <c r="AJ32" s="1">
        <v>0</v>
      </c>
      <c r="AK32" s="1">
        <v>2</v>
      </c>
      <c r="AL32" s="1" t="s">
        <v>45</v>
      </c>
      <c r="AM32" s="1" t="b">
        <v>1</v>
      </c>
      <c r="AN32" s="1">
        <v>3</v>
      </c>
      <c r="AO32" s="4">
        <v>6365.97</v>
      </c>
      <c r="AP32" s="4">
        <v>4379.8828130000002</v>
      </c>
      <c r="AQ32" s="1">
        <f t="shared" si="1"/>
        <v>-31.198500574146593</v>
      </c>
      <c r="AR32" s="6">
        <v>2</v>
      </c>
    </row>
    <row r="33" spans="1:44" ht="16.5">
      <c r="A33" s="5">
        <v>32</v>
      </c>
      <c r="B33" s="6">
        <v>5.0263267000000003</v>
      </c>
      <c r="C33" s="6">
        <v>-1.22911438</v>
      </c>
      <c r="D33" s="6">
        <v>0.85675299999999999</v>
      </c>
      <c r="E33" s="6">
        <v>-0.74070735399999998</v>
      </c>
      <c r="F33" s="6">
        <v>-3.6811615899999999</v>
      </c>
      <c r="G33" s="6">
        <v>-2.1209799500000002</v>
      </c>
      <c r="H33" s="1">
        <v>1102</v>
      </c>
      <c r="I33" s="19">
        <v>72.028418051694103</v>
      </c>
      <c r="J33" s="20">
        <v>-1.48872146466754E-2</v>
      </c>
      <c r="K33" s="21">
        <v>1</v>
      </c>
      <c r="L33" s="22">
        <v>-0.143722415621511</v>
      </c>
      <c r="M33" s="1">
        <v>1102</v>
      </c>
      <c r="N33" s="7">
        <v>40059</v>
      </c>
      <c r="O33" s="1">
        <v>57.46</v>
      </c>
      <c r="P33" s="1">
        <v>3</v>
      </c>
      <c r="Q33" s="1">
        <v>1</v>
      </c>
      <c r="R33" s="1">
        <v>0</v>
      </c>
      <c r="S33" s="1">
        <v>1</v>
      </c>
      <c r="T33" s="1">
        <v>1</v>
      </c>
      <c r="U33" s="1">
        <v>2</v>
      </c>
      <c r="V33" s="1">
        <f t="shared" si="2"/>
        <v>0</v>
      </c>
      <c r="W33" s="1" t="s">
        <v>47</v>
      </c>
      <c r="X33" s="1">
        <v>0</v>
      </c>
      <c r="Y33" s="1">
        <v>2</v>
      </c>
      <c r="Z33" s="1">
        <v>113</v>
      </c>
      <c r="AA33" s="1">
        <v>126</v>
      </c>
      <c r="AB33" s="1">
        <v>121</v>
      </c>
      <c r="AC33" s="1">
        <v>110</v>
      </c>
      <c r="AD33" s="1">
        <v>1</v>
      </c>
      <c r="AE33" s="7">
        <v>40059</v>
      </c>
      <c r="AF33" s="1">
        <v>8</v>
      </c>
      <c r="AG33" s="1">
        <v>317</v>
      </c>
      <c r="AH33" s="1">
        <v>298</v>
      </c>
      <c r="AI33" s="1">
        <v>1</v>
      </c>
      <c r="AJ33" s="1">
        <v>0</v>
      </c>
      <c r="AK33" s="1">
        <v>3</v>
      </c>
      <c r="AL33" s="1" t="s">
        <v>45</v>
      </c>
      <c r="AM33" s="1" t="b">
        <v>1</v>
      </c>
      <c r="AN33" s="1">
        <v>3</v>
      </c>
      <c r="AO33" s="4">
        <v>29571.5</v>
      </c>
      <c r="AP33" s="4">
        <v>15634.155269999999</v>
      </c>
      <c r="AQ33" s="1">
        <f t="shared" si="1"/>
        <v>-47.131003601440582</v>
      </c>
      <c r="AR33" s="6">
        <v>1</v>
      </c>
    </row>
    <row r="34" spans="1:44" ht="16.5">
      <c r="A34" s="5">
        <v>33</v>
      </c>
      <c r="B34" s="6">
        <v>0.41679389999999999</v>
      </c>
      <c r="C34" s="6">
        <v>-1.2292058699999999</v>
      </c>
      <c r="D34" s="6">
        <v>0.24174066999999999</v>
      </c>
      <c r="E34" s="6">
        <v>-1.902079595</v>
      </c>
      <c r="F34" s="6">
        <v>1.9731849999999999E-2</v>
      </c>
      <c r="G34" s="6">
        <v>-2.1323431899999998</v>
      </c>
      <c r="H34" s="1">
        <v>1104</v>
      </c>
      <c r="I34" s="19">
        <v>38.548693422119499</v>
      </c>
      <c r="J34" s="20">
        <v>-7.7828054298642599E-3</v>
      </c>
      <c r="K34" s="21">
        <v>1</v>
      </c>
      <c r="L34" s="22">
        <v>-0.25294552206554899</v>
      </c>
      <c r="M34" s="1">
        <v>1104</v>
      </c>
      <c r="N34" s="7">
        <v>40059</v>
      </c>
      <c r="O34" s="1">
        <v>51.18</v>
      </c>
      <c r="P34" s="1">
        <v>3</v>
      </c>
      <c r="Q34" s="1">
        <v>0</v>
      </c>
      <c r="R34" s="1">
        <v>0</v>
      </c>
      <c r="S34" s="1">
        <v>0</v>
      </c>
      <c r="T34" s="1">
        <v>1</v>
      </c>
      <c r="U34" s="1">
        <v>2</v>
      </c>
      <c r="V34" s="1">
        <f t="shared" si="2"/>
        <v>0</v>
      </c>
      <c r="W34" s="1" t="s">
        <v>47</v>
      </c>
      <c r="X34" s="1">
        <v>0</v>
      </c>
      <c r="Y34" s="1">
        <v>2</v>
      </c>
      <c r="Z34" s="1">
        <v>52</v>
      </c>
      <c r="AA34" s="1">
        <v>48</v>
      </c>
      <c r="AB34" s="1">
        <v>24</v>
      </c>
      <c r="AC34" s="1" t="s">
        <v>45</v>
      </c>
      <c r="AD34" s="1">
        <v>1</v>
      </c>
      <c r="AE34" s="7">
        <v>40059</v>
      </c>
      <c r="AF34" s="1">
        <v>7</v>
      </c>
      <c r="AG34" s="1">
        <v>1472</v>
      </c>
      <c r="AH34" s="1">
        <v>1472</v>
      </c>
      <c r="AI34" s="1">
        <v>0</v>
      </c>
      <c r="AJ34" s="1">
        <v>1</v>
      </c>
      <c r="AK34" s="1">
        <v>0</v>
      </c>
      <c r="AL34" s="1" t="s">
        <v>45</v>
      </c>
      <c r="AM34" s="1" t="b">
        <v>1</v>
      </c>
      <c r="AN34" s="1">
        <v>3</v>
      </c>
      <c r="AO34" s="4">
        <v>30968.400000000001</v>
      </c>
      <c r="AP34" s="4">
        <v>12144.604600000001</v>
      </c>
      <c r="AQ34" s="1">
        <f t="shared" si="1"/>
        <v>-60.783880988362341</v>
      </c>
      <c r="AR34" s="6">
        <v>2</v>
      </c>
    </row>
    <row r="35" spans="1:44" ht="16.5">
      <c r="A35" s="5">
        <v>34</v>
      </c>
      <c r="B35" s="6">
        <v>0.78748899999999999</v>
      </c>
      <c r="C35" s="6">
        <v>-2.2314142299999999</v>
      </c>
      <c r="D35" s="6">
        <v>-1.00292531</v>
      </c>
      <c r="E35" s="6">
        <v>-2.0276845990000001</v>
      </c>
      <c r="F35" s="6">
        <v>-1.02231585</v>
      </c>
      <c r="G35" s="6">
        <v>1.8258426800000001</v>
      </c>
      <c r="H35" s="1">
        <v>1106</v>
      </c>
      <c r="I35" s="19">
        <v>36.526928247202697</v>
      </c>
      <c r="J35" s="20">
        <v>2.4615941543439001E-2</v>
      </c>
      <c r="K35" s="21">
        <v>0</v>
      </c>
      <c r="L35" s="22">
        <v>-0.22778623079406099</v>
      </c>
      <c r="M35" s="1">
        <v>1106</v>
      </c>
      <c r="N35" s="7">
        <v>40059</v>
      </c>
      <c r="O35" s="1">
        <v>50.41</v>
      </c>
      <c r="P35" s="1">
        <v>0</v>
      </c>
      <c r="Q35" s="1">
        <v>1</v>
      </c>
      <c r="R35" s="1">
        <v>1</v>
      </c>
      <c r="S35" s="1">
        <v>1</v>
      </c>
      <c r="T35" s="1">
        <v>0</v>
      </c>
      <c r="U35" s="1">
        <v>1</v>
      </c>
      <c r="V35" s="1">
        <f t="shared" si="2"/>
        <v>0</v>
      </c>
      <c r="W35" s="1" t="s">
        <v>44</v>
      </c>
      <c r="X35" s="1">
        <v>0</v>
      </c>
      <c r="Y35" s="1">
        <v>2</v>
      </c>
      <c r="Z35" s="1">
        <v>60</v>
      </c>
      <c r="AA35" s="1">
        <v>56</v>
      </c>
      <c r="AB35" s="1">
        <v>56</v>
      </c>
      <c r="AC35" s="1">
        <v>41</v>
      </c>
      <c r="AD35" s="1">
        <v>1</v>
      </c>
      <c r="AE35" s="7">
        <v>40059</v>
      </c>
      <c r="AF35" s="1">
        <v>8</v>
      </c>
      <c r="AG35" s="1">
        <v>1176</v>
      </c>
      <c r="AH35" s="1">
        <v>677</v>
      </c>
      <c r="AI35" s="1">
        <v>1</v>
      </c>
      <c r="AJ35" s="1">
        <v>0</v>
      </c>
      <c r="AK35" s="1">
        <v>2</v>
      </c>
      <c r="AL35" s="1" t="s">
        <v>45</v>
      </c>
      <c r="AM35" s="1" t="b">
        <v>1</v>
      </c>
      <c r="AN35" s="1">
        <v>3</v>
      </c>
      <c r="AO35" s="4">
        <v>28242.6</v>
      </c>
      <c r="AP35" s="4">
        <v>17481.689450000002</v>
      </c>
      <c r="AQ35" s="1">
        <f t="shared" si="1"/>
        <v>-38.101699383201257</v>
      </c>
      <c r="AR35" s="6">
        <v>2</v>
      </c>
    </row>
    <row r="36" spans="1:44" ht="16.5">
      <c r="A36" s="5">
        <v>35</v>
      </c>
      <c r="B36" s="6">
        <v>-0.43298199999999998</v>
      </c>
      <c r="C36" s="6">
        <v>5.9842418500000001</v>
      </c>
      <c r="D36" s="6">
        <v>4.7128395100000002</v>
      </c>
      <c r="E36" s="6">
        <v>0.63942287399999997</v>
      </c>
      <c r="F36" s="6">
        <v>-0.28190361000000003</v>
      </c>
      <c r="G36" s="6">
        <v>-2.3666770600000002</v>
      </c>
      <c r="H36" s="1">
        <v>1107</v>
      </c>
      <c r="I36" s="19">
        <v>2.24193888090729</v>
      </c>
      <c r="J36" s="20">
        <v>2.0723981900452399E-2</v>
      </c>
      <c r="K36" s="21">
        <v>0</v>
      </c>
      <c r="L36" s="22">
        <v>-0.31326849558185399</v>
      </c>
      <c r="M36" s="1">
        <v>1107</v>
      </c>
      <c r="N36" s="7">
        <v>40059</v>
      </c>
      <c r="O36" s="1">
        <v>58.37</v>
      </c>
      <c r="P36" s="1">
        <v>1</v>
      </c>
      <c r="Q36" s="1">
        <v>1</v>
      </c>
      <c r="R36" s="1">
        <v>1</v>
      </c>
      <c r="S36" s="1">
        <v>1</v>
      </c>
      <c r="T36" s="1">
        <v>0</v>
      </c>
      <c r="U36" s="1">
        <v>1</v>
      </c>
      <c r="V36" s="1">
        <f t="shared" si="2"/>
        <v>0</v>
      </c>
      <c r="W36" s="1" t="s">
        <v>44</v>
      </c>
      <c r="X36" s="1">
        <v>0</v>
      </c>
      <c r="Y36" s="1">
        <v>1</v>
      </c>
      <c r="Z36" s="1">
        <v>24</v>
      </c>
      <c r="AA36" s="1">
        <v>22</v>
      </c>
      <c r="AB36" s="1">
        <v>20</v>
      </c>
      <c r="AC36" s="1">
        <v>20</v>
      </c>
      <c r="AD36" s="1">
        <v>0</v>
      </c>
      <c r="AE36" s="7">
        <v>40059</v>
      </c>
      <c r="AF36" s="1">
        <v>7</v>
      </c>
      <c r="AG36" s="1">
        <v>1420</v>
      </c>
      <c r="AH36" s="1">
        <v>1420</v>
      </c>
      <c r="AI36" s="1">
        <v>0</v>
      </c>
      <c r="AJ36" s="1">
        <v>0</v>
      </c>
      <c r="AK36" s="1">
        <v>2</v>
      </c>
      <c r="AL36" s="1" t="s">
        <v>45</v>
      </c>
      <c r="AM36" s="1" t="b">
        <v>1</v>
      </c>
      <c r="AN36" s="1">
        <v>3</v>
      </c>
      <c r="AO36" s="4">
        <v>2803.16</v>
      </c>
      <c r="AP36" s="4">
        <v>1737.7624510000001</v>
      </c>
      <c r="AQ36" s="1">
        <f t="shared" si="1"/>
        <v>-38.007018828750404</v>
      </c>
      <c r="AR36" s="6">
        <v>2</v>
      </c>
    </row>
    <row r="37" spans="1:44" ht="16.5">
      <c r="A37" s="5">
        <v>36</v>
      </c>
      <c r="B37" s="6">
        <v>1.2493654000000001</v>
      </c>
      <c r="C37" s="6">
        <v>-1.92174709</v>
      </c>
      <c r="D37" s="6">
        <v>0.58776854999999995</v>
      </c>
      <c r="E37" s="6">
        <v>1.2757710330000001</v>
      </c>
      <c r="F37" s="6">
        <v>1.8676009899999999</v>
      </c>
      <c r="G37" s="6">
        <v>4.3194034700000001</v>
      </c>
      <c r="H37" s="1">
        <v>1112</v>
      </c>
      <c r="I37" s="19">
        <v>36.809388620940801</v>
      </c>
      <c r="J37" s="20">
        <v>-1.9366515837104099E-2</v>
      </c>
      <c r="K37" s="21">
        <v>1</v>
      </c>
      <c r="L37" s="22">
        <v>5.1489260958223398E-2</v>
      </c>
      <c r="M37" s="1">
        <v>1112</v>
      </c>
      <c r="N37" s="7">
        <v>40059</v>
      </c>
      <c r="O37" s="1">
        <v>46.06</v>
      </c>
      <c r="P37" s="1">
        <v>1</v>
      </c>
      <c r="Q37" s="1">
        <v>0</v>
      </c>
      <c r="R37" s="1">
        <v>0</v>
      </c>
      <c r="S37" s="1">
        <v>0</v>
      </c>
      <c r="T37" s="1">
        <v>1</v>
      </c>
      <c r="U37" s="1">
        <v>2</v>
      </c>
      <c r="V37" s="1">
        <f t="shared" si="2"/>
        <v>0</v>
      </c>
      <c r="W37" s="1" t="s">
        <v>47</v>
      </c>
      <c r="X37" s="1">
        <v>0</v>
      </c>
      <c r="Y37" s="1">
        <v>1</v>
      </c>
      <c r="Z37" s="1">
        <v>71</v>
      </c>
      <c r="AA37" s="1">
        <v>78</v>
      </c>
      <c r="AB37" s="1">
        <v>58</v>
      </c>
      <c r="AC37" s="1">
        <v>5</v>
      </c>
      <c r="AD37" s="1">
        <v>0</v>
      </c>
      <c r="AE37" s="7">
        <v>40059</v>
      </c>
      <c r="AF37" s="1">
        <v>7</v>
      </c>
      <c r="AG37" s="1">
        <v>1510</v>
      </c>
      <c r="AH37" s="1">
        <v>1510</v>
      </c>
      <c r="AI37" s="1">
        <v>0</v>
      </c>
      <c r="AJ37" s="1">
        <v>1</v>
      </c>
      <c r="AK37" s="1">
        <v>0</v>
      </c>
      <c r="AL37" s="1" t="s">
        <v>45</v>
      </c>
      <c r="AM37" s="1" t="b">
        <v>1</v>
      </c>
      <c r="AN37" s="1">
        <v>3</v>
      </c>
      <c r="AO37" s="4">
        <v>7069.72</v>
      </c>
      <c r="AP37" s="4">
        <v>10242.40156</v>
      </c>
      <c r="AQ37" s="1">
        <f t="shared" si="1"/>
        <v>44.877046898604185</v>
      </c>
      <c r="AR37" s="6">
        <v>2</v>
      </c>
    </row>
    <row r="38" spans="1:44" ht="16.5">
      <c r="A38" s="5">
        <v>37</v>
      </c>
      <c r="B38" s="6">
        <v>0.63185349999999996</v>
      </c>
      <c r="C38" s="6">
        <v>1.4937772899999999</v>
      </c>
      <c r="D38" s="6">
        <v>-0.92507715999999995</v>
      </c>
      <c r="E38" s="6">
        <v>1.7492628100000001</v>
      </c>
      <c r="F38" s="6">
        <v>0.82341474000000003</v>
      </c>
      <c r="G38" s="6">
        <v>0.33138110999999998</v>
      </c>
      <c r="H38" s="1">
        <v>1114</v>
      </c>
      <c r="I38" s="19">
        <v>31.0344194677328</v>
      </c>
      <c r="J38" s="20">
        <v>1.3393665158370901E-2</v>
      </c>
      <c r="K38" s="21">
        <v>0</v>
      </c>
      <c r="L38" s="22">
        <v>-0.40375979655953997</v>
      </c>
      <c r="M38" s="1">
        <v>1114</v>
      </c>
      <c r="N38" s="7">
        <v>40059</v>
      </c>
      <c r="O38" s="1">
        <v>44.82</v>
      </c>
      <c r="P38" s="1">
        <v>3</v>
      </c>
      <c r="Q38" s="1">
        <v>1</v>
      </c>
      <c r="R38" s="1">
        <v>1</v>
      </c>
      <c r="S38" s="1">
        <v>1</v>
      </c>
      <c r="T38" s="1">
        <v>0</v>
      </c>
      <c r="U38" s="1">
        <v>1</v>
      </c>
      <c r="V38" s="1">
        <f t="shared" si="2"/>
        <v>0</v>
      </c>
      <c r="W38" s="1" t="s">
        <v>44</v>
      </c>
      <c r="X38" s="1">
        <v>0</v>
      </c>
      <c r="Y38" s="1">
        <v>2</v>
      </c>
      <c r="Z38" s="1">
        <v>60</v>
      </c>
      <c r="AA38" s="1">
        <v>50</v>
      </c>
      <c r="AB38" s="1">
        <v>45</v>
      </c>
      <c r="AC38" s="1">
        <v>45</v>
      </c>
      <c r="AD38" s="1">
        <v>1</v>
      </c>
      <c r="AE38" s="7">
        <v>40059</v>
      </c>
      <c r="AF38" s="1">
        <v>7</v>
      </c>
      <c r="AG38" s="1">
        <v>1466</v>
      </c>
      <c r="AH38" s="1">
        <v>1756</v>
      </c>
      <c r="AI38" s="1">
        <v>0</v>
      </c>
      <c r="AJ38" s="1">
        <v>0</v>
      </c>
      <c r="AK38" s="1">
        <v>2</v>
      </c>
      <c r="AL38" s="1" t="s">
        <v>45</v>
      </c>
      <c r="AM38" s="1" t="b">
        <v>1</v>
      </c>
      <c r="AN38" s="1">
        <v>3</v>
      </c>
      <c r="AO38" s="4">
        <v>24587.4</v>
      </c>
      <c r="AP38" s="4">
        <v>23063.553940000002</v>
      </c>
      <c r="AQ38" s="1">
        <f t="shared" si="1"/>
        <v>-6.1976705955082672</v>
      </c>
      <c r="AR38" s="6">
        <v>1</v>
      </c>
    </row>
    <row r="39" spans="1:44" ht="16.5">
      <c r="A39" s="5">
        <v>38</v>
      </c>
      <c r="B39" s="6">
        <v>-0.30177739999999997</v>
      </c>
      <c r="C39" s="6">
        <v>-2.6995927000000002</v>
      </c>
      <c r="D39" s="6">
        <v>4.2506349999999998E-2</v>
      </c>
      <c r="E39" s="6">
        <v>0.13931126899999999</v>
      </c>
      <c r="F39" s="6">
        <v>-0.28895895999999999</v>
      </c>
      <c r="G39" s="6">
        <v>4.7957431100000001</v>
      </c>
      <c r="H39" s="1">
        <v>1120</v>
      </c>
      <c r="I39" s="19">
        <v>79.517454764538797</v>
      </c>
      <c r="J39" s="20">
        <v>-7.6742081447963906E-2</v>
      </c>
      <c r="K39" s="21">
        <v>1</v>
      </c>
      <c r="L39" s="22">
        <v>9.8279326475090897E-2</v>
      </c>
      <c r="M39" s="1">
        <v>1120</v>
      </c>
      <c r="N39" s="7">
        <v>40059</v>
      </c>
      <c r="O39" s="1">
        <v>41.09</v>
      </c>
      <c r="P39" s="1">
        <v>3</v>
      </c>
      <c r="Q39" s="1">
        <v>1</v>
      </c>
      <c r="R39" s="1">
        <v>1</v>
      </c>
      <c r="S39" s="1">
        <v>1</v>
      </c>
      <c r="T39" s="1">
        <v>0</v>
      </c>
      <c r="U39" s="1">
        <v>1</v>
      </c>
      <c r="V39" s="1">
        <v>0</v>
      </c>
      <c r="W39" s="1" t="s">
        <v>44</v>
      </c>
      <c r="X39" s="1">
        <v>0</v>
      </c>
      <c r="Y39" s="1">
        <v>2</v>
      </c>
      <c r="Z39" s="1">
        <v>74</v>
      </c>
      <c r="AA39" s="1">
        <v>48</v>
      </c>
      <c r="AB39" s="1">
        <v>39</v>
      </c>
      <c r="AC39" s="1" t="s">
        <v>45</v>
      </c>
      <c r="AD39" s="1">
        <v>1</v>
      </c>
      <c r="AE39" s="7">
        <v>40059</v>
      </c>
      <c r="AF39" s="1">
        <v>9</v>
      </c>
      <c r="AG39" s="1">
        <v>530</v>
      </c>
      <c r="AH39" s="1">
        <v>530</v>
      </c>
      <c r="AI39" s="1">
        <v>0</v>
      </c>
      <c r="AJ39" s="1"/>
      <c r="AK39" s="1" t="s">
        <v>45</v>
      </c>
      <c r="AL39" s="1" t="s">
        <v>45</v>
      </c>
      <c r="AM39" s="1" t="b">
        <v>0</v>
      </c>
      <c r="AN39" s="1" t="s">
        <v>48</v>
      </c>
      <c r="AO39" s="4">
        <v>1369.45</v>
      </c>
      <c r="AP39" s="4">
        <v>1965.3320309999999</v>
      </c>
      <c r="AQ39" s="1">
        <f t="shared" si="1"/>
        <v>43.5125072839461</v>
      </c>
      <c r="AR39" s="6">
        <v>2</v>
      </c>
    </row>
    <row r="40" spans="1:44" ht="16.5">
      <c r="A40" s="5">
        <v>39</v>
      </c>
      <c r="B40" s="6">
        <v>-2.6223643999999999</v>
      </c>
      <c r="C40" s="6">
        <v>-0.34797382999999998</v>
      </c>
      <c r="D40" s="6">
        <v>2.4616730599999999</v>
      </c>
      <c r="E40" s="6">
        <v>1.5881382260000001</v>
      </c>
      <c r="F40" s="6">
        <v>4.5045238300000001</v>
      </c>
      <c r="G40" s="6">
        <v>2.00866605</v>
      </c>
      <c r="H40" s="1">
        <v>1122</v>
      </c>
      <c r="I40" s="19">
        <v>88.120830406195694</v>
      </c>
      <c r="J40" s="20">
        <v>-4.9230769230769203E-2</v>
      </c>
      <c r="K40" s="21">
        <v>1</v>
      </c>
      <c r="L40" s="22">
        <v>-0.112883970915545</v>
      </c>
      <c r="M40" s="1">
        <v>1122</v>
      </c>
      <c r="N40" s="7">
        <v>40059</v>
      </c>
      <c r="O40" s="1">
        <v>59.7</v>
      </c>
      <c r="P40" s="1">
        <v>1</v>
      </c>
      <c r="Q40" s="1">
        <v>0</v>
      </c>
      <c r="R40" s="1">
        <v>0</v>
      </c>
      <c r="S40" s="1">
        <v>0</v>
      </c>
      <c r="T40" s="1">
        <v>1</v>
      </c>
      <c r="U40" s="1">
        <v>2</v>
      </c>
      <c r="V40" s="1">
        <f t="shared" ref="V40:V49" si="3">IF(AND(S40=0,T40=0), 1,0)</f>
        <v>0</v>
      </c>
      <c r="W40" s="1" t="s">
        <v>47</v>
      </c>
      <c r="X40" s="1">
        <v>0</v>
      </c>
      <c r="Y40" s="1">
        <v>1</v>
      </c>
      <c r="Z40" s="1">
        <v>65</v>
      </c>
      <c r="AA40" s="1">
        <v>53</v>
      </c>
      <c r="AB40" s="1">
        <v>56</v>
      </c>
      <c r="AC40" s="1">
        <v>25</v>
      </c>
      <c r="AD40" s="1">
        <v>0</v>
      </c>
      <c r="AE40" s="7">
        <v>40059</v>
      </c>
      <c r="AF40" s="1">
        <v>7</v>
      </c>
      <c r="AG40" s="1">
        <v>1481</v>
      </c>
      <c r="AH40" s="1">
        <v>1481</v>
      </c>
      <c r="AI40" s="1">
        <v>0</v>
      </c>
      <c r="AJ40" s="1">
        <v>0</v>
      </c>
      <c r="AK40" s="1">
        <v>2</v>
      </c>
      <c r="AL40" s="1" t="s">
        <v>45</v>
      </c>
      <c r="AM40" s="1" t="b">
        <v>1</v>
      </c>
      <c r="AN40" s="1">
        <v>3</v>
      </c>
      <c r="AO40" s="4">
        <v>17701.5</v>
      </c>
      <c r="AP40" s="4">
        <v>8182.0560340000002</v>
      </c>
      <c r="AQ40" s="1">
        <f t="shared" si="1"/>
        <v>-53.777611874699879</v>
      </c>
      <c r="AR40" s="6">
        <v>2</v>
      </c>
    </row>
    <row r="41" spans="1:44" ht="16.5">
      <c r="A41" s="5">
        <v>40</v>
      </c>
      <c r="B41" s="6">
        <v>2.2497758999999999</v>
      </c>
      <c r="C41" s="6">
        <v>-3.09273927</v>
      </c>
      <c r="D41" s="6">
        <v>-0.43591824000000001</v>
      </c>
      <c r="E41" s="6">
        <v>8.7135308999999994E-2</v>
      </c>
      <c r="F41" s="6">
        <v>2.5853385900000001</v>
      </c>
      <c r="G41" s="6">
        <v>0.42866691000000001</v>
      </c>
      <c r="H41" s="1">
        <v>1123</v>
      </c>
      <c r="I41" s="19">
        <v>12.882418773938101</v>
      </c>
      <c r="J41" s="20">
        <v>1.43891402714931E-2</v>
      </c>
      <c r="K41" s="21">
        <v>0</v>
      </c>
      <c r="L41" s="22">
        <v>-0.10779083552185401</v>
      </c>
      <c r="M41" s="1">
        <v>1123</v>
      </c>
      <c r="N41" s="7">
        <v>40059</v>
      </c>
      <c r="O41" s="1">
        <v>61.86</v>
      </c>
      <c r="P41" s="1">
        <v>1</v>
      </c>
      <c r="Q41" s="1">
        <v>1</v>
      </c>
      <c r="R41" s="1">
        <v>1</v>
      </c>
      <c r="S41" s="1">
        <v>1</v>
      </c>
      <c r="T41" s="1">
        <v>0</v>
      </c>
      <c r="U41" s="1">
        <v>1</v>
      </c>
      <c r="V41" s="1">
        <f t="shared" si="3"/>
        <v>0</v>
      </c>
      <c r="W41" s="1" t="s">
        <v>44</v>
      </c>
      <c r="X41" s="1">
        <v>0</v>
      </c>
      <c r="Y41" s="1">
        <v>1</v>
      </c>
      <c r="Z41" s="1">
        <v>85</v>
      </c>
      <c r="AA41" s="1">
        <v>61</v>
      </c>
      <c r="AB41" s="1">
        <v>60</v>
      </c>
      <c r="AC41" s="1">
        <v>48</v>
      </c>
      <c r="AD41" s="1">
        <v>0</v>
      </c>
      <c r="AE41" s="7">
        <v>40059</v>
      </c>
      <c r="AF41" s="1">
        <v>7</v>
      </c>
      <c r="AG41" s="1">
        <v>1415</v>
      </c>
      <c r="AH41" s="1">
        <v>1415</v>
      </c>
      <c r="AI41" s="1">
        <v>0</v>
      </c>
      <c r="AJ41" s="1">
        <v>0</v>
      </c>
      <c r="AK41" s="1">
        <v>3</v>
      </c>
      <c r="AL41" s="1" t="s">
        <v>45</v>
      </c>
      <c r="AM41" s="1" t="b">
        <v>1</v>
      </c>
      <c r="AN41" s="1">
        <v>3</v>
      </c>
      <c r="AO41" s="4">
        <v>37600.400000000001</v>
      </c>
      <c r="AP41" s="4">
        <v>29833.605520000001</v>
      </c>
      <c r="AQ41" s="1">
        <f t="shared" si="1"/>
        <v>-20.656148551611153</v>
      </c>
      <c r="AR41" s="6">
        <v>1</v>
      </c>
    </row>
    <row r="42" spans="1:44" ht="16.5">
      <c r="A42" s="5">
        <v>41</v>
      </c>
      <c r="B42" s="6">
        <v>1.3971922999999999</v>
      </c>
      <c r="C42" s="6">
        <v>-2.0580342300000001</v>
      </c>
      <c r="D42" s="6">
        <v>-0.67824859999999998</v>
      </c>
      <c r="E42" s="6">
        <v>3.9010296100000001</v>
      </c>
      <c r="F42" s="6">
        <v>1.82959162</v>
      </c>
      <c r="G42" s="6">
        <v>3.2766474300000001</v>
      </c>
      <c r="H42" s="1">
        <v>1127</v>
      </c>
      <c r="I42" s="19">
        <v>51.373112426404802</v>
      </c>
      <c r="J42" s="20">
        <v>3.6199914034462698E-4</v>
      </c>
      <c r="K42" s="21">
        <v>0</v>
      </c>
      <c r="L42" s="22">
        <v>-0.40441076094732997</v>
      </c>
      <c r="M42" s="1">
        <v>1127</v>
      </c>
      <c r="N42" s="7">
        <v>40059</v>
      </c>
      <c r="O42" s="1">
        <v>47.61</v>
      </c>
      <c r="P42" s="1">
        <v>4</v>
      </c>
      <c r="Q42" s="1">
        <v>1</v>
      </c>
      <c r="R42" s="1">
        <v>1</v>
      </c>
      <c r="S42" s="1">
        <v>1</v>
      </c>
      <c r="T42" s="1">
        <v>0</v>
      </c>
      <c r="U42" s="1">
        <v>1</v>
      </c>
      <c r="V42" s="1">
        <f t="shared" si="3"/>
        <v>0</v>
      </c>
      <c r="W42" s="1" t="s">
        <v>44</v>
      </c>
      <c r="X42" s="1">
        <v>0</v>
      </c>
      <c r="Y42" s="1">
        <v>2</v>
      </c>
      <c r="Z42" s="1">
        <v>53</v>
      </c>
      <c r="AA42" s="1">
        <v>62</v>
      </c>
      <c r="AB42" s="1">
        <v>52</v>
      </c>
      <c r="AC42" s="1">
        <v>36</v>
      </c>
      <c r="AD42" s="1">
        <v>1</v>
      </c>
      <c r="AE42" s="7">
        <v>40059</v>
      </c>
      <c r="AF42" s="1">
        <v>9</v>
      </c>
      <c r="AG42" s="1">
        <v>571</v>
      </c>
      <c r="AH42" s="1">
        <v>571</v>
      </c>
      <c r="AI42" s="1">
        <v>0</v>
      </c>
      <c r="AJ42" s="1">
        <v>0</v>
      </c>
      <c r="AK42" s="1">
        <v>3</v>
      </c>
      <c r="AL42" s="1" t="s">
        <v>45</v>
      </c>
      <c r="AM42" s="1" t="b">
        <v>1</v>
      </c>
      <c r="AN42" s="1">
        <v>3</v>
      </c>
      <c r="AO42" s="4">
        <v>4394.53</v>
      </c>
      <c r="AP42" s="4">
        <v>2859.5581050000001</v>
      </c>
      <c r="AQ42" s="1">
        <f t="shared" si="1"/>
        <v>-34.929148168291029</v>
      </c>
      <c r="AR42" s="6">
        <v>2</v>
      </c>
    </row>
    <row r="43" spans="1:44" ht="16.5">
      <c r="A43" s="5">
        <v>42</v>
      </c>
      <c r="B43" s="6">
        <v>-2.3659110999999999</v>
      </c>
      <c r="C43" s="6">
        <v>0.55798912000000001</v>
      </c>
      <c r="D43" s="6">
        <v>-1.6187890199999999</v>
      </c>
      <c r="E43" s="6">
        <v>-0.23377932300000001</v>
      </c>
      <c r="F43" s="6">
        <v>-1.6578784799999999</v>
      </c>
      <c r="G43" s="6">
        <v>3.6228191299999999</v>
      </c>
      <c r="H43" s="1">
        <v>1128</v>
      </c>
      <c r="I43" s="19">
        <v>48.548835668389998</v>
      </c>
      <c r="J43" s="20">
        <v>-3.2760180995475202E-2</v>
      </c>
      <c r="K43" s="21">
        <v>1</v>
      </c>
      <c r="L43" s="22">
        <v>-3.1974098371769198E-3</v>
      </c>
      <c r="M43" s="1">
        <v>1128</v>
      </c>
      <c r="N43" s="7">
        <v>40059</v>
      </c>
      <c r="O43" s="1">
        <v>33.18</v>
      </c>
      <c r="P43" s="1">
        <v>1</v>
      </c>
      <c r="Q43" s="1">
        <v>1</v>
      </c>
      <c r="R43" s="1">
        <v>0</v>
      </c>
      <c r="S43" s="1">
        <v>1</v>
      </c>
      <c r="T43" s="1">
        <v>1</v>
      </c>
      <c r="U43" s="1">
        <v>2</v>
      </c>
      <c r="V43" s="1">
        <f t="shared" si="3"/>
        <v>0</v>
      </c>
      <c r="W43" s="1" t="s">
        <v>47</v>
      </c>
      <c r="X43" s="1">
        <v>0</v>
      </c>
      <c r="Y43" s="1">
        <v>2</v>
      </c>
      <c r="Z43" s="1">
        <v>23</v>
      </c>
      <c r="AA43" s="1">
        <v>22</v>
      </c>
      <c r="AB43" s="1">
        <v>15</v>
      </c>
      <c r="AC43" s="1">
        <v>12</v>
      </c>
      <c r="AD43" s="1">
        <v>0</v>
      </c>
      <c r="AE43" s="7">
        <v>40059</v>
      </c>
      <c r="AF43" s="1">
        <v>7</v>
      </c>
      <c r="AG43" s="1">
        <v>1684</v>
      </c>
      <c r="AH43" s="1">
        <v>1887</v>
      </c>
      <c r="AI43" s="1">
        <v>0</v>
      </c>
      <c r="AJ43" s="1">
        <v>0</v>
      </c>
      <c r="AK43" s="1">
        <v>1</v>
      </c>
      <c r="AL43" s="1" t="s">
        <v>45</v>
      </c>
      <c r="AM43" s="1" t="b">
        <v>1</v>
      </c>
      <c r="AN43" s="1">
        <v>3</v>
      </c>
      <c r="AO43" s="4">
        <v>2264.4</v>
      </c>
      <c r="AP43" s="4">
        <v>1278.075548</v>
      </c>
      <c r="AQ43" s="1">
        <f t="shared" si="1"/>
        <v>-43.557871930754281</v>
      </c>
      <c r="AR43" s="6">
        <v>2</v>
      </c>
    </row>
    <row r="44" spans="1:44" ht="16.5">
      <c r="A44" s="5">
        <v>43</v>
      </c>
      <c r="B44" s="6">
        <v>6.8954411000000002</v>
      </c>
      <c r="C44" s="6">
        <v>-0.58576656999999999</v>
      </c>
      <c r="D44" s="6">
        <v>2.0906185800000001</v>
      </c>
      <c r="E44" s="6">
        <v>-1.5345871440000001</v>
      </c>
      <c r="F44" s="6">
        <v>-0.39496392000000002</v>
      </c>
      <c r="G44" s="6">
        <v>-2.2644000499999999</v>
      </c>
      <c r="H44" s="1">
        <v>1129</v>
      </c>
      <c r="I44" s="19">
        <v>82.945131024875195</v>
      </c>
      <c r="J44" s="20">
        <v>-1.6108597285067899E-2</v>
      </c>
      <c r="K44" s="21">
        <v>1</v>
      </c>
      <c r="L44" s="22">
        <v>6.6804628602110505E-2</v>
      </c>
      <c r="M44" s="1">
        <v>1129</v>
      </c>
      <c r="N44" s="7">
        <v>40059</v>
      </c>
      <c r="O44" s="1">
        <v>52.45</v>
      </c>
      <c r="P44" s="1">
        <v>3</v>
      </c>
      <c r="Q44" s="1">
        <v>0</v>
      </c>
      <c r="R44" s="1">
        <v>0</v>
      </c>
      <c r="S44" s="1">
        <v>0</v>
      </c>
      <c r="T44" s="1">
        <v>1</v>
      </c>
      <c r="U44" s="1">
        <v>2</v>
      </c>
      <c r="V44" s="1">
        <f t="shared" si="3"/>
        <v>0</v>
      </c>
      <c r="W44" s="1" t="s">
        <v>47</v>
      </c>
      <c r="X44" s="1">
        <v>0</v>
      </c>
      <c r="Y44" s="1">
        <v>1</v>
      </c>
      <c r="Z44" s="1">
        <v>80</v>
      </c>
      <c r="AA44" s="1">
        <v>60</v>
      </c>
      <c r="AB44" s="1">
        <v>50</v>
      </c>
      <c r="AC44" s="1">
        <v>0</v>
      </c>
      <c r="AD44" s="1">
        <v>1</v>
      </c>
      <c r="AE44" s="7">
        <v>40059</v>
      </c>
      <c r="AF44" s="1">
        <v>8</v>
      </c>
      <c r="AG44" s="1">
        <v>612</v>
      </c>
      <c r="AH44" s="1">
        <v>499</v>
      </c>
      <c r="AI44" s="1">
        <v>1</v>
      </c>
      <c r="AJ44" s="1">
        <v>1</v>
      </c>
      <c r="AK44" s="1">
        <v>0</v>
      </c>
      <c r="AL44" s="1" t="s">
        <v>45</v>
      </c>
      <c r="AM44" s="1" t="b">
        <v>1</v>
      </c>
      <c r="AN44" s="1">
        <v>3</v>
      </c>
      <c r="AO44" s="4">
        <v>82747.8</v>
      </c>
      <c r="AP44" s="4">
        <v>48100.585939999997</v>
      </c>
      <c r="AQ44" s="1">
        <f t="shared" si="1"/>
        <v>-41.870858270552212</v>
      </c>
      <c r="AR44" s="6">
        <v>1</v>
      </c>
    </row>
    <row r="45" spans="1:44" ht="16.5">
      <c r="A45" s="5">
        <v>44</v>
      </c>
      <c r="B45" s="6">
        <v>-0.66526059999999998</v>
      </c>
      <c r="C45" s="6">
        <v>1.5733111900000001</v>
      </c>
      <c r="D45" s="6">
        <v>1.0447085300000001</v>
      </c>
      <c r="E45" s="6">
        <v>1.4208824520000001</v>
      </c>
      <c r="F45" s="6">
        <v>-0.89483389999999996</v>
      </c>
      <c r="G45" s="6">
        <v>0.23863255</v>
      </c>
      <c r="H45" s="1">
        <v>1130</v>
      </c>
      <c r="I45" s="19">
        <v>72.616904638559106</v>
      </c>
      <c r="J45" s="20">
        <v>-5.7467363529720202E-3</v>
      </c>
      <c r="K45" s="21">
        <v>1</v>
      </c>
      <c r="L45" s="22">
        <v>0.20930659813257499</v>
      </c>
      <c r="M45" s="1">
        <v>1130</v>
      </c>
      <c r="N45" s="7">
        <v>40059</v>
      </c>
      <c r="O45" s="1">
        <v>39.08</v>
      </c>
      <c r="P45" s="1">
        <v>1</v>
      </c>
      <c r="Q45" s="1">
        <v>1</v>
      </c>
      <c r="R45" s="1">
        <v>0</v>
      </c>
      <c r="S45" s="1">
        <v>1</v>
      </c>
      <c r="T45" s="1">
        <v>0</v>
      </c>
      <c r="U45" s="1">
        <v>1</v>
      </c>
      <c r="V45" s="1">
        <f t="shared" si="3"/>
        <v>0</v>
      </c>
      <c r="W45" s="1" t="s">
        <v>44</v>
      </c>
      <c r="X45" s="1">
        <v>0</v>
      </c>
      <c r="Y45" s="1">
        <v>1</v>
      </c>
      <c r="Z45" s="1">
        <v>22</v>
      </c>
      <c r="AA45" s="1">
        <v>9</v>
      </c>
      <c r="AB45" s="1">
        <v>9</v>
      </c>
      <c r="AC45" s="1">
        <v>0</v>
      </c>
      <c r="AD45" s="1">
        <v>0</v>
      </c>
      <c r="AE45" s="7">
        <v>40059</v>
      </c>
      <c r="AF45" s="1">
        <v>7</v>
      </c>
      <c r="AG45" s="1">
        <v>1375</v>
      </c>
      <c r="AH45" s="1">
        <v>1375</v>
      </c>
      <c r="AI45" s="1">
        <v>0</v>
      </c>
      <c r="AJ45" s="1">
        <v>1</v>
      </c>
      <c r="AK45" s="1">
        <v>0</v>
      </c>
      <c r="AL45" s="1" t="s">
        <v>45</v>
      </c>
      <c r="AM45" s="1" t="b">
        <v>1</v>
      </c>
      <c r="AN45" s="1">
        <v>3</v>
      </c>
      <c r="AO45" s="4">
        <v>1208.77</v>
      </c>
      <c r="AP45" s="4">
        <v>1420.122294</v>
      </c>
      <c r="AQ45" s="1">
        <f t="shared" si="1"/>
        <v>17.484905647890006</v>
      </c>
      <c r="AR45" s="6">
        <v>2</v>
      </c>
    </row>
    <row r="46" spans="1:44" ht="16.5">
      <c r="A46" s="5">
        <v>45</v>
      </c>
      <c r="B46" s="6">
        <v>0.63736789999999999</v>
      </c>
      <c r="C46" s="6">
        <v>-1.1715469199999999</v>
      </c>
      <c r="D46" s="6">
        <v>-1.98856605</v>
      </c>
      <c r="E46" s="6">
        <v>1.6435147450000001</v>
      </c>
      <c r="F46" s="6">
        <v>-0.18707894</v>
      </c>
      <c r="G46" s="6">
        <v>-6.9602849999999994E-2</v>
      </c>
      <c r="H46" s="1">
        <v>1132</v>
      </c>
      <c r="I46" s="19">
        <v>0</v>
      </c>
      <c r="J46" s="20">
        <v>-5.6879114926659903E-2</v>
      </c>
      <c r="K46" s="21">
        <v>1</v>
      </c>
      <c r="L46" s="22">
        <v>-0.42108393887017498</v>
      </c>
      <c r="M46" s="1">
        <v>1132</v>
      </c>
      <c r="N46" s="7">
        <v>40059</v>
      </c>
      <c r="O46" s="1">
        <v>51.42</v>
      </c>
      <c r="P46" s="1">
        <v>1</v>
      </c>
      <c r="Q46" s="1">
        <v>1</v>
      </c>
      <c r="R46" s="1">
        <v>1</v>
      </c>
      <c r="S46" s="1">
        <v>1</v>
      </c>
      <c r="T46" s="1">
        <v>0</v>
      </c>
      <c r="U46" s="1">
        <v>1</v>
      </c>
      <c r="V46" s="1">
        <f t="shared" si="3"/>
        <v>0</v>
      </c>
      <c r="W46" s="1" t="s">
        <v>44</v>
      </c>
      <c r="X46" s="1">
        <v>0</v>
      </c>
      <c r="Y46" s="1">
        <v>1</v>
      </c>
      <c r="Z46" s="1">
        <v>65</v>
      </c>
      <c r="AA46" s="1">
        <v>64</v>
      </c>
      <c r="AB46" s="1">
        <v>60</v>
      </c>
      <c r="AC46" s="1">
        <v>52</v>
      </c>
      <c r="AD46" s="1">
        <v>0</v>
      </c>
      <c r="AE46" s="7">
        <v>40059</v>
      </c>
      <c r="AF46" s="1">
        <v>7</v>
      </c>
      <c r="AG46" s="1">
        <v>1719</v>
      </c>
      <c r="AH46" s="1">
        <v>1719</v>
      </c>
      <c r="AI46" s="1">
        <v>0</v>
      </c>
      <c r="AJ46" s="1">
        <v>0</v>
      </c>
      <c r="AK46" s="1">
        <v>3</v>
      </c>
      <c r="AL46" s="1" t="s">
        <v>45</v>
      </c>
      <c r="AM46" s="1" t="b">
        <v>1</v>
      </c>
      <c r="AN46" s="1">
        <v>3</v>
      </c>
      <c r="AO46" s="4">
        <v>5595.65</v>
      </c>
      <c r="AP46" s="4">
        <v>4881.4433179999996</v>
      </c>
      <c r="AQ46" s="1">
        <f t="shared" si="1"/>
        <v>-12.763605336288011</v>
      </c>
      <c r="AR46" s="6">
        <v>1</v>
      </c>
    </row>
    <row r="47" spans="1:44" ht="16.5">
      <c r="A47" s="5">
        <v>46</v>
      </c>
      <c r="B47" s="6">
        <v>-0.7138217</v>
      </c>
      <c r="C47" s="6">
        <v>0.71002392999999997</v>
      </c>
      <c r="D47" s="6">
        <v>3.0091314499999999</v>
      </c>
      <c r="E47" s="6">
        <v>1.755010722</v>
      </c>
      <c r="F47" s="6">
        <v>4.1665260999999996</v>
      </c>
      <c r="G47" s="6">
        <v>3.4003809600000001</v>
      </c>
      <c r="H47" s="1">
        <v>1134</v>
      </c>
      <c r="I47" s="19">
        <v>13.1967501707887</v>
      </c>
      <c r="J47" s="20">
        <v>-3.2398190045248902E-2</v>
      </c>
      <c r="K47" s="21">
        <v>1</v>
      </c>
      <c r="L47" s="22">
        <v>-0.21507858317477899</v>
      </c>
      <c r="M47" s="1">
        <v>1134</v>
      </c>
      <c r="N47" s="7">
        <v>40059</v>
      </c>
      <c r="O47" s="1">
        <v>43.06</v>
      </c>
      <c r="P47" s="1">
        <v>1</v>
      </c>
      <c r="Q47" s="1">
        <v>1</v>
      </c>
      <c r="R47" s="1">
        <v>1</v>
      </c>
      <c r="S47" s="1">
        <v>1</v>
      </c>
      <c r="T47" s="1">
        <v>0</v>
      </c>
      <c r="U47" s="1">
        <v>1</v>
      </c>
      <c r="V47" s="1">
        <f t="shared" si="3"/>
        <v>0</v>
      </c>
      <c r="W47" s="1" t="s">
        <v>44</v>
      </c>
      <c r="X47" s="1">
        <v>0</v>
      </c>
      <c r="Y47" s="1">
        <v>1</v>
      </c>
      <c r="Z47" s="1">
        <v>38</v>
      </c>
      <c r="AA47" s="1">
        <v>41</v>
      </c>
      <c r="AB47" s="1">
        <v>21</v>
      </c>
      <c r="AC47" s="1">
        <v>15</v>
      </c>
      <c r="AD47" s="1">
        <v>0</v>
      </c>
      <c r="AE47" s="7">
        <v>40059</v>
      </c>
      <c r="AF47" s="1">
        <v>7</v>
      </c>
      <c r="AG47" s="1">
        <v>1599</v>
      </c>
      <c r="AH47" s="1">
        <v>1816</v>
      </c>
      <c r="AI47" s="1">
        <v>0</v>
      </c>
      <c r="AJ47" s="1">
        <v>0</v>
      </c>
      <c r="AK47" s="1">
        <v>3</v>
      </c>
      <c r="AL47" s="1" t="s">
        <v>45</v>
      </c>
      <c r="AM47" s="1" t="b">
        <v>1</v>
      </c>
      <c r="AN47" s="1">
        <v>3</v>
      </c>
      <c r="AO47" s="4">
        <v>10837.4</v>
      </c>
      <c r="AP47" s="4">
        <v>13448.48633</v>
      </c>
      <c r="AQ47" s="1">
        <f t="shared" si="1"/>
        <v>24.093291103032094</v>
      </c>
      <c r="AR47" s="6">
        <v>2</v>
      </c>
    </row>
    <row r="48" spans="1:44" ht="16.5">
      <c r="A48" s="5">
        <v>47</v>
      </c>
      <c r="B48" s="6">
        <v>-1.2464653999999999</v>
      </c>
      <c r="C48" s="6">
        <v>-1.25215035</v>
      </c>
      <c r="D48" s="6">
        <v>2.0846417900000001</v>
      </c>
      <c r="E48" s="6">
        <v>1.8496274349999999</v>
      </c>
      <c r="F48" s="6">
        <v>1.46394004</v>
      </c>
      <c r="G48" s="6">
        <v>2.4966616199999998</v>
      </c>
      <c r="H48" s="1">
        <v>1135</v>
      </c>
      <c r="I48" s="19">
        <v>28.596731364247301</v>
      </c>
      <c r="J48" s="20">
        <v>2.62443438914028E-3</v>
      </c>
      <c r="K48" s="21">
        <v>0</v>
      </c>
      <c r="L48" s="22">
        <v>-0.40564384769288497</v>
      </c>
      <c r="M48" s="1">
        <v>1135</v>
      </c>
      <c r="N48" s="7">
        <v>40059</v>
      </c>
      <c r="O48" s="1">
        <v>58.89</v>
      </c>
      <c r="P48" s="1">
        <v>1</v>
      </c>
      <c r="Q48" s="1">
        <v>0</v>
      </c>
      <c r="R48" s="1">
        <v>0</v>
      </c>
      <c r="S48" s="1">
        <v>0</v>
      </c>
      <c r="T48" s="1">
        <v>0</v>
      </c>
      <c r="U48" s="1">
        <v>3</v>
      </c>
      <c r="V48" s="1">
        <f t="shared" si="3"/>
        <v>1</v>
      </c>
      <c r="W48" s="1" t="s">
        <v>46</v>
      </c>
      <c r="X48" s="1">
        <v>0</v>
      </c>
      <c r="Y48" s="1">
        <v>2</v>
      </c>
      <c r="Z48" s="1">
        <v>28</v>
      </c>
      <c r="AA48" s="1">
        <v>28</v>
      </c>
      <c r="AB48" s="1">
        <v>21</v>
      </c>
      <c r="AC48" s="1">
        <v>11</v>
      </c>
      <c r="AD48" s="1">
        <v>0</v>
      </c>
      <c r="AE48" s="7">
        <v>40059</v>
      </c>
      <c r="AF48" s="1">
        <v>7</v>
      </c>
      <c r="AG48" s="1">
        <v>1596</v>
      </c>
      <c r="AH48" s="1">
        <v>1596</v>
      </c>
      <c r="AI48" s="1">
        <v>0</v>
      </c>
      <c r="AJ48" s="1">
        <v>0</v>
      </c>
      <c r="AK48" s="1">
        <v>3</v>
      </c>
      <c r="AL48" s="1" t="s">
        <v>45</v>
      </c>
      <c r="AM48" s="1" t="b">
        <v>1</v>
      </c>
      <c r="AN48" s="1">
        <v>3</v>
      </c>
      <c r="AO48" s="4">
        <v>6058.35</v>
      </c>
      <c r="AP48" s="4">
        <v>7178.1713870000003</v>
      </c>
      <c r="AQ48" s="1">
        <f t="shared" si="1"/>
        <v>18.483933529756449</v>
      </c>
      <c r="AR48" s="6">
        <v>2</v>
      </c>
    </row>
    <row r="49" spans="1:44" ht="16.5">
      <c r="A49" s="5">
        <v>48</v>
      </c>
      <c r="B49" s="6">
        <v>4.7393599000000002</v>
      </c>
      <c r="C49" s="6">
        <v>0.19523083999999999</v>
      </c>
      <c r="D49" s="6">
        <v>-2.5022684399999999</v>
      </c>
      <c r="E49" s="6">
        <v>-0.71468316799999998</v>
      </c>
      <c r="F49" s="6">
        <v>-0.28853841000000002</v>
      </c>
      <c r="G49" s="6">
        <v>-2.4736083899999999</v>
      </c>
      <c r="H49" s="1">
        <v>1136</v>
      </c>
      <c r="I49" s="19">
        <v>100</v>
      </c>
      <c r="J49" s="20">
        <v>-9.5203619909502296E-2</v>
      </c>
      <c r="K49" s="21">
        <v>1</v>
      </c>
      <c r="L49" s="22">
        <v>0.2711242937758</v>
      </c>
      <c r="M49" s="1">
        <v>1136</v>
      </c>
      <c r="N49" s="7">
        <v>40059</v>
      </c>
      <c r="O49" s="1">
        <v>60.03</v>
      </c>
      <c r="P49" s="1">
        <v>3</v>
      </c>
      <c r="Q49" s="1">
        <v>0</v>
      </c>
      <c r="R49" s="1">
        <v>0</v>
      </c>
      <c r="S49" s="1">
        <v>0</v>
      </c>
      <c r="T49" s="1">
        <v>0</v>
      </c>
      <c r="U49" s="1">
        <v>3</v>
      </c>
      <c r="V49" s="1">
        <f t="shared" si="3"/>
        <v>1</v>
      </c>
      <c r="W49" s="1" t="s">
        <v>46</v>
      </c>
      <c r="X49" s="1">
        <v>0</v>
      </c>
      <c r="Y49" s="1">
        <v>2</v>
      </c>
      <c r="Z49" s="1">
        <v>82</v>
      </c>
      <c r="AA49" s="1">
        <v>70</v>
      </c>
      <c r="AB49" s="1">
        <v>28</v>
      </c>
      <c r="AC49" s="1">
        <v>44</v>
      </c>
      <c r="AD49" s="1">
        <v>1</v>
      </c>
      <c r="AE49" s="7">
        <v>40059</v>
      </c>
      <c r="AF49" s="1">
        <v>8</v>
      </c>
      <c r="AG49" s="1">
        <v>491</v>
      </c>
      <c r="AH49" s="1">
        <v>360</v>
      </c>
      <c r="AI49" s="1">
        <v>1</v>
      </c>
      <c r="AJ49" s="1">
        <v>0</v>
      </c>
      <c r="AK49" s="1">
        <v>3</v>
      </c>
      <c r="AL49" s="1" t="s">
        <v>45</v>
      </c>
      <c r="AM49" s="1" t="b">
        <v>1</v>
      </c>
      <c r="AN49" s="1">
        <v>3</v>
      </c>
      <c r="AO49" s="4">
        <v>36182.800000000003</v>
      </c>
      <c r="AP49" s="4">
        <v>32394.655500000001</v>
      </c>
      <c r="AQ49" s="1">
        <f t="shared" si="1"/>
        <v>-10.469462009573615</v>
      </c>
      <c r="AR49" s="6">
        <v>1</v>
      </c>
    </row>
    <row r="50" spans="1:44" ht="16.5">
      <c r="A50" s="5">
        <v>49</v>
      </c>
      <c r="B50" s="6">
        <v>2.3442156000000001</v>
      </c>
      <c r="C50" s="6">
        <v>-1.7068385100000001</v>
      </c>
      <c r="D50" s="6">
        <v>-0.20508230999999999</v>
      </c>
      <c r="E50" s="6">
        <v>-0.94328614799999999</v>
      </c>
      <c r="F50" s="6">
        <v>-1.04728142</v>
      </c>
      <c r="G50" s="6">
        <v>-1.55596453</v>
      </c>
      <c r="H50" s="1">
        <v>1137</v>
      </c>
      <c r="I50" s="19">
        <v>8.1570856700940393</v>
      </c>
      <c r="J50" s="20">
        <v>-5.4299871051704002E-2</v>
      </c>
      <c r="K50" s="21">
        <v>1</v>
      </c>
      <c r="L50" s="22">
        <v>-0.41091537826618502</v>
      </c>
      <c r="M50" s="1">
        <v>1137</v>
      </c>
      <c r="N50" s="7">
        <v>40059</v>
      </c>
      <c r="O50" s="1">
        <v>29.38</v>
      </c>
      <c r="P50" s="1">
        <v>1</v>
      </c>
      <c r="Q50" s="1">
        <v>1</v>
      </c>
      <c r="R50" s="1">
        <v>1</v>
      </c>
      <c r="S50" s="1">
        <v>1</v>
      </c>
      <c r="T50" s="1">
        <v>1</v>
      </c>
      <c r="U50" s="1">
        <v>2</v>
      </c>
      <c r="V50" s="1">
        <v>0</v>
      </c>
      <c r="W50" s="1" t="s">
        <v>47</v>
      </c>
      <c r="X50" s="1">
        <v>0</v>
      </c>
      <c r="Y50" s="1">
        <v>2</v>
      </c>
      <c r="Z50" s="1">
        <v>92</v>
      </c>
      <c r="AA50" s="1">
        <v>90</v>
      </c>
      <c r="AB50" s="1">
        <v>34</v>
      </c>
      <c r="AC50" s="1">
        <v>25</v>
      </c>
      <c r="AD50" s="1">
        <v>0</v>
      </c>
      <c r="AE50" s="7">
        <v>40059</v>
      </c>
      <c r="AF50" s="1">
        <v>7</v>
      </c>
      <c r="AG50" s="1">
        <v>1708</v>
      </c>
      <c r="AH50" s="1">
        <v>1393</v>
      </c>
      <c r="AI50" s="1">
        <v>1</v>
      </c>
      <c r="AJ50" s="1">
        <v>0</v>
      </c>
      <c r="AK50" s="1">
        <v>1</v>
      </c>
      <c r="AL50" s="1" t="s">
        <v>45</v>
      </c>
      <c r="AM50" s="1" t="b">
        <v>0</v>
      </c>
      <c r="AN50" s="1" t="s">
        <v>48</v>
      </c>
      <c r="AO50" s="4">
        <v>14346.6</v>
      </c>
      <c r="AP50" s="4">
        <v>13580.00488</v>
      </c>
      <c r="AQ50" s="1">
        <f t="shared" si="1"/>
        <v>-5.3433923020088381</v>
      </c>
      <c r="AR50" s="6">
        <v>1</v>
      </c>
    </row>
    <row r="51" spans="1:44" ht="16.5">
      <c r="A51" s="5">
        <v>50</v>
      </c>
      <c r="B51" s="6">
        <v>1.2505558999999999</v>
      </c>
      <c r="C51" s="6">
        <v>-1.08746974</v>
      </c>
      <c r="D51" s="6">
        <v>-1.5738272</v>
      </c>
      <c r="E51" s="6">
        <v>0.255310068</v>
      </c>
      <c r="F51" s="6">
        <v>-0.33433882999999998</v>
      </c>
      <c r="G51" s="6">
        <v>4.2424601099999997</v>
      </c>
      <c r="H51" s="1">
        <v>1141</v>
      </c>
      <c r="I51" s="19">
        <v>56.580639116517702</v>
      </c>
      <c r="J51" s="20">
        <v>-3.1493212669683197E-2</v>
      </c>
      <c r="K51" s="21">
        <v>1</v>
      </c>
      <c r="L51" s="22">
        <v>-0.30111300754004899</v>
      </c>
      <c r="M51" s="1">
        <v>1141</v>
      </c>
      <c r="N51" s="7">
        <v>40059</v>
      </c>
      <c r="O51" s="1">
        <v>49.15</v>
      </c>
      <c r="P51" s="1">
        <v>3</v>
      </c>
      <c r="Q51" s="1">
        <v>0</v>
      </c>
      <c r="R51" s="1">
        <v>0</v>
      </c>
      <c r="S51" s="1">
        <v>0</v>
      </c>
      <c r="T51" s="1">
        <v>1</v>
      </c>
      <c r="U51" s="1">
        <v>2</v>
      </c>
      <c r="V51" s="1">
        <f>IF(AND(S51=0,T51=0), 1,0)</f>
        <v>0</v>
      </c>
      <c r="W51" s="1" t="s">
        <v>47</v>
      </c>
      <c r="X51" s="1">
        <v>0</v>
      </c>
      <c r="Y51" s="1">
        <v>2</v>
      </c>
      <c r="Z51" s="1">
        <v>90</v>
      </c>
      <c r="AA51" s="1">
        <v>81</v>
      </c>
      <c r="AB51" s="1">
        <v>67</v>
      </c>
      <c r="AC51" s="1">
        <v>47</v>
      </c>
      <c r="AD51" s="1">
        <v>1</v>
      </c>
      <c r="AE51" s="7">
        <v>40059</v>
      </c>
      <c r="AF51" s="1">
        <v>7</v>
      </c>
      <c r="AG51" s="1">
        <v>1662</v>
      </c>
      <c r="AH51" s="1">
        <v>1662</v>
      </c>
      <c r="AI51" s="1">
        <v>0</v>
      </c>
      <c r="AJ51" s="1">
        <v>0</v>
      </c>
      <c r="AK51" s="1">
        <v>2</v>
      </c>
      <c r="AL51" s="1" t="s">
        <v>45</v>
      </c>
      <c r="AM51" s="1" t="b">
        <v>1</v>
      </c>
      <c r="AN51" s="1">
        <v>3</v>
      </c>
      <c r="AO51" s="4">
        <v>38565.699999999997</v>
      </c>
      <c r="AP51" s="4">
        <v>39031.98242</v>
      </c>
      <c r="AQ51" s="1">
        <f t="shared" si="1"/>
        <v>1.2090599159356714</v>
      </c>
      <c r="AR51" s="6">
        <v>2</v>
      </c>
    </row>
    <row r="52" spans="1:44" ht="16.5">
      <c r="A52" s="5">
        <v>51</v>
      </c>
      <c r="B52" s="6">
        <v>5.5690119999999999</v>
      </c>
      <c r="C52" s="6">
        <v>-0.49498744</v>
      </c>
      <c r="D52" s="6">
        <v>0.97892455</v>
      </c>
      <c r="E52" s="6">
        <v>-0.11864412100000001</v>
      </c>
      <c r="F52" s="6">
        <v>3.5184335400000002</v>
      </c>
      <c r="G52" s="6">
        <v>-1.4135415600000001</v>
      </c>
      <c r="H52" s="1">
        <v>1142</v>
      </c>
      <c r="I52" s="19">
        <v>43.118928435901303</v>
      </c>
      <c r="J52" s="20">
        <v>-9.41176470588234E-3</v>
      </c>
      <c r="K52" s="21">
        <v>1</v>
      </c>
      <c r="L52" s="22">
        <v>0.160639643611037</v>
      </c>
      <c r="M52" s="1">
        <v>1142</v>
      </c>
      <c r="N52" s="7">
        <v>40059</v>
      </c>
      <c r="O52" s="1">
        <v>28.76</v>
      </c>
      <c r="P52" s="1">
        <v>1</v>
      </c>
      <c r="Q52" s="1">
        <v>0</v>
      </c>
      <c r="R52" s="1">
        <v>1</v>
      </c>
      <c r="S52" s="1">
        <v>1</v>
      </c>
      <c r="T52" s="1"/>
      <c r="U52" s="1"/>
      <c r="V52" s="1"/>
      <c r="W52" s="1"/>
      <c r="X52" s="1">
        <v>0</v>
      </c>
      <c r="Y52" s="1">
        <v>1</v>
      </c>
      <c r="Z52" s="1">
        <v>84</v>
      </c>
      <c r="AA52" s="1">
        <v>79</v>
      </c>
      <c r="AB52" s="1">
        <v>120</v>
      </c>
      <c r="AC52" s="1">
        <v>101</v>
      </c>
      <c r="AD52" s="1">
        <v>0</v>
      </c>
      <c r="AE52" s="7">
        <v>40059</v>
      </c>
      <c r="AF52" s="1">
        <v>8</v>
      </c>
      <c r="AG52" s="1">
        <v>1011</v>
      </c>
      <c r="AH52" s="1">
        <v>718</v>
      </c>
      <c r="AI52" s="1">
        <v>1</v>
      </c>
      <c r="AJ52" s="1">
        <v>0</v>
      </c>
      <c r="AK52" s="1">
        <v>3</v>
      </c>
      <c r="AL52" s="1" t="s">
        <v>45</v>
      </c>
      <c r="AM52" s="1" t="b">
        <v>1</v>
      </c>
      <c r="AN52" s="1">
        <v>3</v>
      </c>
      <c r="AO52" s="4">
        <v>39841.199999999997</v>
      </c>
      <c r="AP52" s="4">
        <v>45802.276610000001</v>
      </c>
      <c r="AQ52" s="1">
        <f t="shared" si="1"/>
        <v>14.962091026374718</v>
      </c>
      <c r="AR52" s="6">
        <v>1</v>
      </c>
    </row>
    <row r="53" spans="1:44" ht="16.5">
      <c r="A53" s="5">
        <v>52</v>
      </c>
      <c r="B53" s="6">
        <v>0.93029689999999998</v>
      </c>
      <c r="C53" s="6">
        <v>-3.4765234899999999</v>
      </c>
      <c r="D53" s="6">
        <v>-1.2604098399999999</v>
      </c>
      <c r="E53" s="6">
        <v>-1.4074788490000001</v>
      </c>
      <c r="F53" s="6">
        <v>-2.1628925699999999</v>
      </c>
      <c r="G53" s="6">
        <v>0.81347590000000003</v>
      </c>
      <c r="H53" s="1">
        <v>1144</v>
      </c>
      <c r="I53" s="19">
        <v>94.190845855976093</v>
      </c>
      <c r="J53" s="20">
        <v>-4.3076923076923103E-2</v>
      </c>
      <c r="K53" s="21">
        <v>1</v>
      </c>
      <c r="L53" s="22">
        <v>3.54939233758041E-2</v>
      </c>
      <c r="M53" s="1">
        <v>1144</v>
      </c>
      <c r="N53" s="7">
        <v>40059</v>
      </c>
      <c r="O53" s="1">
        <v>56.28</v>
      </c>
      <c r="P53" s="1">
        <v>1</v>
      </c>
      <c r="Q53" s="1">
        <v>0</v>
      </c>
      <c r="R53" s="1">
        <v>0</v>
      </c>
      <c r="S53" s="1">
        <v>0</v>
      </c>
      <c r="T53" s="1"/>
      <c r="U53" s="1"/>
      <c r="V53" s="1"/>
      <c r="W53" s="1"/>
      <c r="X53" s="1">
        <v>0</v>
      </c>
      <c r="Y53" s="1">
        <v>1</v>
      </c>
      <c r="Z53" s="1">
        <v>47</v>
      </c>
      <c r="AA53" s="1">
        <v>46</v>
      </c>
      <c r="AB53" s="1">
        <v>26</v>
      </c>
      <c r="AC53" s="1">
        <v>18</v>
      </c>
      <c r="AD53" s="1">
        <v>0</v>
      </c>
      <c r="AE53" s="7">
        <v>40059</v>
      </c>
      <c r="AF53" s="1">
        <v>7</v>
      </c>
      <c r="AG53" s="1">
        <v>1261</v>
      </c>
      <c r="AH53" s="1">
        <v>1261</v>
      </c>
      <c r="AI53" s="1">
        <v>0</v>
      </c>
      <c r="AJ53" s="1">
        <v>1</v>
      </c>
      <c r="AK53" s="1">
        <v>0</v>
      </c>
      <c r="AL53" s="1" t="s">
        <v>45</v>
      </c>
      <c r="AM53" s="1" t="b">
        <v>1</v>
      </c>
      <c r="AN53" s="1">
        <v>3</v>
      </c>
      <c r="AO53" s="4">
        <v>30871.599999999999</v>
      </c>
      <c r="AP53" s="4">
        <v>26017.728709999999</v>
      </c>
      <c r="AQ53" s="1">
        <f t="shared" si="1"/>
        <v>-15.722772029956333</v>
      </c>
      <c r="AR53" s="6">
        <v>2</v>
      </c>
    </row>
    <row r="54" spans="1:44" ht="16.5">
      <c r="A54" s="5">
        <v>53</v>
      </c>
      <c r="B54" s="6">
        <v>-11.7204604</v>
      </c>
      <c r="C54" s="6">
        <v>4.8071108599999999</v>
      </c>
      <c r="D54" s="6">
        <v>-1.7199077899999999</v>
      </c>
      <c r="E54" s="6">
        <v>0.13651897800000001</v>
      </c>
      <c r="F54" s="6">
        <v>3.7907212000000001</v>
      </c>
      <c r="G54" s="6">
        <v>4.8305365299999998</v>
      </c>
      <c r="H54" s="1">
        <v>1145</v>
      </c>
      <c r="I54" s="19">
        <v>34.382024843540599</v>
      </c>
      <c r="J54" s="20">
        <v>-1.91855203619909E-2</v>
      </c>
      <c r="K54" s="21">
        <v>1</v>
      </c>
      <c r="L54" s="22">
        <v>-7.1491620772478906E-2</v>
      </c>
      <c r="M54" s="1">
        <v>1145</v>
      </c>
      <c r="N54" s="7">
        <v>40059</v>
      </c>
      <c r="O54" s="1">
        <v>39.369999999999997</v>
      </c>
      <c r="P54" s="1">
        <v>3</v>
      </c>
      <c r="Q54" s="1">
        <v>0</v>
      </c>
      <c r="R54" s="1">
        <v>0</v>
      </c>
      <c r="S54" s="1">
        <v>0</v>
      </c>
      <c r="T54" s="1">
        <v>1</v>
      </c>
      <c r="U54" s="1">
        <v>2</v>
      </c>
      <c r="V54" s="1">
        <f t="shared" ref="V54:V60" si="4">IF(AND(S54=0,T54=0), 1,0)</f>
        <v>0</v>
      </c>
      <c r="W54" s="1" t="s">
        <v>47</v>
      </c>
      <c r="X54" s="1">
        <v>0</v>
      </c>
      <c r="Y54" s="1">
        <v>1</v>
      </c>
      <c r="Z54" s="1">
        <v>40</v>
      </c>
      <c r="AA54" s="1">
        <v>17</v>
      </c>
      <c r="AB54" s="1" t="s">
        <v>45</v>
      </c>
      <c r="AC54" s="1">
        <v>0</v>
      </c>
      <c r="AD54" s="1">
        <v>1</v>
      </c>
      <c r="AE54" s="7">
        <v>40059</v>
      </c>
      <c r="AF54" s="1">
        <v>7</v>
      </c>
      <c r="AG54" s="1">
        <v>371</v>
      </c>
      <c r="AH54" s="1">
        <v>371</v>
      </c>
      <c r="AI54" s="1">
        <v>0</v>
      </c>
      <c r="AJ54" s="1">
        <v>1</v>
      </c>
      <c r="AK54" s="1">
        <v>0</v>
      </c>
      <c r="AL54" s="1" t="s">
        <v>45</v>
      </c>
      <c r="AM54" s="1" t="b">
        <v>1</v>
      </c>
      <c r="AN54" s="1">
        <v>3</v>
      </c>
      <c r="AO54" s="4">
        <v>173076</v>
      </c>
      <c r="AP54" s="4">
        <v>53.405761720000001</v>
      </c>
      <c r="AQ54" s="1">
        <f t="shared" si="1"/>
        <v>-99.969143173103149</v>
      </c>
      <c r="AR54" s="6">
        <v>2</v>
      </c>
    </row>
    <row r="55" spans="1:44" ht="16.5">
      <c r="A55" s="5">
        <v>54</v>
      </c>
      <c r="B55" s="6">
        <v>-1.5982924000000001</v>
      </c>
      <c r="C55" s="6">
        <v>-4.4695673100000004</v>
      </c>
      <c r="D55" s="6">
        <v>-4.1537876300000001</v>
      </c>
      <c r="E55" s="6">
        <v>-2.7896601059999999</v>
      </c>
      <c r="F55" s="6">
        <v>-1.8645327899999999</v>
      </c>
      <c r="G55" s="6">
        <v>-1.3518816</v>
      </c>
      <c r="H55" s="1">
        <v>1146</v>
      </c>
      <c r="I55" s="19">
        <v>22.7150775081574</v>
      </c>
      <c r="J55" s="20">
        <v>3.74660633484162E-2</v>
      </c>
      <c r="K55" s="21">
        <v>0</v>
      </c>
      <c r="L55" s="22">
        <v>-3.43231868665103E-2</v>
      </c>
      <c r="M55" s="1">
        <v>1146</v>
      </c>
      <c r="N55" s="7">
        <v>40059</v>
      </c>
      <c r="O55" s="1">
        <v>50.15</v>
      </c>
      <c r="P55" s="1">
        <v>1</v>
      </c>
      <c r="Q55" s="1">
        <v>1</v>
      </c>
      <c r="R55" s="1">
        <v>1</v>
      </c>
      <c r="S55" s="1">
        <v>1</v>
      </c>
      <c r="T55" s="1">
        <v>0</v>
      </c>
      <c r="U55" s="1">
        <v>1</v>
      </c>
      <c r="V55" s="1">
        <f t="shared" si="4"/>
        <v>0</v>
      </c>
      <c r="W55" s="1" t="s">
        <v>44</v>
      </c>
      <c r="X55" s="1">
        <v>0</v>
      </c>
      <c r="Y55" s="1">
        <v>1</v>
      </c>
      <c r="Z55" s="1">
        <v>72</v>
      </c>
      <c r="AA55" s="1">
        <v>59</v>
      </c>
      <c r="AB55" s="1">
        <v>48</v>
      </c>
      <c r="AC55" s="1">
        <v>30</v>
      </c>
      <c r="AD55" s="1">
        <v>0</v>
      </c>
      <c r="AE55" s="7">
        <v>40059</v>
      </c>
      <c r="AF55" s="1">
        <v>7</v>
      </c>
      <c r="AG55" s="1">
        <v>283</v>
      </c>
      <c r="AH55" s="1">
        <v>283</v>
      </c>
      <c r="AI55" s="1">
        <v>0</v>
      </c>
      <c r="AJ55" s="1">
        <v>0</v>
      </c>
      <c r="AK55" s="1">
        <v>3</v>
      </c>
      <c r="AL55" s="1" t="s">
        <v>45</v>
      </c>
      <c r="AM55" s="1" t="b">
        <v>1</v>
      </c>
      <c r="AN55" s="1">
        <v>3</v>
      </c>
      <c r="AO55" s="4">
        <v>5989.47</v>
      </c>
      <c r="AP55" s="4">
        <v>5213.2948960000003</v>
      </c>
      <c r="AQ55" s="1">
        <f t="shared" si="1"/>
        <v>-12.958994769153195</v>
      </c>
      <c r="AR55" s="6">
        <v>2</v>
      </c>
    </row>
    <row r="56" spans="1:44" ht="16.5">
      <c r="A56" s="5">
        <v>55</v>
      </c>
      <c r="B56" s="6">
        <v>-1.938294</v>
      </c>
      <c r="C56" s="6">
        <v>-2.3524391200000001</v>
      </c>
      <c r="D56" s="6">
        <v>-2.07049642</v>
      </c>
      <c r="E56" s="6">
        <v>0.30494244399999998</v>
      </c>
      <c r="F56" s="6">
        <v>1.0691623699999999</v>
      </c>
      <c r="G56" s="6">
        <v>3.2003329100000002</v>
      </c>
      <c r="H56" s="1">
        <v>1149</v>
      </c>
      <c r="I56" s="19">
        <v>29.701893114316899</v>
      </c>
      <c r="J56" s="20">
        <v>-2.2624946271543301E-3</v>
      </c>
      <c r="K56" s="21">
        <v>1</v>
      </c>
      <c r="L56" s="22">
        <v>1.18576689905805E-2</v>
      </c>
      <c r="M56" s="1">
        <v>1149</v>
      </c>
      <c r="N56" s="7">
        <v>40059</v>
      </c>
      <c r="O56" s="1">
        <v>59.18</v>
      </c>
      <c r="P56" s="1">
        <v>1</v>
      </c>
      <c r="Q56" s="1">
        <v>0</v>
      </c>
      <c r="R56" s="1">
        <v>0</v>
      </c>
      <c r="S56" s="1">
        <v>0</v>
      </c>
      <c r="T56" s="1">
        <v>0</v>
      </c>
      <c r="U56" s="1">
        <v>3</v>
      </c>
      <c r="V56" s="1">
        <f t="shared" si="4"/>
        <v>1</v>
      </c>
      <c r="W56" s="1" t="s">
        <v>46</v>
      </c>
      <c r="X56" s="1">
        <v>0</v>
      </c>
      <c r="Y56" s="1">
        <v>1</v>
      </c>
      <c r="Z56" s="1">
        <v>95</v>
      </c>
      <c r="AA56" s="1">
        <v>45</v>
      </c>
      <c r="AB56" s="1">
        <v>58</v>
      </c>
      <c r="AC56" s="1">
        <v>22</v>
      </c>
      <c r="AD56" s="1">
        <v>0</v>
      </c>
      <c r="AE56" s="7">
        <v>40059</v>
      </c>
      <c r="AF56" s="1">
        <v>8</v>
      </c>
      <c r="AG56" s="1">
        <v>1534</v>
      </c>
      <c r="AH56" s="1">
        <v>1534</v>
      </c>
      <c r="AI56" s="1">
        <v>1</v>
      </c>
      <c r="AJ56" s="1">
        <v>0</v>
      </c>
      <c r="AK56" s="1">
        <v>3</v>
      </c>
      <c r="AL56" s="1" t="s">
        <v>45</v>
      </c>
      <c r="AM56" s="1" t="b">
        <v>1</v>
      </c>
      <c r="AN56" s="1">
        <v>3</v>
      </c>
      <c r="AO56" s="4">
        <v>10318.799999999999</v>
      </c>
      <c r="AP56" s="4">
        <v>5733.8745120000003</v>
      </c>
      <c r="AQ56" s="1">
        <f t="shared" si="1"/>
        <v>-44.432739155715772</v>
      </c>
      <c r="AR56" s="6">
        <v>2</v>
      </c>
    </row>
    <row r="57" spans="1:44" ht="16.5">
      <c r="A57" s="5">
        <v>56</v>
      </c>
      <c r="B57" s="6">
        <v>1.7678463</v>
      </c>
      <c r="C57" s="6">
        <v>0.16540313000000001</v>
      </c>
      <c r="D57" s="6">
        <v>-1.2277650899999999</v>
      </c>
      <c r="E57" s="6">
        <v>-2.9056927379999999</v>
      </c>
      <c r="F57" s="6">
        <v>0.61531206000000005</v>
      </c>
      <c r="G57" s="6">
        <v>1.2221820800000001</v>
      </c>
      <c r="H57" s="1">
        <v>1150</v>
      </c>
      <c r="I57" s="19">
        <v>45.034435068936702</v>
      </c>
      <c r="J57" s="20">
        <v>1.90954546531826E-2</v>
      </c>
      <c r="K57" s="21">
        <v>0</v>
      </c>
      <c r="L57" s="22">
        <v>-0.10022787919561001</v>
      </c>
      <c r="M57" s="1">
        <v>1150</v>
      </c>
      <c r="N57" s="7">
        <v>40059</v>
      </c>
      <c r="O57" s="1">
        <v>51.49</v>
      </c>
      <c r="P57" s="1">
        <v>1</v>
      </c>
      <c r="Q57" s="1">
        <v>1</v>
      </c>
      <c r="R57" s="1">
        <v>1</v>
      </c>
      <c r="S57" s="1">
        <v>1</v>
      </c>
      <c r="T57" s="1">
        <v>0</v>
      </c>
      <c r="U57" s="1">
        <v>1</v>
      </c>
      <c r="V57" s="1">
        <f t="shared" si="4"/>
        <v>0</v>
      </c>
      <c r="W57" s="1" t="s">
        <v>44</v>
      </c>
      <c r="X57" s="1">
        <v>0</v>
      </c>
      <c r="Y57" s="1">
        <v>2</v>
      </c>
      <c r="Z57" s="1">
        <v>76</v>
      </c>
      <c r="AA57" s="1">
        <v>74</v>
      </c>
      <c r="AB57" s="1">
        <v>63</v>
      </c>
      <c r="AC57" s="1">
        <v>61</v>
      </c>
      <c r="AD57" s="1">
        <v>0</v>
      </c>
      <c r="AE57" s="7">
        <v>40059</v>
      </c>
      <c r="AF57" s="1">
        <v>7</v>
      </c>
      <c r="AG57" s="1">
        <v>1617</v>
      </c>
      <c r="AH57" s="1">
        <v>1617</v>
      </c>
      <c r="AI57" s="1">
        <v>0</v>
      </c>
      <c r="AJ57" s="1">
        <v>0</v>
      </c>
      <c r="AK57" s="1">
        <v>2</v>
      </c>
      <c r="AL57" s="1" t="s">
        <v>45</v>
      </c>
      <c r="AM57" s="1" t="b">
        <v>1</v>
      </c>
      <c r="AN57" s="1">
        <v>3</v>
      </c>
      <c r="AO57" s="4">
        <v>21253.7</v>
      </c>
      <c r="AP57" s="4">
        <v>16915.869139999999</v>
      </c>
      <c r="AQ57" s="1">
        <f t="shared" si="1"/>
        <v>-20.409767993337638</v>
      </c>
      <c r="AR57" s="6">
        <v>1</v>
      </c>
    </row>
    <row r="58" spans="1:44" ht="16.5">
      <c r="A58" s="5">
        <v>57</v>
      </c>
      <c r="B58" s="6">
        <v>0.76993480000000003</v>
      </c>
      <c r="C58" s="6">
        <v>1.97094521</v>
      </c>
      <c r="D58" s="6">
        <v>1.92286907</v>
      </c>
      <c r="E58" s="6">
        <v>-1.8309720249999999</v>
      </c>
      <c r="F58" s="6">
        <v>-1.8689024400000001</v>
      </c>
      <c r="G58" s="6">
        <v>-1.29242116</v>
      </c>
      <c r="H58" s="1">
        <v>1151</v>
      </c>
      <c r="I58" s="19">
        <v>16.471613380143101</v>
      </c>
      <c r="J58" s="20">
        <v>5.1131221719457103E-2</v>
      </c>
      <c r="K58" s="21">
        <v>0</v>
      </c>
      <c r="L58" s="22">
        <v>-7.3225551723533303E-2</v>
      </c>
      <c r="M58" s="1">
        <v>1151</v>
      </c>
      <c r="N58" s="7">
        <v>40059</v>
      </c>
      <c r="O58" s="1">
        <v>50.15</v>
      </c>
      <c r="P58" s="1">
        <v>3</v>
      </c>
      <c r="Q58" s="1">
        <v>1</v>
      </c>
      <c r="R58" s="1">
        <v>0</v>
      </c>
      <c r="S58" s="1">
        <v>1</v>
      </c>
      <c r="T58" s="1">
        <v>1</v>
      </c>
      <c r="U58" s="1">
        <v>2</v>
      </c>
      <c r="V58" s="1">
        <f t="shared" si="4"/>
        <v>0</v>
      </c>
      <c r="W58" s="1" t="s">
        <v>47</v>
      </c>
      <c r="X58" s="1">
        <v>1</v>
      </c>
      <c r="Y58" s="1">
        <v>2</v>
      </c>
      <c r="Z58" s="1">
        <v>165</v>
      </c>
      <c r="AA58" s="1">
        <v>156</v>
      </c>
      <c r="AB58" s="1">
        <v>113</v>
      </c>
      <c r="AC58" s="1">
        <v>37</v>
      </c>
      <c r="AD58" s="1">
        <v>1</v>
      </c>
      <c r="AE58" s="7">
        <v>40059</v>
      </c>
      <c r="AF58" s="1">
        <v>7</v>
      </c>
      <c r="AG58" s="1">
        <v>1544</v>
      </c>
      <c r="AH58" s="1">
        <v>1544</v>
      </c>
      <c r="AI58" s="1">
        <v>0</v>
      </c>
      <c r="AJ58" s="1">
        <v>0</v>
      </c>
      <c r="AK58" s="1">
        <v>2</v>
      </c>
      <c r="AL58" s="1" t="s">
        <v>45</v>
      </c>
      <c r="AM58" s="1" t="b">
        <v>1</v>
      </c>
      <c r="AN58" s="1">
        <v>3</v>
      </c>
      <c r="AO58" s="4">
        <v>47062.7</v>
      </c>
      <c r="AP58" s="4">
        <v>14713.134770000001</v>
      </c>
      <c r="AQ58" s="1">
        <f t="shared" si="1"/>
        <v>-68.737163889874566</v>
      </c>
      <c r="AR58" s="6">
        <v>1</v>
      </c>
    </row>
    <row r="59" spans="1:44" ht="16.5">
      <c r="A59" s="5">
        <v>58</v>
      </c>
      <c r="B59" s="6">
        <v>7.7033883999999997</v>
      </c>
      <c r="C59" s="6">
        <v>0.49074098999999999</v>
      </c>
      <c r="D59" s="6">
        <v>1.1491882499999999</v>
      </c>
      <c r="E59" s="6">
        <v>1.2813677510000001</v>
      </c>
      <c r="F59" s="6">
        <v>-0.56767972</v>
      </c>
      <c r="G59" s="6">
        <v>-1.15227057</v>
      </c>
      <c r="H59" s="1">
        <v>1155</v>
      </c>
      <c r="I59" s="19">
        <v>50.278504431888997</v>
      </c>
      <c r="J59" s="20">
        <v>-4.70588235294117E-3</v>
      </c>
      <c r="K59" s="21">
        <v>1</v>
      </c>
      <c r="L59" s="22">
        <v>0.15212465005292999</v>
      </c>
      <c r="M59" s="1">
        <v>1155</v>
      </c>
      <c r="N59" s="7">
        <v>40059</v>
      </c>
      <c r="O59" s="1">
        <v>42.65</v>
      </c>
      <c r="P59" s="1">
        <v>1</v>
      </c>
      <c r="Q59" s="1">
        <v>0</v>
      </c>
      <c r="R59" s="1">
        <v>0</v>
      </c>
      <c r="S59" s="1">
        <v>0</v>
      </c>
      <c r="T59" s="1">
        <v>0</v>
      </c>
      <c r="U59" s="1">
        <v>3</v>
      </c>
      <c r="V59" s="1">
        <f t="shared" si="4"/>
        <v>1</v>
      </c>
      <c r="W59" s="1" t="s">
        <v>46</v>
      </c>
      <c r="X59" s="1">
        <v>0</v>
      </c>
      <c r="Y59" s="1">
        <v>1</v>
      </c>
      <c r="Z59" s="1">
        <v>87</v>
      </c>
      <c r="AA59" s="1">
        <v>71</v>
      </c>
      <c r="AB59" s="1">
        <v>79</v>
      </c>
      <c r="AC59" s="1">
        <v>61</v>
      </c>
      <c r="AD59" s="1">
        <v>0</v>
      </c>
      <c r="AE59" s="7">
        <v>40059</v>
      </c>
      <c r="AF59" s="1">
        <v>7</v>
      </c>
      <c r="AG59" s="1">
        <v>1615</v>
      </c>
      <c r="AH59" s="1">
        <v>1615</v>
      </c>
      <c r="AI59" s="1">
        <v>0</v>
      </c>
      <c r="AJ59" s="1">
        <v>1</v>
      </c>
      <c r="AK59" s="1">
        <v>0</v>
      </c>
      <c r="AL59" s="1" t="s">
        <v>45</v>
      </c>
      <c r="AM59" s="1" t="b">
        <v>1</v>
      </c>
      <c r="AN59" s="1">
        <v>3</v>
      </c>
      <c r="AO59" s="4">
        <v>33491.599999999999</v>
      </c>
      <c r="AP59" s="4">
        <v>16475.866699999999</v>
      </c>
      <c r="AQ59" s="1">
        <f t="shared" si="1"/>
        <v>-50.805973139533499</v>
      </c>
      <c r="AR59" s="6">
        <v>1</v>
      </c>
    </row>
    <row r="60" spans="1:44" ht="16.5">
      <c r="A60" s="5">
        <v>59</v>
      </c>
      <c r="B60" s="6">
        <v>4.2118412000000003</v>
      </c>
      <c r="C60" s="6">
        <v>-0.47806197</v>
      </c>
      <c r="D60" s="6">
        <v>1.85162592</v>
      </c>
      <c r="E60" s="6">
        <v>-0.45636170999999998</v>
      </c>
      <c r="F60" s="6">
        <v>-0.69993355000000002</v>
      </c>
      <c r="G60" s="6">
        <v>-2.3891856599999999</v>
      </c>
      <c r="H60" s="1">
        <v>1156</v>
      </c>
      <c r="I60" s="19">
        <v>31.149363631483101</v>
      </c>
      <c r="J60" s="20">
        <v>-1.3936651583710401E-2</v>
      </c>
      <c r="K60" s="21">
        <v>1</v>
      </c>
      <c r="L60" s="22">
        <v>-6.2543591763989104E-3</v>
      </c>
      <c r="M60" s="1">
        <v>1156</v>
      </c>
      <c r="N60" s="7">
        <v>40059</v>
      </c>
      <c r="O60" s="1">
        <v>65.39</v>
      </c>
      <c r="P60" s="1">
        <v>1</v>
      </c>
      <c r="Q60" s="1">
        <v>0</v>
      </c>
      <c r="R60" s="1">
        <v>0</v>
      </c>
      <c r="S60" s="1">
        <v>0</v>
      </c>
      <c r="T60" s="1">
        <v>1</v>
      </c>
      <c r="U60" s="1">
        <v>2</v>
      </c>
      <c r="V60" s="1">
        <f t="shared" si="4"/>
        <v>0</v>
      </c>
      <c r="W60" s="1" t="s">
        <v>47</v>
      </c>
      <c r="X60" s="1">
        <v>0</v>
      </c>
      <c r="Y60" s="1">
        <v>2</v>
      </c>
      <c r="Z60" s="1">
        <v>70</v>
      </c>
      <c r="AA60" s="1">
        <v>66</v>
      </c>
      <c r="AB60" s="1">
        <v>54</v>
      </c>
      <c r="AC60" s="1">
        <v>0</v>
      </c>
      <c r="AD60" s="1">
        <v>0</v>
      </c>
      <c r="AE60" s="7">
        <v>40059</v>
      </c>
      <c r="AF60" s="1">
        <v>8</v>
      </c>
      <c r="AG60" s="1">
        <v>704</v>
      </c>
      <c r="AH60" s="1">
        <v>384</v>
      </c>
      <c r="AI60" s="1">
        <v>1</v>
      </c>
      <c r="AJ60" s="1">
        <v>1</v>
      </c>
      <c r="AK60" s="1">
        <v>0</v>
      </c>
      <c r="AL60" s="1" t="s">
        <v>45</v>
      </c>
      <c r="AM60" s="1" t="b">
        <v>1</v>
      </c>
      <c r="AN60" s="1">
        <v>3</v>
      </c>
      <c r="AO60" s="4">
        <v>38338.6</v>
      </c>
      <c r="AP60" s="4">
        <v>25270.385740000002</v>
      </c>
      <c r="AQ60" s="1">
        <f t="shared" si="1"/>
        <v>-34.086310559071009</v>
      </c>
      <c r="AR60" s="6">
        <v>1</v>
      </c>
    </row>
    <row r="61" spans="1:44" ht="16.5">
      <c r="A61" s="5">
        <v>60</v>
      </c>
      <c r="B61" s="6">
        <v>3.5121891999999999</v>
      </c>
      <c r="C61" s="6">
        <v>-1.9864027500000001</v>
      </c>
      <c r="D61" s="6">
        <v>1.27128149</v>
      </c>
      <c r="E61" s="6">
        <v>2.7649022630000002</v>
      </c>
      <c r="F61" s="6">
        <v>1.67544245</v>
      </c>
      <c r="G61" s="6">
        <v>-0.57317178000000002</v>
      </c>
      <c r="H61" s="1">
        <v>1157</v>
      </c>
      <c r="I61" s="19">
        <v>66.167642277243502</v>
      </c>
      <c r="J61" s="20">
        <v>-5.7467363529719604E-3</v>
      </c>
      <c r="K61" s="21">
        <v>1</v>
      </c>
      <c r="L61" s="22">
        <v>-0.36680064243945598</v>
      </c>
      <c r="M61" s="1">
        <v>1157</v>
      </c>
      <c r="N61" s="7">
        <v>40059</v>
      </c>
      <c r="O61" s="1">
        <v>41.39</v>
      </c>
      <c r="P61" s="1">
        <v>1</v>
      </c>
      <c r="Q61" s="1">
        <v>0</v>
      </c>
      <c r="R61" s="1">
        <v>0</v>
      </c>
      <c r="S61" s="1">
        <v>0</v>
      </c>
      <c r="T61" s="1">
        <v>1</v>
      </c>
      <c r="U61" s="1">
        <v>2</v>
      </c>
      <c r="V61" s="1">
        <v>0</v>
      </c>
      <c r="W61" s="1" t="s">
        <v>47</v>
      </c>
      <c r="X61" s="1">
        <v>0</v>
      </c>
      <c r="Y61" s="1">
        <v>2</v>
      </c>
      <c r="Z61" s="1">
        <v>61</v>
      </c>
      <c r="AA61" s="1">
        <v>63</v>
      </c>
      <c r="AB61" s="1">
        <v>33</v>
      </c>
      <c r="AC61" s="1">
        <v>33</v>
      </c>
      <c r="AD61" s="1">
        <v>0</v>
      </c>
      <c r="AE61" s="7">
        <v>40059</v>
      </c>
      <c r="AF61" s="1">
        <v>7</v>
      </c>
      <c r="AG61" s="1">
        <v>1521</v>
      </c>
      <c r="AH61" s="1">
        <v>1521</v>
      </c>
      <c r="AI61" s="1">
        <v>0</v>
      </c>
      <c r="AJ61" s="1">
        <v>0</v>
      </c>
      <c r="AK61" s="1">
        <v>1</v>
      </c>
      <c r="AL61" s="1" t="s">
        <v>45</v>
      </c>
      <c r="AM61" s="1" t="b">
        <v>0</v>
      </c>
      <c r="AN61" s="1" t="s">
        <v>48</v>
      </c>
      <c r="AO61" s="4">
        <v>13442.2</v>
      </c>
      <c r="AP61" s="4">
        <v>1900.9635189999999</v>
      </c>
      <c r="AQ61" s="1">
        <f t="shared" si="1"/>
        <v>-85.858241069170219</v>
      </c>
      <c r="AR61" s="6">
        <v>1</v>
      </c>
    </row>
    <row r="62" spans="1:44" ht="16.5">
      <c r="A62" s="5">
        <v>61</v>
      </c>
      <c r="B62" s="6">
        <v>-2.1838758</v>
      </c>
      <c r="C62" s="6">
        <v>0.32252415000000001</v>
      </c>
      <c r="D62" s="6">
        <v>-3.3020050900000002</v>
      </c>
      <c r="E62" s="6">
        <v>-1.197206043</v>
      </c>
      <c r="F62" s="6">
        <v>-1.0521780700000001</v>
      </c>
      <c r="G62" s="6">
        <v>-1.1799648899999999</v>
      </c>
      <c r="H62" s="1">
        <v>1158</v>
      </c>
      <c r="I62" s="19">
        <v>34.934032144904002</v>
      </c>
      <c r="J62" s="20">
        <v>2.3167420814479599E-2</v>
      </c>
      <c r="K62" s="21">
        <v>0</v>
      </c>
      <c r="L62" s="22">
        <v>-0.17717644767759999</v>
      </c>
      <c r="M62" s="1">
        <v>1158</v>
      </c>
      <c r="N62" s="7">
        <v>40059</v>
      </c>
      <c r="O62" s="1">
        <v>61.79</v>
      </c>
      <c r="P62" s="1">
        <v>1</v>
      </c>
      <c r="Q62" s="1">
        <v>1</v>
      </c>
      <c r="R62" s="1">
        <v>1</v>
      </c>
      <c r="S62" s="1">
        <v>1</v>
      </c>
      <c r="T62" s="1">
        <v>0</v>
      </c>
      <c r="U62" s="1">
        <v>1</v>
      </c>
      <c r="V62" s="1">
        <f>IF(AND(S62=0,T62=0), 1,0)</f>
        <v>0</v>
      </c>
      <c r="W62" s="1" t="s">
        <v>44</v>
      </c>
      <c r="X62" s="1">
        <v>0</v>
      </c>
      <c r="Y62" s="1">
        <v>2</v>
      </c>
      <c r="Z62" s="1">
        <v>28</v>
      </c>
      <c r="AA62" s="1">
        <v>19</v>
      </c>
      <c r="AB62" s="1">
        <v>11</v>
      </c>
      <c r="AC62" s="1">
        <v>4</v>
      </c>
      <c r="AD62" s="1">
        <v>0</v>
      </c>
      <c r="AE62" s="7">
        <v>40059</v>
      </c>
      <c r="AF62" s="1">
        <v>7</v>
      </c>
      <c r="AG62" s="1">
        <v>1581</v>
      </c>
      <c r="AH62" s="1">
        <v>1581</v>
      </c>
      <c r="AI62" s="1">
        <v>0</v>
      </c>
      <c r="AJ62" s="1">
        <v>0</v>
      </c>
      <c r="AK62" s="1">
        <v>2</v>
      </c>
      <c r="AL62" s="1" t="s">
        <v>45</v>
      </c>
      <c r="AM62" s="1" t="b">
        <v>1</v>
      </c>
      <c r="AN62" s="1">
        <v>3</v>
      </c>
      <c r="AO62" s="4">
        <v>3446.39</v>
      </c>
      <c r="AP62" s="4">
        <v>593.23974610000005</v>
      </c>
      <c r="AQ62" s="1">
        <f t="shared" si="1"/>
        <v>-82.786633372891629</v>
      </c>
      <c r="AR62" s="6">
        <v>2</v>
      </c>
    </row>
    <row r="63" spans="1:44" ht="16.5">
      <c r="A63" s="5">
        <v>62</v>
      </c>
      <c r="B63" s="6">
        <v>3.2010337</v>
      </c>
      <c r="C63" s="6">
        <v>-2.4685087600000002</v>
      </c>
      <c r="D63" s="6">
        <v>0.42424177000000002</v>
      </c>
      <c r="E63" s="6">
        <v>0.55987634900000005</v>
      </c>
      <c r="F63" s="6">
        <v>2.0776963099999999</v>
      </c>
      <c r="G63" s="6">
        <v>0.84546295999999999</v>
      </c>
      <c r="H63" s="1">
        <v>1160</v>
      </c>
      <c r="I63" s="19">
        <v>58.967686694788597</v>
      </c>
      <c r="J63" s="20">
        <v>-6.7467589781742304E-2</v>
      </c>
      <c r="K63" s="21">
        <v>1</v>
      </c>
      <c r="L63" s="22">
        <v>-0.225396192089378</v>
      </c>
      <c r="M63" s="1">
        <v>1160</v>
      </c>
      <c r="N63" s="7">
        <v>40059</v>
      </c>
      <c r="O63" s="1">
        <v>55.65</v>
      </c>
      <c r="P63" s="1">
        <v>1</v>
      </c>
      <c r="Q63" s="1">
        <v>0</v>
      </c>
      <c r="R63" s="1">
        <v>0</v>
      </c>
      <c r="S63" s="1">
        <v>0</v>
      </c>
      <c r="T63" s="1">
        <v>0</v>
      </c>
      <c r="U63" s="1">
        <v>3</v>
      </c>
      <c r="V63" s="1">
        <v>1</v>
      </c>
      <c r="W63" s="1" t="s">
        <v>46</v>
      </c>
      <c r="X63" s="1">
        <v>0</v>
      </c>
      <c r="Y63" s="1">
        <v>2</v>
      </c>
      <c r="Z63" s="1">
        <v>77</v>
      </c>
      <c r="AA63" s="1">
        <v>72</v>
      </c>
      <c r="AB63" s="1" t="s">
        <v>45</v>
      </c>
      <c r="AC63" s="1">
        <v>38</v>
      </c>
      <c r="AD63" s="1">
        <v>0</v>
      </c>
      <c r="AE63" s="7">
        <v>40059</v>
      </c>
      <c r="AF63" s="1">
        <v>7</v>
      </c>
      <c r="AG63" s="1">
        <v>1595</v>
      </c>
      <c r="AH63" s="1">
        <v>1595</v>
      </c>
      <c r="AI63" s="1">
        <v>0</v>
      </c>
      <c r="AJ63" s="1">
        <v>0</v>
      </c>
      <c r="AK63" s="1" t="s">
        <v>45</v>
      </c>
      <c r="AL63" s="1" t="s">
        <v>45</v>
      </c>
      <c r="AM63" s="1" t="b">
        <v>0</v>
      </c>
      <c r="AN63" s="1" t="s">
        <v>48</v>
      </c>
      <c r="AO63" s="4">
        <v>19740.8</v>
      </c>
      <c r="AP63" s="4">
        <v>138.42773439999999</v>
      </c>
      <c r="AQ63" s="1">
        <f t="shared" si="1"/>
        <v>-99.298773431674505</v>
      </c>
      <c r="AR63" s="6">
        <v>1</v>
      </c>
    </row>
    <row r="64" spans="1:44" ht="16.5">
      <c r="A64" s="5">
        <v>63</v>
      </c>
      <c r="B64" s="6">
        <v>-2.6914463</v>
      </c>
      <c r="C64" s="6">
        <v>-2.2166132200000002</v>
      </c>
      <c r="D64" s="6">
        <v>-1.55187176</v>
      </c>
      <c r="E64" s="6">
        <v>1.3030426669999999</v>
      </c>
      <c r="F64" s="6">
        <v>0.55697532000000005</v>
      </c>
      <c r="G64" s="6">
        <v>-1.13008668</v>
      </c>
      <c r="H64" s="1">
        <v>1161</v>
      </c>
      <c r="I64" s="19">
        <v>100</v>
      </c>
      <c r="J64" s="20">
        <v>-6.5520361990950196E-2</v>
      </c>
      <c r="K64" s="21">
        <v>1</v>
      </c>
      <c r="L64" s="22">
        <v>-0.18525236893057101</v>
      </c>
      <c r="M64" s="1">
        <v>1161</v>
      </c>
      <c r="N64" s="7">
        <v>40059</v>
      </c>
      <c r="O64" s="1">
        <v>56.83</v>
      </c>
      <c r="P64" s="1">
        <v>1</v>
      </c>
      <c r="Q64" s="1">
        <v>0</v>
      </c>
      <c r="R64" s="1">
        <v>0</v>
      </c>
      <c r="S64" s="1">
        <v>0</v>
      </c>
      <c r="T64" s="1">
        <v>1</v>
      </c>
      <c r="U64" s="1">
        <v>2</v>
      </c>
      <c r="V64" s="1">
        <f>IF(AND(S64=0,T64=0), 1,0)</f>
        <v>0</v>
      </c>
      <c r="W64" s="1" t="s">
        <v>47</v>
      </c>
      <c r="X64" s="1">
        <v>0</v>
      </c>
      <c r="Y64" s="1">
        <v>1</v>
      </c>
      <c r="Z64" s="1">
        <v>81</v>
      </c>
      <c r="AA64" s="1">
        <v>63</v>
      </c>
      <c r="AB64" s="1">
        <v>18</v>
      </c>
      <c r="AC64" s="1">
        <v>0</v>
      </c>
      <c r="AD64" s="1">
        <v>0</v>
      </c>
      <c r="AE64" s="7">
        <v>40059</v>
      </c>
      <c r="AF64" s="1">
        <v>7</v>
      </c>
      <c r="AG64" s="1">
        <v>1190</v>
      </c>
      <c r="AH64" s="1">
        <v>1190</v>
      </c>
      <c r="AI64" s="1">
        <v>0</v>
      </c>
      <c r="AJ64" s="1">
        <v>0</v>
      </c>
      <c r="AK64" s="1">
        <v>1</v>
      </c>
      <c r="AL64" s="1" t="s">
        <v>45</v>
      </c>
      <c r="AM64" s="1" t="b">
        <v>1</v>
      </c>
      <c r="AN64" s="1">
        <v>3</v>
      </c>
      <c r="AO64" s="4">
        <v>42442.9</v>
      </c>
      <c r="AP64" s="4">
        <v>17881.896970000002</v>
      </c>
      <c r="AQ64" s="1">
        <f t="shared" si="1"/>
        <v>-57.868343185786074</v>
      </c>
      <c r="AR64" s="6">
        <v>2</v>
      </c>
    </row>
    <row r="65" spans="1:44" ht="16.5">
      <c r="A65" s="5">
        <v>64</v>
      </c>
      <c r="B65" s="6">
        <v>-1.1090594</v>
      </c>
      <c r="C65" s="6">
        <v>-4.2155041300000002</v>
      </c>
      <c r="D65" s="6">
        <v>-1.5134632100000001</v>
      </c>
      <c r="E65" s="6">
        <v>0.90378441600000003</v>
      </c>
      <c r="F65" s="6">
        <v>1.4968337899999999</v>
      </c>
      <c r="G65" s="6">
        <v>3.0922687400000002</v>
      </c>
      <c r="H65" s="1">
        <v>1163</v>
      </c>
      <c r="I65" s="19">
        <v>49.239658248263503</v>
      </c>
      <c r="J65" s="20">
        <v>1.71945701357465E-2</v>
      </c>
      <c r="K65" s="21">
        <v>0</v>
      </c>
      <c r="L65" s="22">
        <v>0.11028701029040899</v>
      </c>
      <c r="M65" s="1">
        <v>1163</v>
      </c>
      <c r="N65" s="7">
        <v>40059</v>
      </c>
      <c r="O65" s="1">
        <v>38.85</v>
      </c>
      <c r="P65" s="1">
        <v>1</v>
      </c>
      <c r="Q65" s="1">
        <v>0</v>
      </c>
      <c r="R65" s="1">
        <v>0</v>
      </c>
      <c r="S65" s="1">
        <v>0</v>
      </c>
      <c r="T65" s="1">
        <v>0</v>
      </c>
      <c r="U65" s="1">
        <v>3</v>
      </c>
      <c r="V65" s="1">
        <f>IF(AND(S65=0,T65=0), 1,0)</f>
        <v>1</v>
      </c>
      <c r="W65" s="1" t="s">
        <v>46</v>
      </c>
      <c r="X65" s="1">
        <v>0</v>
      </c>
      <c r="Y65" s="1">
        <v>1</v>
      </c>
      <c r="Z65" s="1">
        <v>33</v>
      </c>
      <c r="AA65" s="1">
        <v>41</v>
      </c>
      <c r="AB65" s="1">
        <v>11</v>
      </c>
      <c r="AC65" s="1">
        <v>0</v>
      </c>
      <c r="AD65" s="1">
        <v>0</v>
      </c>
      <c r="AE65" s="7">
        <v>40059</v>
      </c>
      <c r="AF65" s="1">
        <v>7</v>
      </c>
      <c r="AG65" s="1">
        <v>1280</v>
      </c>
      <c r="AH65" s="1">
        <v>1280</v>
      </c>
      <c r="AI65" s="1">
        <v>0</v>
      </c>
      <c r="AJ65" s="1">
        <v>1</v>
      </c>
      <c r="AK65" s="1">
        <v>0</v>
      </c>
      <c r="AL65" s="1" t="s">
        <v>45</v>
      </c>
      <c r="AM65" s="1" t="b">
        <v>1</v>
      </c>
      <c r="AN65" s="1">
        <v>3</v>
      </c>
      <c r="AO65" s="4">
        <v>7976.9</v>
      </c>
      <c r="AP65" s="4">
        <v>4961.1511229999996</v>
      </c>
      <c r="AQ65" s="1">
        <f t="shared" si="1"/>
        <v>-37.806025862177037</v>
      </c>
      <c r="AR65" s="6">
        <v>2</v>
      </c>
    </row>
    <row r="66" spans="1:44" ht="16.5">
      <c r="A66" s="5">
        <v>65</v>
      </c>
      <c r="B66" s="6">
        <v>-1.0766408000000001</v>
      </c>
      <c r="C66" s="6">
        <v>-2.0705028799999998</v>
      </c>
      <c r="D66" s="6">
        <v>0.61170714000000004</v>
      </c>
      <c r="E66" s="6">
        <v>0.82127805799999998</v>
      </c>
      <c r="F66" s="6">
        <v>0.90537188000000002</v>
      </c>
      <c r="G66" s="6">
        <v>2.0489366800000002</v>
      </c>
      <c r="H66" s="1">
        <v>1164</v>
      </c>
      <c r="I66" s="19">
        <v>50.388401147330903</v>
      </c>
      <c r="J66" s="20">
        <v>-3.2760180995475098E-2</v>
      </c>
      <c r="K66" s="21">
        <v>1</v>
      </c>
      <c r="L66" s="22">
        <v>-5.8853329100520498E-2</v>
      </c>
      <c r="M66" s="1">
        <v>1164</v>
      </c>
      <c r="N66" s="7">
        <v>40059</v>
      </c>
      <c r="O66" s="1">
        <v>60.11</v>
      </c>
      <c r="P66" s="1">
        <v>1</v>
      </c>
      <c r="Q66" s="1">
        <v>1</v>
      </c>
      <c r="R66" s="1">
        <v>1</v>
      </c>
      <c r="S66" s="1">
        <v>1</v>
      </c>
      <c r="T66" s="1">
        <v>0</v>
      </c>
      <c r="U66" s="1">
        <v>1</v>
      </c>
      <c r="V66" s="1">
        <f>IF(AND(S66=0,T66=0), 1,0)</f>
        <v>0</v>
      </c>
      <c r="W66" s="1" t="s">
        <v>44</v>
      </c>
      <c r="X66" s="1">
        <v>0</v>
      </c>
      <c r="Y66" s="1">
        <v>1</v>
      </c>
      <c r="Z66" s="1">
        <v>35</v>
      </c>
      <c r="AA66" s="1">
        <v>31</v>
      </c>
      <c r="AB66" s="1">
        <v>31</v>
      </c>
      <c r="AC66" s="1">
        <v>10</v>
      </c>
      <c r="AD66" s="1">
        <v>0</v>
      </c>
      <c r="AE66" s="7">
        <v>40059</v>
      </c>
      <c r="AF66" s="1">
        <v>7</v>
      </c>
      <c r="AG66" s="1">
        <v>1624</v>
      </c>
      <c r="AH66" s="1">
        <v>1624</v>
      </c>
      <c r="AI66" s="1">
        <v>0</v>
      </c>
      <c r="AJ66" s="1">
        <v>0</v>
      </c>
      <c r="AK66" s="1">
        <v>2</v>
      </c>
      <c r="AL66" s="1" t="s">
        <v>45</v>
      </c>
      <c r="AM66" s="1" t="b">
        <v>1</v>
      </c>
      <c r="AN66" s="1">
        <v>3</v>
      </c>
      <c r="AO66" s="4">
        <v>9808.35</v>
      </c>
      <c r="AP66" s="4">
        <v>6765.1367190000001</v>
      </c>
      <c r="AQ66" s="1">
        <f t="shared" ref="AQ66:AQ101" si="5">((AP66-AO66)/AO66)*100</f>
        <v>-31.026760678401565</v>
      </c>
      <c r="AR66" s="6">
        <v>2</v>
      </c>
    </row>
    <row r="67" spans="1:44" ht="16.5">
      <c r="A67" s="5">
        <v>66</v>
      </c>
      <c r="B67" s="6">
        <v>-3.3474197999999999</v>
      </c>
      <c r="C67" s="6">
        <v>-2.3224943599999999</v>
      </c>
      <c r="D67" s="6">
        <v>-1.24225673</v>
      </c>
      <c r="E67" s="6">
        <v>-0.31112237300000001</v>
      </c>
      <c r="F67" s="6">
        <v>-2.12131187</v>
      </c>
      <c r="G67" s="6">
        <v>-1.84006739</v>
      </c>
      <c r="H67" s="1">
        <v>1166</v>
      </c>
      <c r="I67" s="19">
        <v>12.3484695124795</v>
      </c>
      <c r="J67" s="20">
        <v>1.8552036199094998E-2</v>
      </c>
      <c r="K67" s="21">
        <v>0</v>
      </c>
      <c r="L67" s="22">
        <v>-0.34773199848026198</v>
      </c>
      <c r="M67" s="1">
        <v>1166</v>
      </c>
      <c r="N67" s="7">
        <v>40059</v>
      </c>
      <c r="O67" s="1">
        <v>54.43</v>
      </c>
      <c r="P67" s="1">
        <v>1</v>
      </c>
      <c r="Q67" s="1">
        <v>1</v>
      </c>
      <c r="R67" s="1">
        <v>1</v>
      </c>
      <c r="S67" s="1">
        <v>1</v>
      </c>
      <c r="T67" s="1">
        <v>0</v>
      </c>
      <c r="U67" s="1">
        <v>1</v>
      </c>
      <c r="V67" s="1">
        <f>IF(AND(S67=0,T67=0), 1,0)</f>
        <v>0</v>
      </c>
      <c r="W67" s="1" t="s">
        <v>44</v>
      </c>
      <c r="X67" s="1">
        <v>0</v>
      </c>
      <c r="Y67" s="1">
        <v>1</v>
      </c>
      <c r="Z67" s="1">
        <v>58</v>
      </c>
      <c r="AA67" s="1">
        <v>62</v>
      </c>
      <c r="AB67" s="1">
        <v>0</v>
      </c>
      <c r="AC67" s="1">
        <v>0</v>
      </c>
      <c r="AD67" s="1">
        <v>0</v>
      </c>
      <c r="AE67" s="7">
        <v>40059</v>
      </c>
      <c r="AF67" s="1">
        <v>7</v>
      </c>
      <c r="AG67" s="1">
        <v>1224</v>
      </c>
      <c r="AH67" s="1">
        <v>1224</v>
      </c>
      <c r="AI67" s="1">
        <v>0</v>
      </c>
      <c r="AJ67" s="1">
        <v>0</v>
      </c>
      <c r="AK67" s="1">
        <v>2</v>
      </c>
      <c r="AL67" s="1" t="s">
        <v>45</v>
      </c>
      <c r="AM67" s="1" t="b">
        <v>1</v>
      </c>
      <c r="AN67" s="1">
        <v>3</v>
      </c>
      <c r="AO67" s="4">
        <v>4579.6000000000004</v>
      </c>
      <c r="AP67" s="4">
        <v>1569.6693600000001</v>
      </c>
      <c r="AQ67" s="1">
        <f t="shared" si="5"/>
        <v>-65.724749759804354</v>
      </c>
      <c r="AR67" s="6">
        <v>2</v>
      </c>
    </row>
    <row r="68" spans="1:44" ht="16.5">
      <c r="A68" s="5">
        <v>67</v>
      </c>
      <c r="B68" s="6">
        <v>-4.1725440999999996</v>
      </c>
      <c r="C68" s="6">
        <v>-1.4727196499999999</v>
      </c>
      <c r="D68" s="6">
        <v>2.5778252199999998</v>
      </c>
      <c r="E68" s="6">
        <v>1.489536338</v>
      </c>
      <c r="F68" s="6">
        <v>-4.5474197900000002</v>
      </c>
      <c r="G68" s="6">
        <v>5.4878144600000001</v>
      </c>
      <c r="H68" s="1">
        <v>1167</v>
      </c>
      <c r="I68" s="19">
        <v>20.298496915779701</v>
      </c>
      <c r="J68" s="20">
        <v>-2.1085972850678699E-2</v>
      </c>
      <c r="K68" s="21">
        <v>1</v>
      </c>
      <c r="L68" s="22">
        <v>-0.399644125845589</v>
      </c>
      <c r="M68" s="1">
        <v>1167</v>
      </c>
      <c r="N68" s="7">
        <v>40059</v>
      </c>
      <c r="O68" s="1">
        <v>50.63</v>
      </c>
      <c r="P68" s="1">
        <v>1</v>
      </c>
      <c r="Q68" s="1">
        <v>1</v>
      </c>
      <c r="R68" s="1">
        <v>1</v>
      </c>
      <c r="S68" s="1">
        <v>1</v>
      </c>
      <c r="T68" s="1">
        <v>1</v>
      </c>
      <c r="U68" s="1">
        <v>2</v>
      </c>
      <c r="V68" s="1">
        <v>0</v>
      </c>
      <c r="W68" s="1" t="s">
        <v>47</v>
      </c>
      <c r="X68" s="1">
        <v>0</v>
      </c>
      <c r="Y68" s="1">
        <v>2</v>
      </c>
      <c r="Z68" s="1">
        <v>102</v>
      </c>
      <c r="AA68" s="1">
        <v>96</v>
      </c>
      <c r="AB68" s="1">
        <v>17</v>
      </c>
      <c r="AC68" s="1">
        <v>7</v>
      </c>
      <c r="AD68" s="1">
        <v>0</v>
      </c>
      <c r="AE68" s="7">
        <v>40059</v>
      </c>
      <c r="AF68" s="1">
        <v>7</v>
      </c>
      <c r="AG68" s="1">
        <v>1481</v>
      </c>
      <c r="AH68" s="1">
        <v>1289</v>
      </c>
      <c r="AI68" s="1">
        <v>1</v>
      </c>
      <c r="AJ68" s="1">
        <v>0</v>
      </c>
      <c r="AK68" s="1" t="s">
        <v>45</v>
      </c>
      <c r="AL68" s="1" t="s">
        <v>45</v>
      </c>
      <c r="AM68" s="1" t="b">
        <v>0</v>
      </c>
      <c r="AN68" s="1" t="s">
        <v>48</v>
      </c>
      <c r="AO68" s="4">
        <v>42573.9</v>
      </c>
      <c r="AP68" s="4">
        <v>13288.57422</v>
      </c>
      <c r="AQ68" s="1">
        <f t="shared" si="5"/>
        <v>-68.787040369804032</v>
      </c>
      <c r="AR68" s="6">
        <v>2</v>
      </c>
    </row>
    <row r="69" spans="1:44" ht="16.5">
      <c r="A69" s="5">
        <v>68</v>
      </c>
      <c r="B69" s="6">
        <v>-3.0604623000000002</v>
      </c>
      <c r="C69" s="6">
        <v>0.37311991</v>
      </c>
      <c r="D69" s="6">
        <v>1.88288799</v>
      </c>
      <c r="E69" s="6">
        <v>-0.927553984</v>
      </c>
      <c r="F69" s="6">
        <v>-0.37514618</v>
      </c>
      <c r="G69" s="6">
        <v>-0.52406967999999998</v>
      </c>
      <c r="H69" s="1">
        <v>1171</v>
      </c>
      <c r="I69" s="19">
        <v>100</v>
      </c>
      <c r="J69" s="20">
        <v>1.9185520361990799E-2</v>
      </c>
      <c r="K69" s="21">
        <v>0</v>
      </c>
      <c r="L69" s="22">
        <v>-0.288825839144212</v>
      </c>
      <c r="M69" s="1">
        <v>1171</v>
      </c>
      <c r="N69" s="7">
        <v>40059</v>
      </c>
      <c r="O69" s="1">
        <v>50.98</v>
      </c>
      <c r="P69" s="1">
        <v>1</v>
      </c>
      <c r="Q69" s="1">
        <v>0</v>
      </c>
      <c r="R69" s="1">
        <v>0</v>
      </c>
      <c r="S69" s="1">
        <v>0</v>
      </c>
      <c r="T69" s="1">
        <v>1</v>
      </c>
      <c r="U69" s="1">
        <v>2</v>
      </c>
      <c r="V69" s="1">
        <v>0</v>
      </c>
      <c r="W69" s="1" t="s">
        <v>47</v>
      </c>
      <c r="X69" s="1">
        <v>0</v>
      </c>
      <c r="Y69" s="1">
        <v>2</v>
      </c>
      <c r="Z69" s="1">
        <v>48</v>
      </c>
      <c r="AA69" s="1">
        <v>34</v>
      </c>
      <c r="AB69" s="1">
        <v>31</v>
      </c>
      <c r="AC69" s="1">
        <v>16</v>
      </c>
      <c r="AD69" s="1">
        <v>0</v>
      </c>
      <c r="AE69" s="7">
        <v>40059</v>
      </c>
      <c r="AF69" s="1">
        <v>7</v>
      </c>
      <c r="AG69" s="1">
        <v>1564</v>
      </c>
      <c r="AH69" s="1">
        <v>1564</v>
      </c>
      <c r="AI69" s="1">
        <v>0</v>
      </c>
      <c r="AJ69" s="1">
        <v>1</v>
      </c>
      <c r="AK69" s="1">
        <v>0</v>
      </c>
      <c r="AL69" s="1" t="s">
        <v>45</v>
      </c>
      <c r="AM69" s="1" t="b">
        <v>0</v>
      </c>
      <c r="AN69" s="1" t="s">
        <v>48</v>
      </c>
      <c r="AO69" s="4">
        <v>4176.3900000000003</v>
      </c>
      <c r="AP69" s="4">
        <v>7361.5798759999998</v>
      </c>
      <c r="AQ69" s="1">
        <f t="shared" si="5"/>
        <v>76.26658132980873</v>
      </c>
      <c r="AR69" s="6">
        <v>2</v>
      </c>
    </row>
    <row r="70" spans="1:44" ht="16.5">
      <c r="A70" s="5">
        <v>69</v>
      </c>
      <c r="B70" s="6">
        <v>-0.50294819999999996</v>
      </c>
      <c r="C70" s="6">
        <v>2.0911810800000001</v>
      </c>
      <c r="D70" s="6">
        <v>0.65664637999999997</v>
      </c>
      <c r="E70" s="6">
        <v>-6.9683619000000002E-2</v>
      </c>
      <c r="F70" s="6">
        <v>0.77343786000000003</v>
      </c>
      <c r="G70" s="6">
        <v>-0.6996346</v>
      </c>
      <c r="H70" s="1">
        <v>1172</v>
      </c>
      <c r="I70" s="19">
        <v>60.076519316355203</v>
      </c>
      <c r="J70" s="20">
        <v>-8.2671553676219298E-2</v>
      </c>
      <c r="K70" s="21">
        <v>1</v>
      </c>
      <c r="L70" s="22">
        <v>0.41868559657364202</v>
      </c>
      <c r="M70" s="1">
        <v>1172</v>
      </c>
      <c r="N70" s="7">
        <v>40059</v>
      </c>
      <c r="O70" s="1">
        <v>44.59</v>
      </c>
      <c r="P70" s="1">
        <v>1</v>
      </c>
      <c r="Q70" s="1">
        <v>0</v>
      </c>
      <c r="R70" s="1">
        <v>0</v>
      </c>
      <c r="S70" s="1">
        <v>0</v>
      </c>
      <c r="T70" s="1">
        <v>0</v>
      </c>
      <c r="U70" s="1">
        <v>3</v>
      </c>
      <c r="V70" s="1">
        <f>IF(AND(S70=0,T70=0), 1,0)</f>
        <v>1</v>
      </c>
      <c r="W70" s="1" t="s">
        <v>46</v>
      </c>
      <c r="X70" s="1">
        <v>0</v>
      </c>
      <c r="Y70" s="1">
        <v>1</v>
      </c>
      <c r="Z70" s="1">
        <v>41</v>
      </c>
      <c r="AA70" s="1">
        <v>40</v>
      </c>
      <c r="AB70" s="1">
        <v>22</v>
      </c>
      <c r="AC70" s="1">
        <v>10</v>
      </c>
      <c r="AD70" s="1">
        <v>0</v>
      </c>
      <c r="AE70" s="7">
        <v>40059</v>
      </c>
      <c r="AF70" s="1">
        <v>7</v>
      </c>
      <c r="AG70" s="1">
        <v>326</v>
      </c>
      <c r="AH70" s="1">
        <v>326</v>
      </c>
      <c r="AI70" s="1">
        <v>0</v>
      </c>
      <c r="AJ70" s="1">
        <v>0</v>
      </c>
      <c r="AK70" s="1">
        <v>2</v>
      </c>
      <c r="AL70" s="1" t="s">
        <v>45</v>
      </c>
      <c r="AM70" s="1" t="b">
        <v>1</v>
      </c>
      <c r="AN70" s="1">
        <v>3</v>
      </c>
      <c r="AO70" s="4">
        <v>15290.1</v>
      </c>
      <c r="AP70" s="4">
        <v>8938.4765630000002</v>
      </c>
      <c r="AQ70" s="1">
        <f t="shared" si="5"/>
        <v>-41.540757987194326</v>
      </c>
      <c r="AR70" s="6">
        <v>1</v>
      </c>
    </row>
    <row r="71" spans="1:44" ht="16.5">
      <c r="A71" s="5">
        <v>70</v>
      </c>
      <c r="B71" s="6">
        <v>6.6434093000000001</v>
      </c>
      <c r="C71" s="6">
        <v>1.53811315</v>
      </c>
      <c r="D71" s="6">
        <v>-2.54557316</v>
      </c>
      <c r="E71" s="6">
        <v>0.16225017</v>
      </c>
      <c r="F71" s="6">
        <v>1.4698048699999999</v>
      </c>
      <c r="G71" s="6">
        <v>-0.33916971000000001</v>
      </c>
      <c r="H71" s="1">
        <v>1175</v>
      </c>
      <c r="I71" s="19">
        <v>55.160608043803897</v>
      </c>
      <c r="J71" s="20">
        <v>2.4796380090497699E-2</v>
      </c>
      <c r="K71" s="21">
        <v>0</v>
      </c>
      <c r="L71" s="22">
        <v>-0.336928219428755</v>
      </c>
      <c r="M71" s="1">
        <v>1175</v>
      </c>
      <c r="N71" s="7">
        <v>40059</v>
      </c>
      <c r="O71" s="1">
        <v>64.33</v>
      </c>
      <c r="P71" s="1">
        <v>1</v>
      </c>
      <c r="Q71" s="1">
        <v>1</v>
      </c>
      <c r="R71" s="1">
        <v>1</v>
      </c>
      <c r="S71" s="1">
        <v>1</v>
      </c>
      <c r="T71" s="1">
        <v>0</v>
      </c>
      <c r="U71" s="1">
        <v>1</v>
      </c>
      <c r="V71" s="1">
        <f>IF(AND(S71=0,T71=0), 1,0)</f>
        <v>0</v>
      </c>
      <c r="W71" s="1" t="s">
        <v>44</v>
      </c>
      <c r="X71" s="1">
        <v>0</v>
      </c>
      <c r="Y71" s="1">
        <v>2</v>
      </c>
      <c r="Z71" s="1">
        <v>68</v>
      </c>
      <c r="AA71" s="1">
        <v>65</v>
      </c>
      <c r="AB71" s="1">
        <v>60</v>
      </c>
      <c r="AC71" s="1">
        <v>56</v>
      </c>
      <c r="AD71" s="1">
        <v>0</v>
      </c>
      <c r="AE71" s="7">
        <v>40059</v>
      </c>
      <c r="AF71" s="1">
        <v>7</v>
      </c>
      <c r="AG71" s="1">
        <v>1344</v>
      </c>
      <c r="AH71" s="1">
        <v>1344</v>
      </c>
      <c r="AI71" s="1">
        <v>0</v>
      </c>
      <c r="AJ71" s="1">
        <v>0</v>
      </c>
      <c r="AK71" s="1">
        <v>2</v>
      </c>
      <c r="AL71" s="1" t="s">
        <v>45</v>
      </c>
      <c r="AM71" s="1" t="b">
        <v>1</v>
      </c>
      <c r="AN71" s="1">
        <v>3</v>
      </c>
      <c r="AO71" s="4">
        <v>42894.3</v>
      </c>
      <c r="AP71" s="4">
        <v>22038.684079999999</v>
      </c>
      <c r="AQ71" s="1">
        <f t="shared" si="5"/>
        <v>-48.620949450160047</v>
      </c>
      <c r="AR71" s="6">
        <v>1</v>
      </c>
    </row>
    <row r="72" spans="1:44" ht="16.5">
      <c r="A72" s="5">
        <v>71</v>
      </c>
      <c r="B72" s="6">
        <v>-2.0763238999999998</v>
      </c>
      <c r="C72" s="6">
        <v>2.2116659400000001</v>
      </c>
      <c r="D72" s="6">
        <v>-1.3003175199999999</v>
      </c>
      <c r="E72" s="6">
        <v>1.0934064370000001</v>
      </c>
      <c r="F72" s="6">
        <v>0.90341512000000002</v>
      </c>
      <c r="G72" s="6">
        <v>-1.7532256900000001</v>
      </c>
      <c r="H72" s="1">
        <v>1176</v>
      </c>
      <c r="I72" s="19">
        <v>98.207238132645998</v>
      </c>
      <c r="J72" s="20">
        <v>-3.82805429864254E-2</v>
      </c>
      <c r="K72" s="21">
        <v>1</v>
      </c>
      <c r="L72" s="22">
        <v>-0.26641732113074301</v>
      </c>
      <c r="M72" s="1">
        <v>1176</v>
      </c>
      <c r="N72" s="7">
        <v>40059</v>
      </c>
      <c r="O72" s="1">
        <v>47.58</v>
      </c>
      <c r="P72" s="1">
        <v>1</v>
      </c>
      <c r="Q72" s="1">
        <v>0</v>
      </c>
      <c r="R72" s="1">
        <v>0</v>
      </c>
      <c r="S72" s="1">
        <v>0</v>
      </c>
      <c r="T72" s="1">
        <v>1</v>
      </c>
      <c r="U72" s="1">
        <v>2</v>
      </c>
      <c r="V72" s="1">
        <v>0</v>
      </c>
      <c r="W72" s="1" t="s">
        <v>47</v>
      </c>
      <c r="X72" s="1">
        <v>0</v>
      </c>
      <c r="Y72" s="1">
        <v>1</v>
      </c>
      <c r="Z72" s="1">
        <v>43</v>
      </c>
      <c r="AA72" s="1">
        <v>38</v>
      </c>
      <c r="AB72" s="1" t="s">
        <v>45</v>
      </c>
      <c r="AC72" s="1" t="s">
        <v>45</v>
      </c>
      <c r="AD72" s="1">
        <v>0</v>
      </c>
      <c r="AE72" s="7">
        <v>40059</v>
      </c>
      <c r="AF72" s="1">
        <v>7</v>
      </c>
      <c r="AG72" s="1">
        <v>855</v>
      </c>
      <c r="AH72" s="1">
        <v>855</v>
      </c>
      <c r="AI72" s="1">
        <v>0</v>
      </c>
      <c r="AJ72" s="1">
        <v>1</v>
      </c>
      <c r="AK72" s="1">
        <v>0</v>
      </c>
      <c r="AL72" s="1" t="s">
        <v>45</v>
      </c>
      <c r="AM72" s="1" t="b">
        <v>0</v>
      </c>
      <c r="AN72" s="1" t="s">
        <v>48</v>
      </c>
      <c r="AO72" s="4">
        <v>10644.1</v>
      </c>
      <c r="AP72" s="4">
        <v>16586.394039999999</v>
      </c>
      <c r="AQ72" s="1">
        <f t="shared" si="5"/>
        <v>55.827115867006128</v>
      </c>
      <c r="AR72" s="6">
        <v>2</v>
      </c>
    </row>
    <row r="73" spans="1:44" ht="16.5">
      <c r="A73" s="5">
        <v>72</v>
      </c>
      <c r="B73" s="6">
        <v>-2.7658368000000002</v>
      </c>
      <c r="C73" s="6">
        <v>3.8465888800000001</v>
      </c>
      <c r="D73" s="6">
        <v>3.8715487300000002</v>
      </c>
      <c r="E73" s="6">
        <v>-1.256665315</v>
      </c>
      <c r="F73" s="6">
        <v>-0.43973487999999999</v>
      </c>
      <c r="G73" s="6">
        <v>-0.36018452000000001</v>
      </c>
      <c r="H73" s="1">
        <v>1177</v>
      </c>
      <c r="I73" s="19">
        <v>62.3718136304024</v>
      </c>
      <c r="J73" s="20">
        <v>2.56108597285069E-2</v>
      </c>
      <c r="K73" s="21">
        <v>0</v>
      </c>
      <c r="L73" s="22">
        <v>-0.182337730194954</v>
      </c>
      <c r="M73" s="1">
        <v>1177</v>
      </c>
      <c r="N73" s="7">
        <v>40059</v>
      </c>
      <c r="O73" s="1">
        <v>40.79</v>
      </c>
      <c r="P73" s="1">
        <v>1</v>
      </c>
      <c r="Q73" s="1">
        <v>0</v>
      </c>
      <c r="R73" s="1">
        <v>0</v>
      </c>
      <c r="S73" s="1">
        <v>0</v>
      </c>
      <c r="T73" s="1">
        <v>1</v>
      </c>
      <c r="U73" s="1">
        <v>2</v>
      </c>
      <c r="V73" s="1">
        <v>0</v>
      </c>
      <c r="W73" s="1" t="s">
        <v>47</v>
      </c>
      <c r="X73" s="1">
        <v>0</v>
      </c>
      <c r="Y73" s="1">
        <v>2</v>
      </c>
      <c r="Z73" s="1">
        <v>57</v>
      </c>
      <c r="AA73" s="1">
        <v>11</v>
      </c>
      <c r="AB73" s="1">
        <v>0</v>
      </c>
      <c r="AC73" s="1">
        <v>0</v>
      </c>
      <c r="AD73" s="1">
        <v>0</v>
      </c>
      <c r="AE73" s="7">
        <v>40059</v>
      </c>
      <c r="AF73" s="1">
        <v>7</v>
      </c>
      <c r="AG73" s="1">
        <v>1518</v>
      </c>
      <c r="AH73" s="1">
        <v>1518</v>
      </c>
      <c r="AI73" s="1">
        <v>0</v>
      </c>
      <c r="AJ73" s="1">
        <v>1</v>
      </c>
      <c r="AK73" s="1">
        <v>0</v>
      </c>
      <c r="AL73" s="1" t="s">
        <v>45</v>
      </c>
      <c r="AM73" s="1" t="b">
        <v>0</v>
      </c>
      <c r="AN73" s="1" t="s">
        <v>48</v>
      </c>
      <c r="AO73" s="4">
        <v>2577.4499999999998</v>
      </c>
      <c r="AP73" s="4">
        <v>8940.4296880000002</v>
      </c>
      <c r="AQ73" s="1">
        <f t="shared" si="5"/>
        <v>246.87112021571713</v>
      </c>
      <c r="AR73" s="6">
        <v>2</v>
      </c>
    </row>
    <row r="74" spans="1:44" ht="16.5">
      <c r="A74" s="5">
        <v>73</v>
      </c>
      <c r="B74" s="6">
        <v>-0.45000699999999999</v>
      </c>
      <c r="C74" s="6">
        <v>-1.5653931999999999</v>
      </c>
      <c r="D74" s="6">
        <v>1.2361214899999999</v>
      </c>
      <c r="E74" s="6">
        <v>-0.86147024500000002</v>
      </c>
      <c r="F74" s="6">
        <v>2.1510594900000002</v>
      </c>
      <c r="G74" s="6">
        <v>1.6549663699999999</v>
      </c>
      <c r="H74" s="1">
        <v>1180</v>
      </c>
      <c r="I74" s="19">
        <v>32.725860106465603</v>
      </c>
      <c r="J74" s="20">
        <v>7.9638009049773899E-3</v>
      </c>
      <c r="K74" s="21">
        <v>0</v>
      </c>
      <c r="L74" s="22">
        <v>-0.413296251652016</v>
      </c>
      <c r="M74" s="1">
        <v>1180</v>
      </c>
      <c r="N74" s="7">
        <v>40059</v>
      </c>
      <c r="O74" s="1">
        <v>31.45</v>
      </c>
      <c r="P74" s="1">
        <v>1</v>
      </c>
      <c r="Q74" s="1">
        <v>1</v>
      </c>
      <c r="R74" s="1">
        <v>1</v>
      </c>
      <c r="S74" s="1">
        <v>1</v>
      </c>
      <c r="T74" s="1">
        <v>0</v>
      </c>
      <c r="U74" s="1">
        <v>1</v>
      </c>
      <c r="V74" s="1">
        <v>0</v>
      </c>
      <c r="W74" s="1" t="s">
        <v>44</v>
      </c>
      <c r="X74" s="1">
        <v>0</v>
      </c>
      <c r="Y74" s="1">
        <v>1</v>
      </c>
      <c r="Z74" s="1">
        <v>47</v>
      </c>
      <c r="AA74" s="1">
        <v>16</v>
      </c>
      <c r="AB74" s="1">
        <v>40</v>
      </c>
      <c r="AC74" s="1">
        <v>4</v>
      </c>
      <c r="AD74" s="1">
        <v>0</v>
      </c>
      <c r="AE74" s="7">
        <v>40059</v>
      </c>
      <c r="AF74" s="1">
        <v>7</v>
      </c>
      <c r="AG74" s="1">
        <v>1293</v>
      </c>
      <c r="AH74" s="1">
        <v>1002</v>
      </c>
      <c r="AI74" s="1">
        <v>1</v>
      </c>
      <c r="AJ74" s="1">
        <v>0</v>
      </c>
      <c r="AK74" s="1">
        <v>2</v>
      </c>
      <c r="AL74" s="1" t="s">
        <v>45</v>
      </c>
      <c r="AM74" s="1" t="b">
        <v>0</v>
      </c>
      <c r="AN74" s="1" t="s">
        <v>48</v>
      </c>
      <c r="AO74" s="4">
        <v>6677.86</v>
      </c>
      <c r="AP74" s="4">
        <v>948.69131279999999</v>
      </c>
      <c r="AQ74" s="1">
        <f t="shared" si="5"/>
        <v>-85.793483049959121</v>
      </c>
      <c r="AR74" s="6">
        <v>2</v>
      </c>
    </row>
    <row r="75" spans="1:44" ht="16.5">
      <c r="A75" s="5">
        <v>74</v>
      </c>
      <c r="B75" s="6">
        <v>-1.3594265999999999</v>
      </c>
      <c r="C75" s="6">
        <v>-2.5122223300000002</v>
      </c>
      <c r="D75" s="6">
        <v>-0.90220303999999996</v>
      </c>
      <c r="E75" s="6">
        <v>0.16626925100000001</v>
      </c>
      <c r="F75" s="6">
        <v>-1.2986883199999999</v>
      </c>
      <c r="G75" s="6">
        <v>0.49640295000000001</v>
      </c>
      <c r="H75" s="1">
        <v>1188</v>
      </c>
      <c r="I75" s="19">
        <v>62.908596676301201</v>
      </c>
      <c r="J75" s="20">
        <v>-5.2850678733031703E-2</v>
      </c>
      <c r="K75" s="21">
        <v>1</v>
      </c>
      <c r="L75" s="22">
        <v>0.14532090515481499</v>
      </c>
      <c r="M75" s="1">
        <v>1188</v>
      </c>
      <c r="N75" s="7">
        <v>40059</v>
      </c>
      <c r="O75" s="1">
        <v>38.26</v>
      </c>
      <c r="P75" s="1">
        <v>3</v>
      </c>
      <c r="Q75" s="1">
        <v>0</v>
      </c>
      <c r="R75" s="1">
        <v>0</v>
      </c>
      <c r="S75" s="1">
        <v>0</v>
      </c>
      <c r="T75" s="1">
        <v>0</v>
      </c>
      <c r="U75" s="1">
        <v>3</v>
      </c>
      <c r="V75" s="1">
        <f t="shared" ref="V75:V81" si="6">IF(AND(S75=0,T75=0), 1,0)</f>
        <v>1</v>
      </c>
      <c r="W75" s="1" t="s">
        <v>46</v>
      </c>
      <c r="X75" s="1">
        <v>0</v>
      </c>
      <c r="Y75" s="1">
        <v>1</v>
      </c>
      <c r="Z75" s="1">
        <v>20</v>
      </c>
      <c r="AA75" s="1">
        <v>18</v>
      </c>
      <c r="AB75" s="1">
        <v>12</v>
      </c>
      <c r="AC75" s="1">
        <v>10</v>
      </c>
      <c r="AD75" s="1">
        <v>1</v>
      </c>
      <c r="AE75" s="7">
        <v>40059</v>
      </c>
      <c r="AF75" s="1">
        <v>7</v>
      </c>
      <c r="AG75" s="1">
        <v>1318</v>
      </c>
      <c r="AH75" s="1">
        <v>1318</v>
      </c>
      <c r="AI75" s="1">
        <v>0</v>
      </c>
      <c r="AJ75" s="1">
        <v>0</v>
      </c>
      <c r="AK75" s="1">
        <v>2</v>
      </c>
      <c r="AL75" s="1" t="s">
        <v>45</v>
      </c>
      <c r="AM75" s="1" t="b">
        <v>1</v>
      </c>
      <c r="AN75" s="1">
        <v>3</v>
      </c>
      <c r="AO75" s="4">
        <v>552.36800000000005</v>
      </c>
      <c r="AP75" s="4">
        <v>317.3828125</v>
      </c>
      <c r="AQ75" s="1">
        <f t="shared" si="5"/>
        <v>-42.541419397937617</v>
      </c>
      <c r="AR75" s="6">
        <v>2</v>
      </c>
    </row>
    <row r="76" spans="1:44" ht="16.5">
      <c r="A76" s="5">
        <v>75</v>
      </c>
      <c r="B76" s="6">
        <v>0.87354509999999996</v>
      </c>
      <c r="C76" s="6">
        <v>-0.44892345</v>
      </c>
      <c r="D76" s="6">
        <v>0.88868915000000004</v>
      </c>
      <c r="E76" s="6">
        <v>0.480186057</v>
      </c>
      <c r="F76" s="6">
        <v>0.56984579000000002</v>
      </c>
      <c r="G76" s="6">
        <v>7.0685960000000006E-2</v>
      </c>
      <c r="H76" s="1">
        <v>1193</v>
      </c>
      <c r="I76" s="19">
        <v>13.9398591945465</v>
      </c>
      <c r="J76" s="20">
        <v>3.5521165646323002E-2</v>
      </c>
      <c r="K76" s="21">
        <v>0</v>
      </c>
      <c r="L76" s="22">
        <v>-0.147940441191205</v>
      </c>
      <c r="M76" s="1">
        <v>1193</v>
      </c>
      <c r="N76" s="7">
        <v>40059</v>
      </c>
      <c r="O76" s="1">
        <v>59.6</v>
      </c>
      <c r="P76" s="1">
        <v>1</v>
      </c>
      <c r="Q76" s="1">
        <v>1</v>
      </c>
      <c r="R76" s="1">
        <v>1</v>
      </c>
      <c r="S76" s="1">
        <v>1</v>
      </c>
      <c r="T76" s="1">
        <v>0</v>
      </c>
      <c r="U76" s="1">
        <v>1</v>
      </c>
      <c r="V76" s="1">
        <f t="shared" si="6"/>
        <v>0</v>
      </c>
      <c r="W76" s="1" t="s">
        <v>44</v>
      </c>
      <c r="X76" s="1">
        <v>0</v>
      </c>
      <c r="Y76" s="1">
        <v>1</v>
      </c>
      <c r="Z76" s="1">
        <v>37</v>
      </c>
      <c r="AA76" s="1">
        <v>38</v>
      </c>
      <c r="AB76" s="1">
        <v>28</v>
      </c>
      <c r="AC76" s="1">
        <v>29</v>
      </c>
      <c r="AD76" s="1">
        <v>0</v>
      </c>
      <c r="AE76" s="7">
        <v>40059</v>
      </c>
      <c r="AF76" s="1">
        <v>7</v>
      </c>
      <c r="AG76" s="1">
        <v>1425</v>
      </c>
      <c r="AH76" s="1">
        <v>1425</v>
      </c>
      <c r="AI76" s="1">
        <v>0</v>
      </c>
      <c r="AJ76" s="1">
        <v>0</v>
      </c>
      <c r="AK76" s="1">
        <v>3</v>
      </c>
      <c r="AL76" s="1" t="s">
        <v>45</v>
      </c>
      <c r="AM76" s="1" t="b">
        <v>1</v>
      </c>
      <c r="AN76" s="1">
        <v>3</v>
      </c>
      <c r="AO76" s="4">
        <v>8664.5499999999993</v>
      </c>
      <c r="AP76" s="4">
        <v>6303.7109380000002</v>
      </c>
      <c r="AQ76" s="1">
        <f t="shared" si="5"/>
        <v>-27.247105296870572</v>
      </c>
      <c r="AR76" s="6">
        <v>1</v>
      </c>
    </row>
    <row r="77" spans="1:44" ht="16.5">
      <c r="A77" s="5">
        <v>76</v>
      </c>
      <c r="B77" s="6">
        <v>-0.52661720000000001</v>
      </c>
      <c r="C77" s="6">
        <v>0.82508504999999999</v>
      </c>
      <c r="D77" s="6">
        <v>2.08510258</v>
      </c>
      <c r="E77" s="6">
        <v>2.9137722899999998</v>
      </c>
      <c r="F77" s="6">
        <v>-3.69710933</v>
      </c>
      <c r="G77" s="6">
        <v>-0.53573360999999997</v>
      </c>
      <c r="H77" s="1">
        <v>1196</v>
      </c>
      <c r="I77" s="19">
        <v>0.74101129756588202</v>
      </c>
      <c r="J77" s="20">
        <v>3.0045248868778199E-2</v>
      </c>
      <c r="K77" s="21">
        <v>0</v>
      </c>
      <c r="L77" s="22">
        <v>-0.13244268291213501</v>
      </c>
      <c r="M77" s="1">
        <v>1196</v>
      </c>
      <c r="N77" s="7">
        <v>40059</v>
      </c>
      <c r="O77" s="1">
        <v>35.44</v>
      </c>
      <c r="P77" s="1">
        <v>1</v>
      </c>
      <c r="Q77" s="1">
        <v>1</v>
      </c>
      <c r="R77" s="1">
        <v>1</v>
      </c>
      <c r="S77" s="1">
        <v>1</v>
      </c>
      <c r="T77" s="1">
        <v>1</v>
      </c>
      <c r="U77" s="1">
        <v>2</v>
      </c>
      <c r="V77" s="1">
        <f t="shared" si="6"/>
        <v>0</v>
      </c>
      <c r="W77" s="1" t="s">
        <v>47</v>
      </c>
      <c r="X77" s="1">
        <v>0</v>
      </c>
      <c r="Y77" s="1">
        <v>2</v>
      </c>
      <c r="Z77" s="1">
        <v>64</v>
      </c>
      <c r="AA77" s="1">
        <v>47</v>
      </c>
      <c r="AB77" s="1">
        <v>37</v>
      </c>
      <c r="AC77" s="1">
        <v>31</v>
      </c>
      <c r="AD77" s="1">
        <v>0</v>
      </c>
      <c r="AE77" s="7">
        <v>40059</v>
      </c>
      <c r="AF77" s="1">
        <v>7</v>
      </c>
      <c r="AG77" s="1">
        <v>1000</v>
      </c>
      <c r="AH77" s="1">
        <v>1000</v>
      </c>
      <c r="AI77" s="1">
        <v>0</v>
      </c>
      <c r="AJ77" s="1">
        <v>0</v>
      </c>
      <c r="AK77" s="1">
        <v>1</v>
      </c>
      <c r="AL77" s="1" t="s">
        <v>45</v>
      </c>
      <c r="AM77" s="1" t="b">
        <v>1</v>
      </c>
      <c r="AN77" s="1">
        <v>3</v>
      </c>
      <c r="AO77" s="4">
        <v>5310.06</v>
      </c>
      <c r="AP77" s="4">
        <v>11619.27795</v>
      </c>
      <c r="AQ77" s="1">
        <f t="shared" si="5"/>
        <v>118.81632128450524</v>
      </c>
      <c r="AR77" s="6">
        <v>2</v>
      </c>
    </row>
    <row r="78" spans="1:44" ht="16.5">
      <c r="A78" s="5">
        <v>77</v>
      </c>
      <c r="B78" s="6">
        <v>-2.3006639999999998</v>
      </c>
      <c r="C78" s="6">
        <v>-1.40181943</v>
      </c>
      <c r="D78" s="6">
        <v>3.1583670000000001E-2</v>
      </c>
      <c r="E78" s="6">
        <v>-2.706383856</v>
      </c>
      <c r="F78" s="6">
        <v>-0.63652034000000002</v>
      </c>
      <c r="G78" s="6">
        <v>-0.87697537000000003</v>
      </c>
      <c r="H78" s="1">
        <v>1197</v>
      </c>
      <c r="I78" s="19">
        <v>43.822588615985097</v>
      </c>
      <c r="J78" s="20">
        <v>1.95479535786134E-2</v>
      </c>
      <c r="K78" s="21">
        <v>0</v>
      </c>
      <c r="L78" s="22">
        <v>-6.8065761762931401E-2</v>
      </c>
      <c r="M78" s="1">
        <v>1197</v>
      </c>
      <c r="N78" s="7">
        <v>40059</v>
      </c>
      <c r="O78" s="1">
        <v>44.73</v>
      </c>
      <c r="P78" s="1">
        <v>1</v>
      </c>
      <c r="Q78" s="1">
        <v>0</v>
      </c>
      <c r="R78" s="1">
        <v>1</v>
      </c>
      <c r="S78" s="1">
        <v>1</v>
      </c>
      <c r="T78" s="1">
        <v>0</v>
      </c>
      <c r="U78" s="1">
        <v>1</v>
      </c>
      <c r="V78" s="1">
        <f t="shared" si="6"/>
        <v>0</v>
      </c>
      <c r="W78" s="1" t="s">
        <v>44</v>
      </c>
      <c r="X78" s="1">
        <v>0</v>
      </c>
      <c r="Y78" s="1">
        <v>1</v>
      </c>
      <c r="Z78" s="1">
        <v>158</v>
      </c>
      <c r="AA78" s="1">
        <v>145</v>
      </c>
      <c r="AB78" s="1">
        <v>123</v>
      </c>
      <c r="AC78" s="1">
        <v>126</v>
      </c>
      <c r="AD78" s="1">
        <v>0</v>
      </c>
      <c r="AE78" s="7">
        <v>40059</v>
      </c>
      <c r="AF78" s="1">
        <v>7</v>
      </c>
      <c r="AG78" s="1">
        <v>1050</v>
      </c>
      <c r="AH78" s="1">
        <v>1050</v>
      </c>
      <c r="AI78" s="1">
        <v>0</v>
      </c>
      <c r="AJ78" s="1">
        <v>0</v>
      </c>
      <c r="AK78" s="1">
        <v>2</v>
      </c>
      <c r="AL78" s="1" t="s">
        <v>45</v>
      </c>
      <c r="AM78" s="1" t="b">
        <v>1</v>
      </c>
      <c r="AN78" s="1">
        <v>3</v>
      </c>
      <c r="AO78" s="4">
        <v>34613.5</v>
      </c>
      <c r="AP78" s="4">
        <v>30657.958979999999</v>
      </c>
      <c r="AQ78" s="1">
        <f t="shared" si="5"/>
        <v>-11.427740679214759</v>
      </c>
      <c r="AR78" s="6">
        <v>2</v>
      </c>
    </row>
    <row r="79" spans="1:44" ht="16.5">
      <c r="A79" s="5">
        <v>78</v>
      </c>
      <c r="B79" s="6">
        <v>1.2141222</v>
      </c>
      <c r="C79" s="6">
        <v>-1.2044802699999999</v>
      </c>
      <c r="D79" s="6">
        <v>1.88214507</v>
      </c>
      <c r="E79" s="6">
        <v>0.53401536699999996</v>
      </c>
      <c r="F79" s="6">
        <v>-0.24396327000000001</v>
      </c>
      <c r="G79" s="6">
        <v>1.50541678</v>
      </c>
      <c r="H79" s="1">
        <v>1198</v>
      </c>
      <c r="I79" s="19">
        <v>0</v>
      </c>
      <c r="J79" s="20">
        <v>4.5429864253393702E-2</v>
      </c>
      <c r="K79" s="21">
        <v>0</v>
      </c>
      <c r="L79" s="22">
        <v>-0.33182881567238798</v>
      </c>
      <c r="M79" s="1">
        <v>1198</v>
      </c>
      <c r="N79" s="7">
        <v>40059</v>
      </c>
      <c r="O79" s="1">
        <v>59.54</v>
      </c>
      <c r="P79" s="1">
        <v>3</v>
      </c>
      <c r="Q79" s="1">
        <v>1</v>
      </c>
      <c r="R79" s="1">
        <v>0</v>
      </c>
      <c r="S79" s="1">
        <v>1</v>
      </c>
      <c r="T79" s="1">
        <v>0</v>
      </c>
      <c r="U79" s="1">
        <v>1</v>
      </c>
      <c r="V79" s="1">
        <f t="shared" si="6"/>
        <v>0</v>
      </c>
      <c r="W79" s="1" t="s">
        <v>44</v>
      </c>
      <c r="X79" s="1">
        <v>0</v>
      </c>
      <c r="Y79" s="1">
        <v>1</v>
      </c>
      <c r="Z79" s="1">
        <v>44</v>
      </c>
      <c r="AA79" s="1">
        <v>45</v>
      </c>
      <c r="AB79" s="1">
        <v>45</v>
      </c>
      <c r="AC79" s="1">
        <v>37</v>
      </c>
      <c r="AD79" s="1">
        <v>1</v>
      </c>
      <c r="AE79" s="7">
        <v>40059</v>
      </c>
      <c r="AF79" s="1">
        <v>7</v>
      </c>
      <c r="AG79" s="1">
        <v>1126</v>
      </c>
      <c r="AH79" s="1">
        <v>1126</v>
      </c>
      <c r="AI79" s="1">
        <v>0</v>
      </c>
      <c r="AJ79" s="1">
        <v>0</v>
      </c>
      <c r="AK79" s="1">
        <v>2</v>
      </c>
      <c r="AL79" s="1" t="s">
        <v>45</v>
      </c>
      <c r="AM79" s="1" t="b">
        <v>1</v>
      </c>
      <c r="AN79" s="1">
        <v>3</v>
      </c>
      <c r="AO79" s="4">
        <v>2301.36</v>
      </c>
      <c r="AP79" s="4">
        <v>3812.942505</v>
      </c>
      <c r="AQ79" s="1">
        <f t="shared" si="5"/>
        <v>65.682140343101452</v>
      </c>
      <c r="AR79" s="6">
        <v>1</v>
      </c>
    </row>
    <row r="80" spans="1:44" ht="16.5">
      <c r="A80" s="5">
        <v>79</v>
      </c>
      <c r="B80" s="6">
        <v>6.2617811000000003</v>
      </c>
      <c r="C80" s="6">
        <v>-1.4744486299999999</v>
      </c>
      <c r="D80" s="6">
        <v>0.32180073999999997</v>
      </c>
      <c r="E80" s="6">
        <v>-0.13796523499999999</v>
      </c>
      <c r="F80" s="6">
        <v>0.49621321000000002</v>
      </c>
      <c r="G80" s="6">
        <v>-1.9419808199999999</v>
      </c>
      <c r="H80" s="1">
        <v>1199</v>
      </c>
      <c r="I80" s="19">
        <v>100</v>
      </c>
      <c r="J80" s="20">
        <v>-8.0361990950226295E-2</v>
      </c>
      <c r="K80" s="21">
        <v>1</v>
      </c>
      <c r="L80" s="22">
        <v>-1.9234027368965598E-2</v>
      </c>
      <c r="M80" s="1">
        <v>1199</v>
      </c>
      <c r="N80" s="7">
        <v>40059</v>
      </c>
      <c r="O80" s="1">
        <v>37.68</v>
      </c>
      <c r="P80" s="1">
        <v>1</v>
      </c>
      <c r="Q80" s="1">
        <v>0</v>
      </c>
      <c r="R80" s="1">
        <v>0</v>
      </c>
      <c r="S80" s="1">
        <v>0</v>
      </c>
      <c r="T80" s="1">
        <v>0</v>
      </c>
      <c r="U80" s="1">
        <v>3</v>
      </c>
      <c r="V80" s="1">
        <f t="shared" si="6"/>
        <v>1</v>
      </c>
      <c r="W80" s="1" t="s">
        <v>46</v>
      </c>
      <c r="X80" s="1">
        <v>0</v>
      </c>
      <c r="Y80" s="1">
        <v>2</v>
      </c>
      <c r="Z80" s="1">
        <v>78</v>
      </c>
      <c r="AA80" s="1">
        <v>70</v>
      </c>
      <c r="AB80" s="1">
        <v>65</v>
      </c>
      <c r="AC80" s="1">
        <v>65</v>
      </c>
      <c r="AD80" s="1">
        <v>0</v>
      </c>
      <c r="AE80" s="7">
        <v>40059</v>
      </c>
      <c r="AF80" s="1">
        <v>8</v>
      </c>
      <c r="AG80" s="1">
        <v>476</v>
      </c>
      <c r="AH80" s="1">
        <v>274</v>
      </c>
      <c r="AI80" s="1">
        <v>1</v>
      </c>
      <c r="AJ80" s="1">
        <v>0</v>
      </c>
      <c r="AK80" s="1">
        <v>3</v>
      </c>
      <c r="AL80" s="1" t="s">
        <v>45</v>
      </c>
      <c r="AM80" s="1" t="b">
        <v>1</v>
      </c>
      <c r="AN80" s="1">
        <v>3</v>
      </c>
      <c r="AO80" s="4">
        <v>11643.8</v>
      </c>
      <c r="AP80" s="4">
        <v>24387.011719999999</v>
      </c>
      <c r="AQ80" s="1">
        <f t="shared" si="5"/>
        <v>109.4420354179907</v>
      </c>
      <c r="AR80" s="6">
        <v>1</v>
      </c>
    </row>
    <row r="81" spans="1:44" ht="16.5">
      <c r="A81" s="5">
        <v>80</v>
      </c>
      <c r="B81" s="6">
        <v>-5.5250057999999997</v>
      </c>
      <c r="C81" s="6">
        <v>0.56867526000000002</v>
      </c>
      <c r="D81" s="6">
        <v>-9.7499710000000003E-2</v>
      </c>
      <c r="E81" s="6">
        <v>0.225194591</v>
      </c>
      <c r="F81" s="6">
        <v>1.42770424</v>
      </c>
      <c r="G81" s="6">
        <v>3.7133575799999998</v>
      </c>
      <c r="H81" s="1">
        <v>1202</v>
      </c>
      <c r="I81" s="19">
        <v>17.662811180923899</v>
      </c>
      <c r="J81" s="20">
        <v>4.5791855203619898E-2</v>
      </c>
      <c r="K81" s="21">
        <v>0</v>
      </c>
      <c r="L81" s="22">
        <v>-0.34337775438136098</v>
      </c>
      <c r="M81" s="1">
        <v>1202</v>
      </c>
      <c r="N81" s="7">
        <v>40059</v>
      </c>
      <c r="O81" s="1">
        <v>53.45</v>
      </c>
      <c r="P81" s="1">
        <v>1</v>
      </c>
      <c r="Q81" s="1">
        <v>1</v>
      </c>
      <c r="R81" s="1">
        <v>0</v>
      </c>
      <c r="S81" s="1">
        <v>1</v>
      </c>
      <c r="T81" s="1">
        <v>0</v>
      </c>
      <c r="U81" s="1">
        <v>1</v>
      </c>
      <c r="V81" s="1">
        <f t="shared" si="6"/>
        <v>0</v>
      </c>
      <c r="W81" s="1" t="s">
        <v>44</v>
      </c>
      <c r="X81" s="1">
        <v>0</v>
      </c>
      <c r="Y81" s="1">
        <v>2</v>
      </c>
      <c r="Z81" s="1">
        <v>80</v>
      </c>
      <c r="AA81" s="1">
        <v>75</v>
      </c>
      <c r="AB81" s="1">
        <v>35</v>
      </c>
      <c r="AC81" s="1">
        <v>0</v>
      </c>
      <c r="AD81" s="1">
        <v>0</v>
      </c>
      <c r="AE81" s="7">
        <v>40059</v>
      </c>
      <c r="AF81" s="1">
        <v>7</v>
      </c>
      <c r="AG81" s="1">
        <v>1441</v>
      </c>
      <c r="AH81" s="1">
        <v>1441</v>
      </c>
      <c r="AI81" s="1">
        <v>0</v>
      </c>
      <c r="AJ81" s="1">
        <v>1</v>
      </c>
      <c r="AK81" s="1">
        <v>0</v>
      </c>
      <c r="AL81" s="1" t="s">
        <v>45</v>
      </c>
      <c r="AM81" s="1" t="b">
        <v>1</v>
      </c>
      <c r="AN81" s="1">
        <v>3</v>
      </c>
      <c r="AO81" s="4">
        <v>2208.25</v>
      </c>
      <c r="AP81" s="4">
        <v>442.15863789999997</v>
      </c>
      <c r="AQ81" s="1">
        <f t="shared" si="5"/>
        <v>-79.976966471187595</v>
      </c>
      <c r="AR81" s="6">
        <v>2</v>
      </c>
    </row>
    <row r="82" spans="1:44" ht="16.5">
      <c r="A82" s="5">
        <v>81</v>
      </c>
      <c r="B82" s="6">
        <v>7.481439</v>
      </c>
      <c r="C82" s="6">
        <v>-0.46718978</v>
      </c>
      <c r="D82" s="6">
        <v>2.1045742199999999</v>
      </c>
      <c r="E82" s="6">
        <v>-5.9561138E-2</v>
      </c>
      <c r="F82" s="6">
        <v>-1.7255305999999999</v>
      </c>
      <c r="G82" s="6">
        <v>0.651227</v>
      </c>
      <c r="H82" s="1">
        <v>1203</v>
      </c>
      <c r="I82" s="19">
        <v>9.6626056121201103</v>
      </c>
      <c r="J82" s="20">
        <v>3.5294117647058899E-3</v>
      </c>
      <c r="K82" s="21">
        <v>0</v>
      </c>
      <c r="L82" s="22">
        <v>-0.35080135204864499</v>
      </c>
      <c r="M82" s="1">
        <v>1203</v>
      </c>
      <c r="N82" s="7">
        <v>40059</v>
      </c>
      <c r="O82" s="1">
        <v>42.34</v>
      </c>
      <c r="P82" s="1">
        <v>1</v>
      </c>
      <c r="Q82" s="1">
        <v>1</v>
      </c>
      <c r="R82" s="1">
        <v>1</v>
      </c>
      <c r="S82" s="1">
        <v>1</v>
      </c>
      <c r="T82" s="1">
        <v>0</v>
      </c>
      <c r="U82" s="1">
        <v>1</v>
      </c>
      <c r="V82" s="1">
        <v>0</v>
      </c>
      <c r="W82" s="1" t="s">
        <v>44</v>
      </c>
      <c r="X82" s="1">
        <v>0</v>
      </c>
      <c r="Y82" s="1">
        <v>2</v>
      </c>
      <c r="Z82" s="1">
        <v>105</v>
      </c>
      <c r="AA82" s="1">
        <v>99</v>
      </c>
      <c r="AB82" s="1">
        <v>82</v>
      </c>
      <c r="AC82" s="1">
        <v>87</v>
      </c>
      <c r="AD82" s="1">
        <v>0</v>
      </c>
      <c r="AE82" s="7">
        <v>40059</v>
      </c>
      <c r="AF82" s="1">
        <v>7</v>
      </c>
      <c r="AG82" s="1">
        <v>1371</v>
      </c>
      <c r="AH82" s="1">
        <v>1303</v>
      </c>
      <c r="AI82" s="1">
        <v>1</v>
      </c>
      <c r="AJ82" s="1">
        <v>0</v>
      </c>
      <c r="AK82" s="1" t="s">
        <v>45</v>
      </c>
      <c r="AL82" s="1" t="s">
        <v>45</v>
      </c>
      <c r="AM82" s="1" t="b">
        <v>0</v>
      </c>
      <c r="AN82" s="1" t="s">
        <v>48</v>
      </c>
      <c r="AO82" s="4">
        <v>44840.7</v>
      </c>
      <c r="AP82" s="4">
        <v>5289.9169920000004</v>
      </c>
      <c r="AQ82" s="1">
        <f t="shared" si="5"/>
        <v>-88.202867056045065</v>
      </c>
      <c r="AR82" s="6">
        <v>1</v>
      </c>
    </row>
    <row r="83" spans="1:44" ht="16.5">
      <c r="A83" s="5">
        <v>82</v>
      </c>
      <c r="B83" s="6">
        <v>-0.76582090000000003</v>
      </c>
      <c r="C83" s="6">
        <v>0.57682544999999996</v>
      </c>
      <c r="D83" s="6">
        <v>2.0555297499999998</v>
      </c>
      <c r="E83" s="6">
        <v>-2.3145497079999999</v>
      </c>
      <c r="F83" s="6">
        <v>-5.5683476900000004</v>
      </c>
      <c r="G83" s="6">
        <v>-0.16403302</v>
      </c>
      <c r="H83" s="1">
        <v>1204</v>
      </c>
      <c r="I83" s="19">
        <v>19.518470552842999</v>
      </c>
      <c r="J83" s="20">
        <v>-6.0180995475113103E-2</v>
      </c>
      <c r="K83" s="21">
        <v>1</v>
      </c>
      <c r="L83" s="22">
        <v>-0.13771518622016299</v>
      </c>
      <c r="M83" s="1">
        <v>1204</v>
      </c>
      <c r="N83" s="7">
        <v>40059</v>
      </c>
      <c r="O83" s="1">
        <v>39.270000000000003</v>
      </c>
      <c r="P83" s="1">
        <v>1</v>
      </c>
      <c r="Q83" s="1">
        <v>0</v>
      </c>
      <c r="R83" s="1">
        <v>0</v>
      </c>
      <c r="S83" s="1">
        <v>0</v>
      </c>
      <c r="T83" s="1">
        <v>0</v>
      </c>
      <c r="U83" s="1">
        <v>3</v>
      </c>
      <c r="V83" s="1">
        <f>IF(AND(S83=0,T83=0), 1,0)</f>
        <v>1</v>
      </c>
      <c r="W83" s="1" t="s">
        <v>46</v>
      </c>
      <c r="X83" s="1">
        <v>0</v>
      </c>
      <c r="Y83" s="1">
        <v>2</v>
      </c>
      <c r="Z83" s="1">
        <v>45</v>
      </c>
      <c r="AA83" s="1">
        <v>32</v>
      </c>
      <c r="AB83" s="1">
        <v>24</v>
      </c>
      <c r="AC83" s="1">
        <v>18</v>
      </c>
      <c r="AD83" s="1">
        <v>0</v>
      </c>
      <c r="AE83" s="7">
        <v>40059</v>
      </c>
      <c r="AF83" s="1">
        <v>7</v>
      </c>
      <c r="AG83" s="1">
        <v>1307</v>
      </c>
      <c r="AH83" s="1">
        <v>1307</v>
      </c>
      <c r="AI83" s="1">
        <v>0</v>
      </c>
      <c r="AJ83" s="1">
        <v>0</v>
      </c>
      <c r="AK83" s="1">
        <v>1</v>
      </c>
      <c r="AL83" s="1" t="s">
        <v>45</v>
      </c>
      <c r="AM83" s="1" t="b">
        <v>1</v>
      </c>
      <c r="AN83" s="1">
        <v>3</v>
      </c>
      <c r="AO83" s="4">
        <v>13118.9</v>
      </c>
      <c r="AP83" s="4">
        <v>13633.610479999999</v>
      </c>
      <c r="AQ83" s="1">
        <f t="shared" si="5"/>
        <v>3.9234271166027623</v>
      </c>
      <c r="AR83" s="6">
        <v>2</v>
      </c>
    </row>
    <row r="84" spans="1:44" ht="16.5">
      <c r="A84" s="5">
        <v>83</v>
      </c>
      <c r="B84" s="6">
        <v>-4.1420019999999997</v>
      </c>
      <c r="C84" s="6">
        <v>0.64576584000000004</v>
      </c>
      <c r="D84" s="6">
        <v>-0.60932333000000005</v>
      </c>
      <c r="E84" s="6">
        <v>0.50664868299999999</v>
      </c>
      <c r="F84" s="6">
        <v>0.25425537999999998</v>
      </c>
      <c r="G84" s="6">
        <v>-0.39799654000000001</v>
      </c>
      <c r="H84" s="1">
        <v>1208</v>
      </c>
      <c r="I84" s="19">
        <v>64.928723147001406</v>
      </c>
      <c r="J84" s="20">
        <v>-2.8959276018099599E-3</v>
      </c>
      <c r="K84" s="21">
        <v>1</v>
      </c>
      <c r="L84" s="22">
        <v>0.159204577795901</v>
      </c>
      <c r="M84" s="1">
        <v>1208</v>
      </c>
      <c r="N84" s="7">
        <v>40059</v>
      </c>
      <c r="O84" s="1">
        <v>42.07</v>
      </c>
      <c r="P84" s="1">
        <v>1</v>
      </c>
      <c r="Q84" s="1">
        <v>0</v>
      </c>
      <c r="R84" s="1">
        <v>0</v>
      </c>
      <c r="S84" s="1">
        <v>0</v>
      </c>
      <c r="T84" s="1">
        <v>0</v>
      </c>
      <c r="U84" s="1">
        <v>3</v>
      </c>
      <c r="V84" s="1">
        <f>IF(AND(S84=0,T84=0), 1,0)</f>
        <v>1</v>
      </c>
      <c r="W84" s="1" t="s">
        <v>46</v>
      </c>
      <c r="X84" s="1">
        <v>0</v>
      </c>
      <c r="Y84" s="1">
        <v>2</v>
      </c>
      <c r="Z84" s="1">
        <v>166</v>
      </c>
      <c r="AA84" s="1">
        <v>119</v>
      </c>
      <c r="AB84" s="1" t="s">
        <v>45</v>
      </c>
      <c r="AC84" s="1">
        <v>0</v>
      </c>
      <c r="AD84" s="1">
        <v>0</v>
      </c>
      <c r="AE84" s="7">
        <v>40059</v>
      </c>
      <c r="AF84" s="1">
        <v>7</v>
      </c>
      <c r="AG84" s="1">
        <v>1309</v>
      </c>
      <c r="AH84" s="1">
        <v>1309</v>
      </c>
      <c r="AI84" s="1">
        <v>0</v>
      </c>
      <c r="AJ84" s="1">
        <v>1</v>
      </c>
      <c r="AK84" s="1">
        <v>0</v>
      </c>
      <c r="AL84" s="1" t="s">
        <v>45</v>
      </c>
      <c r="AM84" s="1" t="b">
        <v>1</v>
      </c>
      <c r="AN84" s="1">
        <v>3</v>
      </c>
      <c r="AO84" s="4">
        <v>24420.2</v>
      </c>
      <c r="AP84" s="4">
        <v>28529.052729999999</v>
      </c>
      <c r="AQ84" s="1">
        <f t="shared" si="5"/>
        <v>16.825630953063442</v>
      </c>
      <c r="AR84" s="6">
        <v>2</v>
      </c>
    </row>
    <row r="85" spans="1:44" ht="16.5">
      <c r="A85" s="5">
        <v>84</v>
      </c>
      <c r="B85" s="6">
        <v>-0.88001189999999996</v>
      </c>
      <c r="C85" s="6">
        <v>-2.9965738800000001</v>
      </c>
      <c r="D85" s="6">
        <v>-0.54941439000000003</v>
      </c>
      <c r="E85" s="6">
        <v>0.20637122499999999</v>
      </c>
      <c r="F85" s="6">
        <v>0.32910046999999998</v>
      </c>
      <c r="G85" s="6">
        <v>0.97242739</v>
      </c>
      <c r="H85" s="1">
        <v>1209</v>
      </c>
      <c r="I85" s="19">
        <v>38.019858497081003</v>
      </c>
      <c r="J85" s="20">
        <v>6.3802348485751904E-3</v>
      </c>
      <c r="K85" s="21">
        <v>0</v>
      </c>
      <c r="L85" s="22">
        <v>-0.12938841786416</v>
      </c>
      <c r="M85" s="1">
        <v>1209</v>
      </c>
      <c r="N85" s="7">
        <v>40059</v>
      </c>
      <c r="O85" s="1">
        <v>43.44</v>
      </c>
      <c r="P85" s="1">
        <v>1</v>
      </c>
      <c r="Q85" s="1">
        <v>1</v>
      </c>
      <c r="R85" s="1">
        <v>0</v>
      </c>
      <c r="S85" s="1">
        <v>1</v>
      </c>
      <c r="T85" s="1">
        <v>0</v>
      </c>
      <c r="U85" s="1">
        <v>1</v>
      </c>
      <c r="V85" s="1">
        <f>IF(AND(S85=0,T85=0), 1,0)</f>
        <v>0</v>
      </c>
      <c r="W85" s="1" t="s">
        <v>44</v>
      </c>
      <c r="X85" s="1">
        <v>0</v>
      </c>
      <c r="Y85" s="1">
        <v>2</v>
      </c>
      <c r="Z85" s="1">
        <v>28</v>
      </c>
      <c r="AA85" s="1">
        <v>24</v>
      </c>
      <c r="AB85" s="1">
        <v>24</v>
      </c>
      <c r="AC85" s="1">
        <v>11</v>
      </c>
      <c r="AD85" s="1">
        <v>0</v>
      </c>
      <c r="AE85" s="7">
        <v>40059</v>
      </c>
      <c r="AF85" s="1">
        <v>7</v>
      </c>
      <c r="AG85" s="1">
        <v>970</v>
      </c>
      <c r="AH85" s="1">
        <v>970</v>
      </c>
      <c r="AI85" s="1">
        <v>0</v>
      </c>
      <c r="AJ85" s="1">
        <v>0</v>
      </c>
      <c r="AK85" s="1">
        <v>2</v>
      </c>
      <c r="AL85" s="1" t="s">
        <v>45</v>
      </c>
      <c r="AM85" s="1" t="b">
        <v>1</v>
      </c>
      <c r="AN85" s="1">
        <v>3</v>
      </c>
      <c r="AO85" s="4">
        <v>5401.15</v>
      </c>
      <c r="AP85" s="4">
        <v>4105.8654790000001</v>
      </c>
      <c r="AQ85" s="1">
        <f t="shared" si="5"/>
        <v>-23.981643187099039</v>
      </c>
      <c r="AR85" s="6">
        <v>2</v>
      </c>
    </row>
    <row r="86" spans="1:44" ht="16.5">
      <c r="A86" s="5">
        <v>85</v>
      </c>
      <c r="B86" s="6">
        <v>2.4540929</v>
      </c>
      <c r="C86" s="6">
        <v>-2.8066787999999998</v>
      </c>
      <c r="D86" s="6">
        <v>-1.0011392800000001</v>
      </c>
      <c r="E86" s="6">
        <v>-1.8875724540000001</v>
      </c>
      <c r="F86" s="6">
        <v>-0.92145838000000002</v>
      </c>
      <c r="G86" s="6">
        <v>-1.6285806300000001</v>
      </c>
      <c r="H86" s="1">
        <v>1212</v>
      </c>
      <c r="I86" s="19">
        <v>65.522027752706194</v>
      </c>
      <c r="J86" s="20">
        <v>0</v>
      </c>
      <c r="K86" s="21">
        <v>1</v>
      </c>
      <c r="L86" s="22">
        <v>-0.30568999737185998</v>
      </c>
      <c r="M86" s="1">
        <v>1212</v>
      </c>
      <c r="N86" s="7">
        <v>40059</v>
      </c>
      <c r="O86" s="1">
        <v>52.13</v>
      </c>
      <c r="P86" s="1">
        <v>3</v>
      </c>
      <c r="Q86" s="1">
        <v>0</v>
      </c>
      <c r="R86" s="1">
        <v>0</v>
      </c>
      <c r="S86" s="1">
        <v>0</v>
      </c>
      <c r="T86" s="1">
        <v>1</v>
      </c>
      <c r="U86" s="1">
        <v>2</v>
      </c>
      <c r="V86" s="1">
        <v>0</v>
      </c>
      <c r="W86" s="1" t="s">
        <v>47</v>
      </c>
      <c r="X86" s="1">
        <v>0</v>
      </c>
      <c r="Y86" s="1">
        <v>2</v>
      </c>
      <c r="Z86" s="1">
        <v>87</v>
      </c>
      <c r="AA86" s="1">
        <v>85</v>
      </c>
      <c r="AB86" s="1">
        <v>60</v>
      </c>
      <c r="AC86" s="1" t="s">
        <v>45</v>
      </c>
      <c r="AD86" s="1">
        <v>1</v>
      </c>
      <c r="AE86" s="7">
        <v>40059</v>
      </c>
      <c r="AF86" s="1">
        <v>7</v>
      </c>
      <c r="AG86" s="1">
        <v>953</v>
      </c>
      <c r="AH86" s="1">
        <v>953</v>
      </c>
      <c r="AI86" s="1">
        <v>0</v>
      </c>
      <c r="AJ86" s="1">
        <v>1</v>
      </c>
      <c r="AK86" s="1">
        <v>0</v>
      </c>
      <c r="AL86" s="1" t="s">
        <v>45</v>
      </c>
      <c r="AM86" s="1" t="b">
        <v>0</v>
      </c>
      <c r="AN86" s="1" t="s">
        <v>48</v>
      </c>
      <c r="AO86" s="4">
        <v>18155.5</v>
      </c>
      <c r="AP86" s="4">
        <v>33945.3125</v>
      </c>
      <c r="AQ86" s="1">
        <f t="shared" si="5"/>
        <v>86.969857618903362</v>
      </c>
      <c r="AR86" s="6">
        <v>1</v>
      </c>
    </row>
    <row r="87" spans="1:44" ht="16.5">
      <c r="A87" s="5">
        <v>86</v>
      </c>
      <c r="B87" s="6">
        <v>3.2842536999999998</v>
      </c>
      <c r="C87" s="6">
        <v>-0.33322863000000003</v>
      </c>
      <c r="D87" s="6">
        <v>0.92845960000000005</v>
      </c>
      <c r="E87" s="6">
        <v>-0.16446514100000001</v>
      </c>
      <c r="F87" s="6">
        <v>-2.6340597799999999</v>
      </c>
      <c r="G87" s="6">
        <v>-1.25740863</v>
      </c>
      <c r="H87" s="1">
        <v>1216</v>
      </c>
      <c r="I87" s="19">
        <v>38.803360132224803</v>
      </c>
      <c r="J87" s="20">
        <v>7.0589832367215196E-3</v>
      </c>
      <c r="K87" s="21">
        <v>0</v>
      </c>
      <c r="L87" s="22">
        <v>0.368430364046894</v>
      </c>
      <c r="M87" s="1">
        <v>1216</v>
      </c>
      <c r="N87" s="7">
        <v>40059</v>
      </c>
      <c r="O87" s="1">
        <v>34.43</v>
      </c>
      <c r="P87" s="1">
        <v>1</v>
      </c>
      <c r="Q87" s="1">
        <v>0</v>
      </c>
      <c r="R87" s="1">
        <v>0</v>
      </c>
      <c r="S87" s="1">
        <v>0</v>
      </c>
      <c r="T87" s="1">
        <v>0</v>
      </c>
      <c r="U87" s="1">
        <v>3</v>
      </c>
      <c r="V87" s="1">
        <f>IF(AND(S87=0,T87=0), 1,0)</f>
        <v>1</v>
      </c>
      <c r="W87" s="1" t="s">
        <v>46</v>
      </c>
      <c r="X87" s="1">
        <v>0</v>
      </c>
      <c r="Y87" s="1">
        <v>2</v>
      </c>
      <c r="Z87" s="1">
        <v>55</v>
      </c>
      <c r="AA87" s="1">
        <v>45</v>
      </c>
      <c r="AB87" s="1">
        <v>44</v>
      </c>
      <c r="AC87" s="1">
        <v>0</v>
      </c>
      <c r="AD87" s="1">
        <v>0</v>
      </c>
      <c r="AE87" s="7">
        <v>40059</v>
      </c>
      <c r="AF87" s="1">
        <v>7</v>
      </c>
      <c r="AG87" s="1">
        <v>1302</v>
      </c>
      <c r="AH87" s="1">
        <v>644</v>
      </c>
      <c r="AI87" s="1">
        <v>1</v>
      </c>
      <c r="AJ87" s="1">
        <v>1</v>
      </c>
      <c r="AK87" s="1">
        <v>0</v>
      </c>
      <c r="AL87" s="1" t="s">
        <v>45</v>
      </c>
      <c r="AM87" s="1" t="b">
        <v>1</v>
      </c>
      <c r="AN87" s="1">
        <v>3</v>
      </c>
      <c r="AO87" s="4">
        <v>1730.36</v>
      </c>
      <c r="AP87" s="4">
        <v>565.60546880000004</v>
      </c>
      <c r="AQ87" s="1">
        <f t="shared" si="5"/>
        <v>-67.312844217388275</v>
      </c>
      <c r="AR87" s="6">
        <v>1</v>
      </c>
    </row>
    <row r="88" spans="1:44" ht="16.5">
      <c r="A88" s="5">
        <v>87</v>
      </c>
      <c r="B88" s="6">
        <v>-4.2700756999999996</v>
      </c>
      <c r="C88" s="6">
        <v>2.0149483899999998</v>
      </c>
      <c r="D88" s="6">
        <v>-0.18649077999999999</v>
      </c>
      <c r="E88" s="6">
        <v>0.78448899699999997</v>
      </c>
      <c r="F88" s="6">
        <v>1.7937608300000001</v>
      </c>
      <c r="G88" s="6">
        <v>-1.7626461899999999</v>
      </c>
      <c r="H88" s="1">
        <v>1217</v>
      </c>
      <c r="I88" s="19">
        <v>1.88456474623073</v>
      </c>
      <c r="J88" s="20">
        <v>2.62443438914028E-3</v>
      </c>
      <c r="K88" s="21">
        <v>0</v>
      </c>
      <c r="L88" s="22">
        <v>-0.32861841043601397</v>
      </c>
      <c r="M88" s="1">
        <v>1217</v>
      </c>
      <c r="N88" s="7">
        <v>40059</v>
      </c>
      <c r="O88" s="1">
        <v>50.09</v>
      </c>
      <c r="P88" s="1">
        <v>1</v>
      </c>
      <c r="Q88" s="1">
        <v>1</v>
      </c>
      <c r="R88" s="1">
        <v>1</v>
      </c>
      <c r="S88" s="1">
        <v>1</v>
      </c>
      <c r="T88" s="1">
        <v>0</v>
      </c>
      <c r="U88" s="1">
        <v>1</v>
      </c>
      <c r="V88" s="1">
        <f>IF(AND(S88=0,T88=0), 1,0)</f>
        <v>0</v>
      </c>
      <c r="W88" s="1" t="s">
        <v>44</v>
      </c>
      <c r="X88" s="1">
        <v>0</v>
      </c>
      <c r="Y88" s="1">
        <v>2</v>
      </c>
      <c r="Z88" s="1">
        <v>25</v>
      </c>
      <c r="AA88" s="1">
        <v>24</v>
      </c>
      <c r="AB88" s="1">
        <v>16</v>
      </c>
      <c r="AC88" s="1">
        <v>0</v>
      </c>
      <c r="AD88" s="1">
        <v>0</v>
      </c>
      <c r="AE88" s="7">
        <v>40059</v>
      </c>
      <c r="AF88" s="1">
        <v>7</v>
      </c>
      <c r="AG88" s="1">
        <v>1213</v>
      </c>
      <c r="AH88" s="1">
        <v>1213</v>
      </c>
      <c r="AI88" s="1">
        <v>0</v>
      </c>
      <c r="AJ88" s="1">
        <v>0</v>
      </c>
      <c r="AK88" s="1" t="s">
        <v>45</v>
      </c>
      <c r="AL88" s="1" t="s">
        <v>45</v>
      </c>
      <c r="AM88" s="1" t="b">
        <v>1</v>
      </c>
      <c r="AN88" s="1">
        <v>3</v>
      </c>
      <c r="AO88" s="4">
        <v>1852.71</v>
      </c>
      <c r="AP88" s="4">
        <v>103.8208008</v>
      </c>
      <c r="AQ88" s="1">
        <f t="shared" si="5"/>
        <v>-94.396273523649143</v>
      </c>
      <c r="AR88" s="6">
        <v>2</v>
      </c>
    </row>
    <row r="89" spans="1:44" ht="16.5">
      <c r="A89" s="5">
        <v>88</v>
      </c>
      <c r="B89" s="6">
        <v>-3.0542653999999998</v>
      </c>
      <c r="C89" s="6">
        <v>2.0662464300000001</v>
      </c>
      <c r="D89" s="6">
        <v>0.88587174999999996</v>
      </c>
      <c r="E89" s="6">
        <v>-1.610925943</v>
      </c>
      <c r="F89" s="6">
        <v>-1.2037575199999999</v>
      </c>
      <c r="G89" s="6">
        <v>-1.9983384200000001</v>
      </c>
      <c r="H89" s="1">
        <v>1218</v>
      </c>
      <c r="I89" s="19">
        <v>74.226811219468104</v>
      </c>
      <c r="J89" s="20">
        <v>-4.3304147163734E-2</v>
      </c>
      <c r="K89" s="21">
        <v>1</v>
      </c>
      <c r="L89" s="22">
        <v>6.7741717574733799E-3</v>
      </c>
      <c r="M89" s="1">
        <v>1218</v>
      </c>
      <c r="N89" s="7">
        <v>40059</v>
      </c>
      <c r="O89" s="1">
        <v>47.82</v>
      </c>
      <c r="P89" s="1">
        <v>3</v>
      </c>
      <c r="Q89" s="1">
        <v>0</v>
      </c>
      <c r="R89" s="1">
        <v>0</v>
      </c>
      <c r="S89" s="1">
        <v>0</v>
      </c>
      <c r="T89" s="1">
        <v>0</v>
      </c>
      <c r="U89" s="1">
        <v>3</v>
      </c>
      <c r="V89" s="1">
        <f>IF(AND(S89=0,T89=0), 1,0)</f>
        <v>1</v>
      </c>
      <c r="W89" s="1" t="s">
        <v>46</v>
      </c>
      <c r="X89" s="1">
        <v>0</v>
      </c>
      <c r="Y89" s="1">
        <v>1</v>
      </c>
      <c r="Z89" s="1">
        <v>113</v>
      </c>
      <c r="AA89" s="1">
        <v>94</v>
      </c>
      <c r="AB89" s="1">
        <v>44</v>
      </c>
      <c r="AC89" s="1">
        <v>0</v>
      </c>
      <c r="AD89" s="1">
        <v>1</v>
      </c>
      <c r="AE89" s="7">
        <v>40059</v>
      </c>
      <c r="AF89" s="1">
        <v>7</v>
      </c>
      <c r="AG89" s="1">
        <v>1379</v>
      </c>
      <c r="AH89" s="1">
        <v>1379</v>
      </c>
      <c r="AI89" s="1">
        <v>0</v>
      </c>
      <c r="AJ89" s="1">
        <v>0</v>
      </c>
      <c r="AK89" s="1">
        <v>2</v>
      </c>
      <c r="AL89" s="1" t="s">
        <v>45</v>
      </c>
      <c r="AM89" s="1" t="b">
        <v>1</v>
      </c>
      <c r="AN89" s="1">
        <v>3</v>
      </c>
      <c r="AO89" s="4">
        <v>9519.35</v>
      </c>
      <c r="AP89" s="4">
        <v>866.98858929999994</v>
      </c>
      <c r="AQ89" s="1">
        <f t="shared" si="5"/>
        <v>-90.892355157652588</v>
      </c>
      <c r="AR89" s="6">
        <v>2</v>
      </c>
    </row>
    <row r="90" spans="1:44" ht="16.5">
      <c r="A90" s="5">
        <v>89</v>
      </c>
      <c r="B90" s="6">
        <v>-1.5027474000000001</v>
      </c>
      <c r="C90" s="6">
        <v>-2.2144794499999998</v>
      </c>
      <c r="D90" s="6">
        <v>-7.3831179999999996E-2</v>
      </c>
      <c r="E90" s="6">
        <v>1.1628708860000001</v>
      </c>
      <c r="F90" s="6">
        <v>-5.2512867999999999</v>
      </c>
      <c r="G90" s="6">
        <v>-0.15455774999999999</v>
      </c>
      <c r="H90" s="1">
        <v>1219</v>
      </c>
      <c r="I90" s="19">
        <v>0</v>
      </c>
      <c r="J90" s="20">
        <v>2.5067873303167499E-2</v>
      </c>
      <c r="K90" s="21">
        <v>0</v>
      </c>
      <c r="L90" s="22">
        <v>-0.42727165703853098</v>
      </c>
      <c r="M90" s="1">
        <v>1219</v>
      </c>
      <c r="N90" s="7">
        <v>40059</v>
      </c>
      <c r="O90" s="1">
        <v>45.98</v>
      </c>
      <c r="P90" s="1">
        <v>1</v>
      </c>
      <c r="Q90" s="1">
        <v>1</v>
      </c>
      <c r="R90" s="1">
        <v>1</v>
      </c>
      <c r="S90" s="1">
        <v>1</v>
      </c>
      <c r="T90" s="1">
        <v>0</v>
      </c>
      <c r="U90" s="1">
        <v>1</v>
      </c>
      <c r="V90" s="1">
        <v>0</v>
      </c>
      <c r="W90" s="1" t="s">
        <v>44</v>
      </c>
      <c r="X90" s="1">
        <v>0</v>
      </c>
      <c r="Y90" s="1">
        <v>1</v>
      </c>
      <c r="Z90" s="1">
        <v>53</v>
      </c>
      <c r="AA90" s="1">
        <v>49</v>
      </c>
      <c r="AB90" s="1">
        <v>40</v>
      </c>
      <c r="AC90" s="1" t="s">
        <v>45</v>
      </c>
      <c r="AD90" s="1">
        <v>0</v>
      </c>
      <c r="AE90" s="7">
        <v>40059</v>
      </c>
      <c r="AF90" s="1">
        <v>7</v>
      </c>
      <c r="AG90" s="1">
        <v>1140</v>
      </c>
      <c r="AH90" s="1">
        <v>1183</v>
      </c>
      <c r="AI90" s="1">
        <v>0</v>
      </c>
      <c r="AJ90" s="1">
        <v>0</v>
      </c>
      <c r="AK90" s="1">
        <v>2</v>
      </c>
      <c r="AL90" s="1" t="s">
        <v>45</v>
      </c>
      <c r="AM90" s="1" t="b">
        <v>0</v>
      </c>
      <c r="AN90" s="1" t="s">
        <v>48</v>
      </c>
      <c r="AO90" s="4">
        <v>22542.7</v>
      </c>
      <c r="AP90" s="4">
        <v>18981.933590000001</v>
      </c>
      <c r="AQ90" s="1">
        <f t="shared" si="5"/>
        <v>-15.795651851818992</v>
      </c>
      <c r="AR90" s="6">
        <v>2</v>
      </c>
    </row>
    <row r="91" spans="1:44" ht="16.5">
      <c r="A91" s="5">
        <v>90</v>
      </c>
      <c r="B91" s="6">
        <v>-5.4552538000000004</v>
      </c>
      <c r="C91" s="6">
        <v>-1.20001084</v>
      </c>
      <c r="D91" s="6">
        <v>0.61452697999999994</v>
      </c>
      <c r="E91" s="6">
        <v>0.80038594600000001</v>
      </c>
      <c r="F91" s="6">
        <v>-3.4630051900000001</v>
      </c>
      <c r="G91" s="6">
        <v>-0.55607406000000004</v>
      </c>
      <c r="H91" s="1">
        <v>1220</v>
      </c>
      <c r="I91" s="19">
        <v>63.273160101848298</v>
      </c>
      <c r="J91" s="20">
        <v>-1.48419647541324E-2</v>
      </c>
      <c r="K91" s="21">
        <v>1</v>
      </c>
      <c r="L91" s="22">
        <v>-8.3182544173378795E-2</v>
      </c>
      <c r="M91" s="1">
        <v>1220</v>
      </c>
      <c r="N91" s="7">
        <v>40059</v>
      </c>
      <c r="O91" s="1">
        <v>43.12</v>
      </c>
      <c r="P91" s="1">
        <v>1</v>
      </c>
      <c r="Q91" s="1">
        <v>0</v>
      </c>
      <c r="R91" s="1">
        <v>0</v>
      </c>
      <c r="S91" s="1">
        <v>0</v>
      </c>
      <c r="T91" s="1">
        <v>0</v>
      </c>
      <c r="U91" s="1">
        <v>3</v>
      </c>
      <c r="V91" s="1">
        <f>IF(AND(S91=0,T91=0), 1,0)</f>
        <v>1</v>
      </c>
      <c r="W91" s="1" t="s">
        <v>46</v>
      </c>
      <c r="X91" s="1">
        <v>0</v>
      </c>
      <c r="Y91" s="1">
        <v>2</v>
      </c>
      <c r="Z91" s="1">
        <v>79</v>
      </c>
      <c r="AA91" s="1">
        <v>72</v>
      </c>
      <c r="AB91" s="1">
        <v>17</v>
      </c>
      <c r="AC91" s="1">
        <v>0</v>
      </c>
      <c r="AD91" s="1">
        <v>0</v>
      </c>
      <c r="AE91" s="7">
        <v>40059</v>
      </c>
      <c r="AF91" s="1">
        <v>7</v>
      </c>
      <c r="AG91" s="1">
        <v>1227</v>
      </c>
      <c r="AH91" s="1">
        <v>1227</v>
      </c>
      <c r="AI91" s="1">
        <v>0</v>
      </c>
      <c r="AJ91" s="1">
        <v>1</v>
      </c>
      <c r="AK91" s="1">
        <v>0</v>
      </c>
      <c r="AL91" s="1" t="s">
        <v>45</v>
      </c>
      <c r="AM91" s="1" t="b">
        <v>1</v>
      </c>
      <c r="AN91" s="1">
        <v>3</v>
      </c>
      <c r="AO91" s="4">
        <v>18326.5</v>
      </c>
      <c r="AP91" s="4">
        <v>8627.5488310000001</v>
      </c>
      <c r="AQ91" s="1">
        <f t="shared" si="5"/>
        <v>-52.923095893924099</v>
      </c>
      <c r="AR91" s="6">
        <v>2</v>
      </c>
    </row>
    <row r="92" spans="1:44" ht="16.5">
      <c r="A92" s="5">
        <v>91</v>
      </c>
      <c r="B92" s="6">
        <v>12.6826176</v>
      </c>
      <c r="C92" s="6">
        <v>0.18410104999999999</v>
      </c>
      <c r="D92" s="6">
        <v>-0.76997632999999999</v>
      </c>
      <c r="E92" s="6">
        <v>1.043780948</v>
      </c>
      <c r="F92" s="6">
        <v>0.41603015999999998</v>
      </c>
      <c r="G92" s="6">
        <v>-1.54724434</v>
      </c>
      <c r="H92" s="1">
        <v>1221</v>
      </c>
      <c r="I92" s="19">
        <v>5.2314048562876696</v>
      </c>
      <c r="J92" s="20">
        <v>3.2670422416108597E-2</v>
      </c>
      <c r="K92" s="21">
        <v>0</v>
      </c>
      <c r="L92" s="22">
        <v>-0.172181362254274</v>
      </c>
      <c r="M92" s="1">
        <v>1221</v>
      </c>
      <c r="N92" s="7">
        <v>40059</v>
      </c>
      <c r="O92" s="1">
        <v>52.54</v>
      </c>
      <c r="P92" s="1">
        <v>1</v>
      </c>
      <c r="Q92" s="1">
        <v>1</v>
      </c>
      <c r="R92" s="1">
        <v>0</v>
      </c>
      <c r="S92" s="1">
        <v>1</v>
      </c>
      <c r="T92" s="1">
        <v>1</v>
      </c>
      <c r="U92" s="1">
        <v>2</v>
      </c>
      <c r="V92" s="1">
        <v>0</v>
      </c>
      <c r="W92" s="1" t="s">
        <v>47</v>
      </c>
      <c r="X92" s="1">
        <v>0</v>
      </c>
      <c r="Y92" s="1">
        <v>1</v>
      </c>
      <c r="Z92" s="1">
        <v>117</v>
      </c>
      <c r="AA92" s="1">
        <v>100</v>
      </c>
      <c r="AB92" s="1">
        <v>114</v>
      </c>
      <c r="AC92" s="1">
        <v>114</v>
      </c>
      <c r="AD92" s="1">
        <v>0</v>
      </c>
      <c r="AE92" s="7">
        <v>40059</v>
      </c>
      <c r="AF92" s="1">
        <v>7</v>
      </c>
      <c r="AG92" s="1">
        <v>1280</v>
      </c>
      <c r="AH92" s="1">
        <v>644</v>
      </c>
      <c r="AI92" s="1">
        <v>1</v>
      </c>
      <c r="AJ92" s="1">
        <v>0</v>
      </c>
      <c r="AK92" s="1">
        <v>3</v>
      </c>
      <c r="AL92" s="1" t="s">
        <v>45</v>
      </c>
      <c r="AM92" s="1" t="b">
        <v>0</v>
      </c>
      <c r="AN92" s="1" t="s">
        <v>48</v>
      </c>
      <c r="AO92" s="4">
        <v>54358.3</v>
      </c>
      <c r="AP92" s="4">
        <v>46070.068359999997</v>
      </c>
      <c r="AQ92" s="1">
        <f t="shared" si="5"/>
        <v>-15.247407737180898</v>
      </c>
      <c r="AR92" s="6">
        <v>1</v>
      </c>
    </row>
    <row r="93" spans="1:44" ht="16.5">
      <c r="A93" s="5">
        <v>92</v>
      </c>
      <c r="B93" s="6">
        <v>-2.5620026</v>
      </c>
      <c r="C93" s="6">
        <v>3.5381954599999998</v>
      </c>
      <c r="D93" s="6">
        <v>-3.0373696200000002</v>
      </c>
      <c r="E93" s="6">
        <v>2.0032567179999998</v>
      </c>
      <c r="F93" s="6">
        <v>-2.1609655399999999</v>
      </c>
      <c r="G93" s="6">
        <v>4.4157936900000001</v>
      </c>
      <c r="H93" s="1">
        <v>1222</v>
      </c>
      <c r="I93" s="19">
        <v>29.231333274293501</v>
      </c>
      <c r="J93" s="20">
        <v>3.1674208144796298E-3</v>
      </c>
      <c r="K93" s="21">
        <v>0</v>
      </c>
      <c r="L93" s="22">
        <v>-8.8470345734363298E-2</v>
      </c>
      <c r="M93" s="1">
        <v>1222</v>
      </c>
      <c r="N93" s="7">
        <v>40059</v>
      </c>
      <c r="O93" s="1">
        <v>55.52</v>
      </c>
      <c r="P93" s="1">
        <v>1</v>
      </c>
      <c r="Q93" s="1">
        <v>0</v>
      </c>
      <c r="R93" s="1">
        <v>0</v>
      </c>
      <c r="S93" s="1">
        <v>0</v>
      </c>
      <c r="T93" s="1">
        <v>1</v>
      </c>
      <c r="U93" s="1">
        <v>2</v>
      </c>
      <c r="V93" s="1">
        <v>0</v>
      </c>
      <c r="W93" s="1" t="s">
        <v>47</v>
      </c>
      <c r="X93" s="1">
        <v>0</v>
      </c>
      <c r="Y93" s="1">
        <v>1</v>
      </c>
      <c r="Z93" s="1">
        <v>56</v>
      </c>
      <c r="AA93" s="1">
        <v>61</v>
      </c>
      <c r="AB93" s="1">
        <v>67</v>
      </c>
      <c r="AC93" s="1">
        <v>0</v>
      </c>
      <c r="AD93" s="1">
        <v>0</v>
      </c>
      <c r="AE93" s="7">
        <v>40059</v>
      </c>
      <c r="AF93" s="1">
        <v>7</v>
      </c>
      <c r="AG93" s="1">
        <v>1148</v>
      </c>
      <c r="AH93" s="1">
        <v>1148</v>
      </c>
      <c r="AI93" s="1">
        <v>0</v>
      </c>
      <c r="AJ93" s="1">
        <v>0</v>
      </c>
      <c r="AK93" s="1">
        <v>2</v>
      </c>
      <c r="AL93" s="1" t="s">
        <v>45</v>
      </c>
      <c r="AM93" s="1" t="b">
        <v>0</v>
      </c>
      <c r="AN93" s="1" t="s">
        <v>48</v>
      </c>
      <c r="AO93" s="4">
        <v>10625.9</v>
      </c>
      <c r="AP93" s="4">
        <v>3206.6426630000001</v>
      </c>
      <c r="AQ93" s="1">
        <f t="shared" si="5"/>
        <v>-69.822389981083958</v>
      </c>
      <c r="AR93" s="6">
        <v>2</v>
      </c>
    </row>
    <row r="94" spans="1:44" ht="16.5">
      <c r="A94" s="5">
        <v>93</v>
      </c>
      <c r="B94" s="6">
        <v>-1.6566187999999999</v>
      </c>
      <c r="C94" s="6">
        <v>-1.52794246</v>
      </c>
      <c r="D94" s="6">
        <v>0.60667539999999998</v>
      </c>
      <c r="E94" s="6">
        <v>-1.0369946839999999</v>
      </c>
      <c r="F94" s="6">
        <v>0.77484945000000005</v>
      </c>
      <c r="G94" s="6">
        <v>-0.94275739999999997</v>
      </c>
      <c r="H94" s="1">
        <v>1223</v>
      </c>
      <c r="I94" s="19">
        <v>5.3245532205244004</v>
      </c>
      <c r="J94" s="20">
        <v>3.0828331332533002E-2</v>
      </c>
      <c r="K94" s="21">
        <v>0</v>
      </c>
      <c r="L94" s="22">
        <v>-0.34604932113183801</v>
      </c>
      <c r="M94" s="1">
        <v>1223</v>
      </c>
      <c r="N94" s="7">
        <v>40059</v>
      </c>
      <c r="O94" s="1">
        <v>59.82</v>
      </c>
      <c r="P94" s="1">
        <v>1</v>
      </c>
      <c r="Q94" s="1">
        <v>1</v>
      </c>
      <c r="R94" s="1">
        <v>1</v>
      </c>
      <c r="S94" s="1">
        <v>1</v>
      </c>
      <c r="T94" s="1">
        <v>0</v>
      </c>
      <c r="U94" s="1">
        <v>1</v>
      </c>
      <c r="V94" s="1">
        <f>IF(AND(S94=0,T94=0), 1,0)</f>
        <v>0</v>
      </c>
      <c r="W94" s="1" t="s">
        <v>44</v>
      </c>
      <c r="X94" s="1">
        <v>0</v>
      </c>
      <c r="Y94" s="1">
        <v>2</v>
      </c>
      <c r="Z94" s="1">
        <v>27</v>
      </c>
      <c r="AA94" s="1">
        <v>20</v>
      </c>
      <c r="AB94" s="1">
        <v>15</v>
      </c>
      <c r="AC94" s="1">
        <v>14</v>
      </c>
      <c r="AD94" s="1">
        <v>0</v>
      </c>
      <c r="AE94" s="7">
        <v>40059</v>
      </c>
      <c r="AF94" s="1">
        <v>7</v>
      </c>
      <c r="AG94" s="1">
        <v>1303</v>
      </c>
      <c r="AH94" s="1">
        <v>1303</v>
      </c>
      <c r="AI94" s="1">
        <v>0</v>
      </c>
      <c r="AJ94" s="1">
        <v>0</v>
      </c>
      <c r="AK94" s="1">
        <v>2</v>
      </c>
      <c r="AL94" s="1" t="s">
        <v>45</v>
      </c>
      <c r="AM94" s="1" t="b">
        <v>1</v>
      </c>
      <c r="AN94" s="1">
        <v>3</v>
      </c>
      <c r="AO94" s="4">
        <v>6192.77</v>
      </c>
      <c r="AP94" s="4">
        <v>2120.6277970000001</v>
      </c>
      <c r="AQ94" s="1">
        <f t="shared" si="5"/>
        <v>-65.756393391002732</v>
      </c>
      <c r="AR94" s="6">
        <v>2</v>
      </c>
    </row>
    <row r="95" spans="1:44" ht="16.5">
      <c r="A95" s="5">
        <v>94</v>
      </c>
      <c r="B95" s="6">
        <v>-4.7672970000000001</v>
      </c>
      <c r="C95" s="6">
        <v>3.4171399899999999</v>
      </c>
      <c r="D95" s="6">
        <v>-5.3869905999999999</v>
      </c>
      <c r="E95" s="6">
        <v>1.4176092520000001</v>
      </c>
      <c r="F95" s="6">
        <v>2.8600390500000001</v>
      </c>
      <c r="G95" s="6">
        <v>0.89236386999999995</v>
      </c>
      <c r="H95" s="1">
        <v>1225</v>
      </c>
      <c r="I95" s="19">
        <v>4.8822467342578397</v>
      </c>
      <c r="J95" s="20">
        <v>-7.7828054298642599E-3</v>
      </c>
      <c r="K95" s="21">
        <v>1</v>
      </c>
      <c r="L95" s="22">
        <v>-0.39452342505225901</v>
      </c>
      <c r="M95" s="1">
        <v>1225</v>
      </c>
      <c r="N95" s="7">
        <v>40059</v>
      </c>
      <c r="O95" s="1">
        <v>47.84</v>
      </c>
      <c r="P95" s="1">
        <v>1</v>
      </c>
      <c r="Q95" s="1">
        <v>1</v>
      </c>
      <c r="R95" s="1">
        <v>1</v>
      </c>
      <c r="S95" s="1">
        <v>1</v>
      </c>
      <c r="T95" s="1">
        <v>0</v>
      </c>
      <c r="U95" s="1">
        <v>1</v>
      </c>
      <c r="V95" s="1">
        <f>IF(AND(S95=0,T95=0), 1,0)</f>
        <v>0</v>
      </c>
      <c r="W95" s="1" t="s">
        <v>44</v>
      </c>
      <c r="X95" s="1">
        <v>0</v>
      </c>
      <c r="Y95" s="1">
        <v>2</v>
      </c>
      <c r="Z95" s="1">
        <v>89</v>
      </c>
      <c r="AA95" s="1">
        <v>86</v>
      </c>
      <c r="AB95" s="1">
        <v>22</v>
      </c>
      <c r="AC95" s="1">
        <v>12</v>
      </c>
      <c r="AD95" s="1">
        <v>0</v>
      </c>
      <c r="AE95" s="7">
        <v>40059</v>
      </c>
      <c r="AF95" s="1">
        <v>7</v>
      </c>
      <c r="AG95" s="1">
        <v>1115</v>
      </c>
      <c r="AH95" s="1">
        <v>1332</v>
      </c>
      <c r="AI95" s="1">
        <v>0</v>
      </c>
      <c r="AJ95" s="1">
        <v>0</v>
      </c>
      <c r="AK95" s="1">
        <v>2</v>
      </c>
      <c r="AL95" s="1" t="s">
        <v>45</v>
      </c>
      <c r="AM95" s="1" t="b">
        <v>1</v>
      </c>
      <c r="AN95" s="1">
        <v>3</v>
      </c>
      <c r="AO95" s="4">
        <v>3391.48</v>
      </c>
      <c r="AP95" s="4">
        <v>563.96484380000004</v>
      </c>
      <c r="AQ95" s="1">
        <f t="shared" si="5"/>
        <v>-83.371128716666476</v>
      </c>
      <c r="AR95" s="6">
        <v>2</v>
      </c>
    </row>
    <row r="96" spans="1:44" ht="16.5">
      <c r="A96" s="5">
        <v>95</v>
      </c>
      <c r="B96" s="6">
        <v>-3.6537250999999999</v>
      </c>
      <c r="C96" s="6">
        <v>0.83232088999999998</v>
      </c>
      <c r="D96" s="6">
        <v>0.75034814999999999</v>
      </c>
      <c r="E96" s="6">
        <v>-6.6674780000000001E-3</v>
      </c>
      <c r="F96" s="6">
        <v>0.15314817</v>
      </c>
      <c r="G96" s="6">
        <v>-1.1059663</v>
      </c>
      <c r="H96" s="1">
        <v>1226</v>
      </c>
      <c r="I96" s="19">
        <v>40.276985608807202</v>
      </c>
      <c r="J96" s="20">
        <v>-3.4797167365633701E-2</v>
      </c>
      <c r="K96" s="21">
        <v>1</v>
      </c>
      <c r="L96" s="22">
        <v>-0.24450171534933901</v>
      </c>
      <c r="M96" s="1">
        <v>1226</v>
      </c>
      <c r="N96" s="7">
        <v>40059</v>
      </c>
      <c r="O96" s="1">
        <v>42.08</v>
      </c>
      <c r="P96" s="1">
        <v>1</v>
      </c>
      <c r="Q96" s="1">
        <v>1</v>
      </c>
      <c r="R96" s="1">
        <v>1</v>
      </c>
      <c r="S96" s="1">
        <v>1</v>
      </c>
      <c r="T96" s="1">
        <v>0</v>
      </c>
      <c r="U96" s="1">
        <v>1</v>
      </c>
      <c r="V96" s="1">
        <f>IF(AND(S96=0,T96=0), 1,0)</f>
        <v>0</v>
      </c>
      <c r="W96" s="1" t="s">
        <v>44</v>
      </c>
      <c r="X96" s="1">
        <v>0</v>
      </c>
      <c r="Y96" s="1">
        <v>1</v>
      </c>
      <c r="Z96" s="1">
        <v>49</v>
      </c>
      <c r="AA96" s="1">
        <v>43</v>
      </c>
      <c r="AB96" s="1">
        <v>41</v>
      </c>
      <c r="AC96" s="1">
        <v>28</v>
      </c>
      <c r="AD96" s="1">
        <v>0</v>
      </c>
      <c r="AE96" s="7">
        <v>40059</v>
      </c>
      <c r="AF96" s="1">
        <v>7</v>
      </c>
      <c r="AG96" s="1">
        <v>1272</v>
      </c>
      <c r="AH96" s="1">
        <v>1272</v>
      </c>
      <c r="AI96" s="1">
        <v>0</v>
      </c>
      <c r="AJ96" s="1">
        <v>0</v>
      </c>
      <c r="AK96" s="1">
        <v>2</v>
      </c>
      <c r="AL96" s="1" t="s">
        <v>45</v>
      </c>
      <c r="AM96" s="1" t="b">
        <v>1</v>
      </c>
      <c r="AN96" s="1">
        <v>3</v>
      </c>
      <c r="AO96" s="4">
        <v>2562.9</v>
      </c>
      <c r="AP96" s="4">
        <v>3846.445064</v>
      </c>
      <c r="AQ96" s="1">
        <f t="shared" si="5"/>
        <v>50.081745834796507</v>
      </c>
      <c r="AR96" s="6">
        <v>2</v>
      </c>
    </row>
    <row r="97" spans="1:44" ht="16.5">
      <c r="A97" s="5">
        <v>96</v>
      </c>
      <c r="B97" s="6">
        <v>-3.5433568000000002</v>
      </c>
      <c r="C97" s="6">
        <v>-0.95315996999999997</v>
      </c>
      <c r="D97" s="6">
        <v>1.7369535</v>
      </c>
      <c r="E97" s="6">
        <v>0.349257337</v>
      </c>
      <c r="F97" s="6">
        <v>-2.3627688999999998</v>
      </c>
      <c r="G97" s="6">
        <v>2.9022224900000002</v>
      </c>
      <c r="H97" s="1">
        <v>1227</v>
      </c>
      <c r="I97" s="19">
        <v>45.986796792943103</v>
      </c>
      <c r="J97" s="20">
        <v>-5.42986425339398E-4</v>
      </c>
      <c r="K97" s="21">
        <v>1</v>
      </c>
      <c r="L97" s="22">
        <v>0.127107140131935</v>
      </c>
      <c r="M97" s="1">
        <v>1227</v>
      </c>
      <c r="N97" s="7">
        <v>40059</v>
      </c>
      <c r="O97" s="1">
        <v>42.46</v>
      </c>
      <c r="P97" s="1">
        <v>1</v>
      </c>
      <c r="Q97" s="1">
        <v>0</v>
      </c>
      <c r="R97" s="1">
        <v>0</v>
      </c>
      <c r="S97" s="1">
        <v>0</v>
      </c>
      <c r="T97" s="1">
        <v>0</v>
      </c>
      <c r="U97" s="1">
        <v>3</v>
      </c>
      <c r="V97" s="1">
        <f>IF(AND(S97=0,T97=0), 1,0)</f>
        <v>1</v>
      </c>
      <c r="W97" s="1" t="s">
        <v>46</v>
      </c>
      <c r="X97" s="1">
        <v>0</v>
      </c>
      <c r="Y97" s="1">
        <v>2</v>
      </c>
      <c r="Z97" s="1">
        <v>49</v>
      </c>
      <c r="AA97" s="1">
        <v>57</v>
      </c>
      <c r="AB97" s="1" t="s">
        <v>45</v>
      </c>
      <c r="AC97" s="1">
        <v>0</v>
      </c>
      <c r="AD97" s="1">
        <v>0</v>
      </c>
      <c r="AE97" s="7">
        <v>40059</v>
      </c>
      <c r="AF97" s="1">
        <v>7</v>
      </c>
      <c r="AG97" s="1">
        <v>1234</v>
      </c>
      <c r="AH97" s="1">
        <v>1234</v>
      </c>
      <c r="AI97" s="1">
        <v>0</v>
      </c>
      <c r="AJ97" s="1">
        <v>1</v>
      </c>
      <c r="AK97" s="1">
        <v>0</v>
      </c>
      <c r="AL97" s="1" t="s">
        <v>45</v>
      </c>
      <c r="AM97" s="1" t="b">
        <v>1</v>
      </c>
      <c r="AN97" s="1">
        <v>3</v>
      </c>
      <c r="AO97" s="4">
        <v>1200.76</v>
      </c>
      <c r="AP97" s="4">
        <v>405.20976949999999</v>
      </c>
      <c r="AQ97" s="1">
        <f t="shared" si="5"/>
        <v>-66.253891743562406</v>
      </c>
      <c r="AR97" s="6">
        <v>2</v>
      </c>
    </row>
    <row r="98" spans="1:44" ht="16.5">
      <c r="A98" s="5">
        <v>97</v>
      </c>
      <c r="B98" s="6">
        <v>-2.1378374</v>
      </c>
      <c r="C98" s="6">
        <v>-2.1923952199999999</v>
      </c>
      <c r="D98" s="6">
        <v>0.11425101</v>
      </c>
      <c r="E98" s="6">
        <v>1.7754621909999999</v>
      </c>
      <c r="F98" s="6">
        <v>3.5982089500000001</v>
      </c>
      <c r="G98" s="6">
        <v>2.5842929899999998</v>
      </c>
      <c r="H98" s="1">
        <v>1234</v>
      </c>
      <c r="I98" s="19">
        <v>24.0668759369326</v>
      </c>
      <c r="J98" s="20">
        <v>2.3710407239819001E-2</v>
      </c>
      <c r="K98" s="21">
        <v>0</v>
      </c>
      <c r="L98" s="22">
        <v>-8.7979654295881504E-2</v>
      </c>
      <c r="M98" s="1">
        <v>1234</v>
      </c>
      <c r="N98" s="7">
        <v>40059</v>
      </c>
      <c r="O98" s="1">
        <v>38.1</v>
      </c>
      <c r="P98" s="1">
        <v>1</v>
      </c>
      <c r="Q98" s="1">
        <v>1</v>
      </c>
      <c r="R98" s="1">
        <v>1</v>
      </c>
      <c r="S98" s="1">
        <v>1</v>
      </c>
      <c r="T98" s="1">
        <v>1</v>
      </c>
      <c r="U98" s="1">
        <v>2</v>
      </c>
      <c r="V98" s="1">
        <v>0</v>
      </c>
      <c r="W98" s="1" t="s">
        <v>47</v>
      </c>
      <c r="X98" s="1">
        <v>0</v>
      </c>
      <c r="Y98" s="1">
        <v>2</v>
      </c>
      <c r="Z98" s="1">
        <v>19</v>
      </c>
      <c r="AA98" s="1">
        <v>16</v>
      </c>
      <c r="AB98" s="1">
        <v>12</v>
      </c>
      <c r="AC98" s="1">
        <v>0</v>
      </c>
      <c r="AD98" s="1">
        <v>0</v>
      </c>
      <c r="AE98" s="7">
        <v>40059</v>
      </c>
      <c r="AF98" s="1">
        <v>7</v>
      </c>
      <c r="AG98" s="1">
        <v>694</v>
      </c>
      <c r="AH98" s="1">
        <v>694</v>
      </c>
      <c r="AI98" s="1">
        <v>0</v>
      </c>
      <c r="AJ98" s="1">
        <v>1</v>
      </c>
      <c r="AK98" s="1">
        <v>0</v>
      </c>
      <c r="AL98" s="1" t="s">
        <v>45</v>
      </c>
      <c r="AM98" s="1" t="b">
        <v>0</v>
      </c>
      <c r="AN98" s="1" t="s">
        <v>48</v>
      </c>
      <c r="AO98" s="4">
        <v>3922.94</v>
      </c>
      <c r="AP98" s="4">
        <v>316.77258469999998</v>
      </c>
      <c r="AQ98" s="1">
        <f t="shared" si="5"/>
        <v>-91.925122874680724</v>
      </c>
      <c r="AR98" s="6">
        <v>2</v>
      </c>
    </row>
    <row r="99" spans="1:44" ht="16.5">
      <c r="A99" s="5">
        <v>98</v>
      </c>
      <c r="B99" s="6">
        <v>-2.0722657</v>
      </c>
      <c r="C99" s="6">
        <v>-0.28295638000000001</v>
      </c>
      <c r="D99" s="6">
        <v>0.32038229000000001</v>
      </c>
      <c r="E99" s="6">
        <v>0.60531371700000003</v>
      </c>
      <c r="F99" s="6">
        <v>0.82467413000000001</v>
      </c>
      <c r="G99" s="6">
        <v>1.49419817</v>
      </c>
      <c r="H99" s="1">
        <v>1236</v>
      </c>
      <c r="I99" s="19">
        <v>80.059596598753998</v>
      </c>
      <c r="J99" s="20">
        <v>-6.7873303167420795E-2</v>
      </c>
      <c r="K99" s="21">
        <v>1</v>
      </c>
      <c r="L99" s="22">
        <v>0.118144611888617</v>
      </c>
      <c r="M99" s="1">
        <v>1236</v>
      </c>
      <c r="N99" s="7">
        <v>40059</v>
      </c>
      <c r="O99" s="1">
        <v>38.61</v>
      </c>
      <c r="P99" s="1">
        <v>3</v>
      </c>
      <c r="Q99" s="1">
        <v>0</v>
      </c>
      <c r="R99" s="1">
        <v>1</v>
      </c>
      <c r="S99" s="1">
        <v>1</v>
      </c>
      <c r="T99" s="1">
        <v>0</v>
      </c>
      <c r="U99" s="1">
        <v>1</v>
      </c>
      <c r="V99" s="1">
        <f>IF(AND(S99=0,T99=0), 1,0)</f>
        <v>0</v>
      </c>
      <c r="W99" s="1" t="s">
        <v>44</v>
      </c>
      <c r="X99" s="1">
        <v>0</v>
      </c>
      <c r="Y99" s="1">
        <v>2</v>
      </c>
      <c r="Z99" s="1">
        <v>51</v>
      </c>
      <c r="AA99" s="1">
        <v>52</v>
      </c>
      <c r="AB99" s="1">
        <v>35</v>
      </c>
      <c r="AC99" s="1">
        <v>23</v>
      </c>
      <c r="AD99" s="1">
        <v>1</v>
      </c>
      <c r="AE99" s="7">
        <v>40059</v>
      </c>
      <c r="AF99" s="1">
        <v>8</v>
      </c>
      <c r="AG99" s="1">
        <v>832</v>
      </c>
      <c r="AH99" s="1">
        <v>510</v>
      </c>
      <c r="AI99" s="1">
        <v>1</v>
      </c>
      <c r="AJ99" s="1">
        <v>0</v>
      </c>
      <c r="AK99" s="1">
        <v>3</v>
      </c>
      <c r="AL99" s="1" t="s">
        <v>45</v>
      </c>
      <c r="AM99" s="1" t="b">
        <v>1</v>
      </c>
      <c r="AN99" s="1">
        <v>3</v>
      </c>
      <c r="AO99" s="4">
        <v>3722.54</v>
      </c>
      <c r="AP99" s="4">
        <v>3071.5942380000001</v>
      </c>
      <c r="AQ99" s="1">
        <f t="shared" si="5"/>
        <v>-17.48660221246783</v>
      </c>
      <c r="AR99" s="6">
        <v>2</v>
      </c>
    </row>
    <row r="100" spans="1:44" ht="16.5">
      <c r="A100" s="5">
        <v>99</v>
      </c>
      <c r="B100" s="6">
        <v>-1.0337320999999999</v>
      </c>
      <c r="C100" s="6">
        <v>3.15117797</v>
      </c>
      <c r="D100" s="6">
        <v>1.2315894599999999</v>
      </c>
      <c r="E100" s="6">
        <v>0.379432557</v>
      </c>
      <c r="F100" s="6">
        <v>-2.13995501</v>
      </c>
      <c r="G100" s="6">
        <v>1.9976851200000001</v>
      </c>
      <c r="H100" s="1">
        <v>1237</v>
      </c>
      <c r="I100" s="19">
        <v>64.981491924771007</v>
      </c>
      <c r="J100" s="20">
        <v>1.2669683257918601E-2</v>
      </c>
      <c r="K100" s="21">
        <v>0</v>
      </c>
      <c r="L100" s="22">
        <v>-4.9788149934392699E-2</v>
      </c>
      <c r="M100" s="1">
        <v>1237</v>
      </c>
      <c r="N100" s="7">
        <v>40059</v>
      </c>
      <c r="O100" s="1">
        <v>46.46</v>
      </c>
      <c r="P100" s="1">
        <v>1</v>
      </c>
      <c r="Q100" s="1">
        <v>1</v>
      </c>
      <c r="R100" s="1">
        <v>1</v>
      </c>
      <c r="S100" s="1">
        <v>1</v>
      </c>
      <c r="T100" s="1">
        <v>1</v>
      </c>
      <c r="U100" s="1">
        <v>2</v>
      </c>
      <c r="V100" s="1">
        <v>0</v>
      </c>
      <c r="W100" s="1" t="s">
        <v>47</v>
      </c>
      <c r="X100" s="1">
        <v>0</v>
      </c>
      <c r="Y100" s="1">
        <v>2</v>
      </c>
      <c r="Z100" s="1">
        <v>60</v>
      </c>
      <c r="AA100" s="1">
        <v>60</v>
      </c>
      <c r="AB100" s="1">
        <v>37</v>
      </c>
      <c r="AC100" s="1">
        <v>36</v>
      </c>
      <c r="AD100" s="1">
        <v>0</v>
      </c>
      <c r="AE100" s="7">
        <v>40059</v>
      </c>
      <c r="AF100" s="1">
        <v>7</v>
      </c>
      <c r="AG100" s="1">
        <v>1031</v>
      </c>
      <c r="AH100" s="1">
        <v>1031</v>
      </c>
      <c r="AI100" s="1">
        <v>0</v>
      </c>
      <c r="AJ100" s="1">
        <v>0</v>
      </c>
      <c r="AK100" s="1">
        <v>2</v>
      </c>
      <c r="AL100" s="1" t="s">
        <v>45</v>
      </c>
      <c r="AM100" s="1" t="b">
        <v>0</v>
      </c>
      <c r="AN100" s="1" t="s">
        <v>48</v>
      </c>
      <c r="AO100" s="4">
        <v>5321.05</v>
      </c>
      <c r="AP100" s="4">
        <v>24891.35742</v>
      </c>
      <c r="AQ100" s="1">
        <f t="shared" si="5"/>
        <v>367.79033123161781</v>
      </c>
      <c r="AR100" s="6">
        <v>2</v>
      </c>
    </row>
    <row r="101" spans="1:44" ht="16.5">
      <c r="A101" s="5">
        <v>100</v>
      </c>
      <c r="B101" s="6">
        <v>1.0117003</v>
      </c>
      <c r="C101" s="6">
        <v>1.1707649099999999</v>
      </c>
      <c r="D101" s="6">
        <v>-1.4430537999999999</v>
      </c>
      <c r="E101" s="6">
        <v>0.31513342300000002</v>
      </c>
      <c r="F101" s="6">
        <v>0.34548582999999999</v>
      </c>
      <c r="G101" s="6">
        <v>-1.33070965</v>
      </c>
      <c r="H101" s="1">
        <v>1238</v>
      </c>
      <c r="I101" s="19">
        <v>29.604844449114601</v>
      </c>
      <c r="J101" s="20">
        <v>-2.7149321266968299E-2</v>
      </c>
      <c r="K101" s="21">
        <v>1</v>
      </c>
      <c r="L101" s="22">
        <v>-0.295759916998098</v>
      </c>
      <c r="M101" s="1">
        <v>1238</v>
      </c>
      <c r="N101" s="7">
        <v>40059</v>
      </c>
      <c r="O101" s="1">
        <v>59.05</v>
      </c>
      <c r="P101" s="1">
        <v>3</v>
      </c>
      <c r="Q101" s="1">
        <v>1</v>
      </c>
      <c r="R101" s="1">
        <v>1</v>
      </c>
      <c r="S101" s="1">
        <v>1</v>
      </c>
      <c r="T101" s="1">
        <v>1</v>
      </c>
      <c r="U101" s="1">
        <v>2</v>
      </c>
      <c r="V101" s="1">
        <v>0</v>
      </c>
      <c r="W101" s="1" t="s">
        <v>47</v>
      </c>
      <c r="X101" s="1">
        <v>0</v>
      </c>
      <c r="Y101" s="1">
        <v>2</v>
      </c>
      <c r="Z101" s="1">
        <v>48</v>
      </c>
      <c r="AA101" s="1" t="s">
        <v>45</v>
      </c>
      <c r="AB101" s="1" t="s">
        <v>45</v>
      </c>
      <c r="AC101" s="1" t="s">
        <v>45</v>
      </c>
      <c r="AD101" s="1">
        <v>1</v>
      </c>
      <c r="AE101" s="7">
        <v>40059</v>
      </c>
      <c r="AF101" s="1">
        <v>7</v>
      </c>
      <c r="AG101" s="1">
        <v>1248</v>
      </c>
      <c r="AH101" s="1">
        <v>1248</v>
      </c>
      <c r="AI101" s="1">
        <v>0</v>
      </c>
      <c r="AJ101" s="1">
        <v>0</v>
      </c>
      <c r="AK101" s="1" t="s">
        <v>45</v>
      </c>
      <c r="AL101" s="1" t="s">
        <v>45</v>
      </c>
      <c r="AM101" s="1" t="b">
        <v>0</v>
      </c>
      <c r="AN101" s="1" t="s">
        <v>48</v>
      </c>
      <c r="AO101" s="4">
        <v>21970.2</v>
      </c>
      <c r="AP101" s="4">
        <v>18027.035520000001</v>
      </c>
      <c r="AQ101" s="1">
        <f t="shared" si="5"/>
        <v>-17.947786001037766</v>
      </c>
      <c r="AR101" s="6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3"/>
  <sheetViews>
    <sheetView topLeftCell="A28" workbookViewId="0">
      <selection activeCell="H1" sqref="H1"/>
    </sheetView>
  </sheetViews>
  <sheetFormatPr defaultRowHeight="15"/>
  <cols>
    <col min="1" max="7" width="9.140625" style="11"/>
    <col min="8" max="8" width="22.42578125" style="11" bestFit="1" customWidth="1"/>
    <col min="9" max="19" width="9.140625" style="11"/>
    <col min="20" max="20" width="15.42578125" style="11" bestFit="1" customWidth="1"/>
    <col min="21" max="16384" width="9.140625" style="11"/>
  </cols>
  <sheetData>
    <row r="1" spans="1:21" ht="3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8" t="s">
        <v>49</v>
      </c>
      <c r="I1" s="9" t="s">
        <v>14</v>
      </c>
      <c r="J1" s="10" t="s">
        <v>50</v>
      </c>
      <c r="K1" s="10" t="s">
        <v>51</v>
      </c>
      <c r="L1" s="2" t="s">
        <v>18</v>
      </c>
      <c r="M1" s="10" t="s">
        <v>52</v>
      </c>
      <c r="N1" s="8" t="s">
        <v>53</v>
      </c>
      <c r="O1" s="10" t="s">
        <v>22</v>
      </c>
      <c r="P1" s="2" t="s">
        <v>19</v>
      </c>
      <c r="Q1" s="10" t="s">
        <v>54</v>
      </c>
      <c r="R1" s="10" t="s">
        <v>35</v>
      </c>
      <c r="S1" s="10" t="s">
        <v>55</v>
      </c>
      <c r="T1" s="3" t="s">
        <v>41</v>
      </c>
      <c r="U1" s="2" t="s">
        <v>43</v>
      </c>
    </row>
    <row r="2" spans="1:21" ht="16.5">
      <c r="A2" s="5">
        <v>2</v>
      </c>
      <c r="B2" s="6">
        <v>3.2614515000000002</v>
      </c>
      <c r="C2" s="6">
        <v>1.4861199300000001</v>
      </c>
      <c r="D2" s="6">
        <v>2.0135760899999999</v>
      </c>
      <c r="E2" s="6">
        <v>-1.982568194</v>
      </c>
      <c r="F2" s="6">
        <v>-1.55173703</v>
      </c>
      <c r="G2" s="12">
        <v>-2.4719440000000001</v>
      </c>
      <c r="H2" s="1">
        <v>1008</v>
      </c>
      <c r="I2" s="1">
        <v>64.510000000000005</v>
      </c>
      <c r="J2" s="1">
        <v>1</v>
      </c>
      <c r="K2" s="1">
        <v>1</v>
      </c>
      <c r="L2" s="1">
        <f t="shared" ref="L2:L13" si="0">IF(J2=1,IF(K2=1,1,1),IF(K2=1,1,0))</f>
        <v>1</v>
      </c>
      <c r="M2" s="1">
        <v>0</v>
      </c>
      <c r="N2" s="1">
        <v>2341</v>
      </c>
      <c r="O2" s="1" t="s">
        <v>44</v>
      </c>
      <c r="P2" s="1">
        <v>0</v>
      </c>
      <c r="Q2" s="1">
        <v>0</v>
      </c>
      <c r="R2" s="11">
        <v>0</v>
      </c>
      <c r="S2" s="4">
        <v>3208.01</v>
      </c>
      <c r="T2" s="4">
        <v>1899.4140629999999</v>
      </c>
      <c r="U2" s="6">
        <v>1</v>
      </c>
    </row>
    <row r="3" spans="1:21" ht="16.5">
      <c r="A3" s="5">
        <v>3</v>
      </c>
      <c r="B3" s="6">
        <v>1.7476935</v>
      </c>
      <c r="C3" s="6">
        <v>-4.2271291399999997</v>
      </c>
      <c r="D3" s="6">
        <v>-2.27561576</v>
      </c>
      <c r="E3" s="6">
        <v>-1.3832017240000001</v>
      </c>
      <c r="F3" s="6">
        <v>0.60706587000000001</v>
      </c>
      <c r="G3" s="12">
        <v>-3.2271350000000001</v>
      </c>
      <c r="H3" s="13">
        <v>1010</v>
      </c>
      <c r="I3" s="13">
        <v>41.53</v>
      </c>
      <c r="J3" s="1">
        <v>0</v>
      </c>
      <c r="K3" s="1">
        <v>0</v>
      </c>
      <c r="L3" s="1">
        <f t="shared" si="0"/>
        <v>0</v>
      </c>
      <c r="M3" s="1">
        <v>0</v>
      </c>
      <c r="N3" s="13">
        <v>2151</v>
      </c>
      <c r="O3" s="1" t="s">
        <v>46</v>
      </c>
      <c r="P3" s="1">
        <v>0</v>
      </c>
      <c r="Q3" s="1">
        <v>1</v>
      </c>
      <c r="R3" s="11">
        <v>1</v>
      </c>
      <c r="S3" s="4">
        <v>57085.1</v>
      </c>
      <c r="T3" s="4">
        <v>14201.660159999999</v>
      </c>
      <c r="U3" s="6">
        <v>1</v>
      </c>
    </row>
    <row r="4" spans="1:21" ht="16.5">
      <c r="A4" s="5">
        <v>5</v>
      </c>
      <c r="B4" s="6">
        <v>4.0756233999999996</v>
      </c>
      <c r="C4" s="6">
        <v>-2.4312155299999998</v>
      </c>
      <c r="D4" s="6">
        <v>0.47407412999999998</v>
      </c>
      <c r="E4" s="6">
        <v>1.3502070390000001</v>
      </c>
      <c r="F4" s="6">
        <v>2.1851771599999998</v>
      </c>
      <c r="G4" s="12">
        <v>-1.5369649999999999</v>
      </c>
      <c r="H4" s="1">
        <v>1015</v>
      </c>
      <c r="I4" s="1">
        <v>42.16</v>
      </c>
      <c r="J4" s="1">
        <v>1</v>
      </c>
      <c r="K4" s="1">
        <v>0</v>
      </c>
      <c r="L4" s="1">
        <f t="shared" si="0"/>
        <v>1</v>
      </c>
      <c r="M4" s="1">
        <v>0</v>
      </c>
      <c r="N4" s="1">
        <v>2039</v>
      </c>
      <c r="O4" s="1" t="s">
        <v>47</v>
      </c>
      <c r="P4" s="1">
        <v>1</v>
      </c>
      <c r="Q4" s="1">
        <v>0</v>
      </c>
      <c r="R4" s="11">
        <v>1</v>
      </c>
      <c r="S4" s="4">
        <v>9316.41</v>
      </c>
      <c r="T4" s="4">
        <v>1109.6191409999999</v>
      </c>
      <c r="U4" s="6">
        <v>1</v>
      </c>
    </row>
    <row r="5" spans="1:21" ht="16.5">
      <c r="A5" s="5">
        <v>6</v>
      </c>
      <c r="B5" s="6">
        <v>4.9573646</v>
      </c>
      <c r="C5" s="6">
        <v>-0.48411974000000002</v>
      </c>
      <c r="D5" s="6">
        <v>-1.90257319</v>
      </c>
      <c r="E5" s="6">
        <v>-1.3780665050000001</v>
      </c>
      <c r="F5" s="6">
        <v>2.3634046799999999</v>
      </c>
      <c r="G5" s="12">
        <v>-1.0937920000000001</v>
      </c>
      <c r="H5" s="13">
        <v>1025</v>
      </c>
      <c r="I5" s="13">
        <v>52.35</v>
      </c>
      <c r="J5" s="1">
        <v>1</v>
      </c>
      <c r="K5" s="1">
        <v>1</v>
      </c>
      <c r="L5" s="1">
        <f t="shared" si="0"/>
        <v>1</v>
      </c>
      <c r="M5" s="1">
        <v>1</v>
      </c>
      <c r="N5" s="13">
        <v>718</v>
      </c>
      <c r="O5" s="1" t="s">
        <v>44</v>
      </c>
      <c r="P5" s="1">
        <v>0</v>
      </c>
      <c r="Q5" s="1">
        <v>0</v>
      </c>
      <c r="S5" s="4">
        <v>12798.5</v>
      </c>
      <c r="T5" s="4">
        <v>12611.816409999999</v>
      </c>
      <c r="U5" s="6">
        <v>1</v>
      </c>
    </row>
    <row r="6" spans="1:21" ht="16.5">
      <c r="A6" s="5">
        <v>8</v>
      </c>
      <c r="B6" s="6">
        <v>1.2603192999999999</v>
      </c>
      <c r="C6" s="6">
        <v>-0.64092758999999999</v>
      </c>
      <c r="D6" s="6">
        <v>-1.60862923</v>
      </c>
      <c r="E6" s="6">
        <v>-0.11608822100000001</v>
      </c>
      <c r="F6" s="6">
        <v>2.3709516900000001</v>
      </c>
      <c r="G6" s="12">
        <v>-0.55906710000000004</v>
      </c>
      <c r="H6" s="1">
        <v>1030</v>
      </c>
      <c r="I6" s="1">
        <v>52.46</v>
      </c>
      <c r="J6" s="1">
        <v>0</v>
      </c>
      <c r="K6" s="1">
        <v>0</v>
      </c>
      <c r="L6" s="1">
        <f t="shared" si="0"/>
        <v>0</v>
      </c>
      <c r="M6" s="1">
        <v>0</v>
      </c>
      <c r="N6" s="1">
        <v>2209</v>
      </c>
      <c r="O6" s="1" t="s">
        <v>47</v>
      </c>
      <c r="P6" s="1">
        <v>1</v>
      </c>
      <c r="Q6" s="1">
        <v>0</v>
      </c>
      <c r="R6" s="11">
        <v>1</v>
      </c>
      <c r="S6" s="4">
        <v>8891.6</v>
      </c>
      <c r="T6" s="4">
        <v>2299.8046880000002</v>
      </c>
      <c r="U6" s="6">
        <v>1</v>
      </c>
    </row>
    <row r="7" spans="1:21" ht="16.5">
      <c r="A7" s="5">
        <v>9</v>
      </c>
      <c r="B7" s="6">
        <v>0.52447949999999999</v>
      </c>
      <c r="C7" s="6">
        <v>-1.620519</v>
      </c>
      <c r="D7" s="6">
        <v>-0.16825465000000001</v>
      </c>
      <c r="E7" s="6">
        <v>-0.19196307200000001</v>
      </c>
      <c r="F7" s="6">
        <v>1.38158238</v>
      </c>
      <c r="G7" s="12">
        <v>-1.6668350000000001</v>
      </c>
      <c r="H7" s="13">
        <v>1036</v>
      </c>
      <c r="I7" s="13">
        <v>38.270000000000003</v>
      </c>
      <c r="J7" s="1">
        <v>0</v>
      </c>
      <c r="K7" s="1">
        <v>0</v>
      </c>
      <c r="L7" s="1">
        <f t="shared" si="0"/>
        <v>0</v>
      </c>
      <c r="M7" s="1">
        <v>1</v>
      </c>
      <c r="N7" s="13">
        <v>391</v>
      </c>
      <c r="O7" s="1" t="s">
        <v>47</v>
      </c>
      <c r="P7" s="1">
        <v>1</v>
      </c>
      <c r="Q7" s="1">
        <v>0</v>
      </c>
      <c r="R7" s="11">
        <v>0</v>
      </c>
      <c r="S7" s="4">
        <v>31849.7</v>
      </c>
      <c r="T7" s="4">
        <v>24944.2749</v>
      </c>
      <c r="U7" s="6">
        <v>1</v>
      </c>
    </row>
    <row r="8" spans="1:21" ht="16.5">
      <c r="A8" s="5">
        <v>10</v>
      </c>
      <c r="B8" s="6">
        <v>4.2784164999999996</v>
      </c>
      <c r="C8" s="6">
        <v>-0.35110905999999997</v>
      </c>
      <c r="D8" s="6">
        <v>1.69625772</v>
      </c>
      <c r="E8" s="6">
        <v>0.82826623300000002</v>
      </c>
      <c r="F8" s="6">
        <v>-2.8733526700000001</v>
      </c>
      <c r="G8" s="12">
        <v>-1.9812099999999999</v>
      </c>
      <c r="H8" s="13">
        <v>1056</v>
      </c>
      <c r="I8" s="13">
        <v>35.369999999999997</v>
      </c>
      <c r="J8" s="1">
        <v>0</v>
      </c>
      <c r="K8" s="1">
        <v>0</v>
      </c>
      <c r="L8" s="1">
        <f t="shared" si="0"/>
        <v>0</v>
      </c>
      <c r="M8" s="1">
        <v>1</v>
      </c>
      <c r="N8" s="13">
        <v>197</v>
      </c>
      <c r="O8" s="1" t="s">
        <v>47</v>
      </c>
      <c r="P8" s="1">
        <v>1</v>
      </c>
      <c r="Q8" s="1">
        <v>0</v>
      </c>
      <c r="R8" s="11">
        <v>0</v>
      </c>
      <c r="S8" s="4">
        <v>54562.2</v>
      </c>
      <c r="T8" s="4">
        <v>51032.104489999998</v>
      </c>
      <c r="U8" s="6">
        <v>1</v>
      </c>
    </row>
    <row r="9" spans="1:21" ht="16.5">
      <c r="A9" s="5">
        <v>11</v>
      </c>
      <c r="B9" s="6">
        <v>1.104956</v>
      </c>
      <c r="C9" s="6">
        <v>7.7450022499999998</v>
      </c>
      <c r="D9" s="6">
        <v>-6.4229169800000001</v>
      </c>
      <c r="E9" s="6">
        <v>0.69856055399999994</v>
      </c>
      <c r="F9" s="6">
        <v>-0.56518338999999995</v>
      </c>
      <c r="G9" s="12">
        <v>0.6716761</v>
      </c>
      <c r="H9" s="13">
        <v>1065</v>
      </c>
      <c r="I9" s="13">
        <v>55.22</v>
      </c>
      <c r="J9" s="1">
        <v>1</v>
      </c>
      <c r="K9" s="1">
        <v>1</v>
      </c>
      <c r="L9" s="1">
        <f t="shared" si="0"/>
        <v>1</v>
      </c>
      <c r="M9" s="1">
        <v>0</v>
      </c>
      <c r="N9" s="13">
        <v>1273</v>
      </c>
      <c r="O9" s="1" t="s">
        <v>47</v>
      </c>
      <c r="P9" s="1">
        <v>1</v>
      </c>
      <c r="Q9" s="1">
        <v>0</v>
      </c>
      <c r="R9" s="11">
        <v>0</v>
      </c>
      <c r="S9" s="4">
        <v>14660.3</v>
      </c>
      <c r="T9" s="4">
        <v>8994.5191649999997</v>
      </c>
      <c r="U9" s="6">
        <v>1</v>
      </c>
    </row>
    <row r="10" spans="1:21" ht="16.5">
      <c r="A10" s="5">
        <v>15</v>
      </c>
      <c r="B10" s="6">
        <v>11.8042727</v>
      </c>
      <c r="C10" s="6">
        <v>-1.69977008</v>
      </c>
      <c r="D10" s="6">
        <v>0.89442801999999999</v>
      </c>
      <c r="E10" s="6">
        <v>-0.20700329000000001</v>
      </c>
      <c r="F10" s="6">
        <v>3.2406062000000002</v>
      </c>
      <c r="G10" s="12">
        <v>-1.510119</v>
      </c>
      <c r="H10" s="13">
        <v>1083</v>
      </c>
      <c r="I10" s="13">
        <v>51.89</v>
      </c>
      <c r="J10" s="1">
        <v>1</v>
      </c>
      <c r="K10" s="1">
        <v>0</v>
      </c>
      <c r="L10" s="1">
        <f t="shared" si="0"/>
        <v>1</v>
      </c>
      <c r="M10" s="1">
        <v>0</v>
      </c>
      <c r="N10" s="13">
        <v>1560</v>
      </c>
      <c r="O10" s="1" t="s">
        <v>47</v>
      </c>
      <c r="P10" s="1">
        <v>1</v>
      </c>
      <c r="Q10" s="1">
        <v>0</v>
      </c>
      <c r="R10" s="11">
        <v>0</v>
      </c>
      <c r="S10" s="4">
        <v>51966</v>
      </c>
      <c r="T10" s="4">
        <v>29457.916260000002</v>
      </c>
      <c r="U10" s="6">
        <v>1</v>
      </c>
    </row>
    <row r="11" spans="1:21" ht="16.5">
      <c r="A11" s="5">
        <v>19</v>
      </c>
      <c r="B11" s="6">
        <v>4.1359184000000004</v>
      </c>
      <c r="C11" s="6">
        <v>1.01703769</v>
      </c>
      <c r="D11" s="6">
        <v>-1.2119844099999999</v>
      </c>
      <c r="E11" s="6">
        <v>1.4056446220000001</v>
      </c>
      <c r="F11" s="6">
        <v>-1.33143963</v>
      </c>
      <c r="G11" s="12">
        <v>-1.146722</v>
      </c>
      <c r="H11" s="13">
        <v>1101</v>
      </c>
      <c r="I11" s="13">
        <v>42.84</v>
      </c>
      <c r="J11" s="1">
        <v>0</v>
      </c>
      <c r="K11" s="1">
        <v>0</v>
      </c>
      <c r="L11" s="1">
        <f t="shared" si="0"/>
        <v>0</v>
      </c>
      <c r="M11" s="1">
        <v>1</v>
      </c>
      <c r="N11" s="13">
        <v>483</v>
      </c>
      <c r="O11" s="1" t="s">
        <v>47</v>
      </c>
      <c r="P11" s="1">
        <v>1</v>
      </c>
      <c r="Q11" s="1">
        <v>0</v>
      </c>
      <c r="R11" s="11">
        <v>0</v>
      </c>
      <c r="S11" s="4">
        <v>65553.2</v>
      </c>
      <c r="T11" s="4">
        <v>52117.292150000001</v>
      </c>
      <c r="U11" s="6">
        <v>1</v>
      </c>
    </row>
    <row r="12" spans="1:21" ht="16.5">
      <c r="A12" s="5">
        <v>21</v>
      </c>
      <c r="B12" s="6">
        <v>0.96888580000000002</v>
      </c>
      <c r="C12" s="6">
        <v>-0.76679549000000002</v>
      </c>
      <c r="D12" s="6">
        <v>-0.43293018</v>
      </c>
      <c r="E12" s="6">
        <v>0.21580041999999999</v>
      </c>
      <c r="F12" s="6">
        <v>-0.97814970000000001</v>
      </c>
      <c r="G12" s="12">
        <v>-3.8250000000000002</v>
      </c>
      <c r="H12" s="13">
        <v>1124</v>
      </c>
      <c r="I12" s="13">
        <v>47.6</v>
      </c>
      <c r="J12" s="1">
        <v>0</v>
      </c>
      <c r="K12" s="1">
        <v>0</v>
      </c>
      <c r="L12" s="1">
        <f t="shared" si="0"/>
        <v>0</v>
      </c>
      <c r="M12" s="1">
        <v>1</v>
      </c>
      <c r="N12" s="13">
        <v>805</v>
      </c>
      <c r="O12" s="1" t="s">
        <v>47</v>
      </c>
      <c r="P12" s="1">
        <v>1</v>
      </c>
      <c r="Q12" s="1">
        <v>0</v>
      </c>
      <c r="R12" s="11">
        <v>0</v>
      </c>
      <c r="S12" s="4">
        <v>50528.6</v>
      </c>
      <c r="T12" s="4">
        <v>22390.138910000001</v>
      </c>
      <c r="U12" s="6">
        <v>1</v>
      </c>
    </row>
    <row r="13" spans="1:21" ht="16.5">
      <c r="A13" s="5">
        <v>22</v>
      </c>
      <c r="B13" s="6">
        <v>6.7690688999999997</v>
      </c>
      <c r="C13" s="6">
        <v>0.27946715999999999</v>
      </c>
      <c r="D13" s="6">
        <v>-0.83356224000000001</v>
      </c>
      <c r="E13" s="6">
        <v>-0.19095276</v>
      </c>
      <c r="F13" s="6">
        <v>0.64649732000000004</v>
      </c>
      <c r="G13" s="12">
        <v>-2.7125759999999999</v>
      </c>
      <c r="H13" s="13">
        <v>1147</v>
      </c>
      <c r="I13" s="13">
        <v>59.3</v>
      </c>
      <c r="J13" s="1">
        <v>0</v>
      </c>
      <c r="K13" s="1">
        <v>0</v>
      </c>
      <c r="L13" s="1">
        <f t="shared" si="0"/>
        <v>0</v>
      </c>
      <c r="M13" s="1">
        <v>1</v>
      </c>
      <c r="N13" s="13">
        <v>903</v>
      </c>
      <c r="O13" s="1" t="s">
        <v>46</v>
      </c>
      <c r="P13" s="1">
        <v>0</v>
      </c>
      <c r="Q13" s="1">
        <v>1</v>
      </c>
      <c r="R13" s="11">
        <v>0</v>
      </c>
      <c r="S13" s="4">
        <v>43222.7</v>
      </c>
      <c r="T13" s="4">
        <v>25321.146130000001</v>
      </c>
      <c r="U13" s="6">
        <v>1</v>
      </c>
    </row>
    <row r="14" spans="1:21" ht="16.5">
      <c r="A14" s="5">
        <v>24</v>
      </c>
      <c r="B14" s="6">
        <v>1.8931351999999999</v>
      </c>
      <c r="C14" s="6">
        <v>-1.0578740099999999</v>
      </c>
      <c r="D14" s="6">
        <v>-5.8270200000000001E-2</v>
      </c>
      <c r="E14" s="6">
        <v>0.53083843799999997</v>
      </c>
      <c r="F14" s="6">
        <v>0.60581326000000002</v>
      </c>
      <c r="G14" s="12">
        <v>-0.5715055</v>
      </c>
      <c r="H14" s="13">
        <v>1159</v>
      </c>
      <c r="I14" s="13">
        <v>55.95</v>
      </c>
      <c r="J14" s="1"/>
      <c r="K14" s="1"/>
      <c r="L14" s="1"/>
      <c r="M14" s="1">
        <v>1</v>
      </c>
      <c r="N14" s="13">
        <v>428</v>
      </c>
      <c r="O14" s="1"/>
      <c r="P14" s="1"/>
      <c r="Q14" s="1"/>
      <c r="R14" s="11">
        <v>0</v>
      </c>
      <c r="S14" s="4">
        <v>14223.4</v>
      </c>
      <c r="T14" s="4">
        <v>6328.125</v>
      </c>
      <c r="U14" s="6">
        <v>1</v>
      </c>
    </row>
    <row r="15" spans="1:21" ht="16.5">
      <c r="A15" s="5">
        <v>26</v>
      </c>
      <c r="B15" s="6">
        <v>4.4093093000000003</v>
      </c>
      <c r="C15" s="6">
        <v>-1.2142706599999999</v>
      </c>
      <c r="D15" s="6">
        <v>1.5234047900000001</v>
      </c>
      <c r="E15" s="6">
        <v>0.259114707</v>
      </c>
      <c r="F15" s="6">
        <v>-2.0516715400000001</v>
      </c>
      <c r="G15" s="12">
        <v>2.0066049999999998E-2</v>
      </c>
      <c r="H15" s="13">
        <v>1168</v>
      </c>
      <c r="I15" s="13">
        <v>44.59</v>
      </c>
      <c r="J15" s="1">
        <v>0</v>
      </c>
      <c r="K15" s="1">
        <v>0</v>
      </c>
      <c r="L15" s="1">
        <f t="shared" ref="L15:L25" si="1">IF(J15=1,IF(K15=1,1,1),IF(K15=1,1,0))</f>
        <v>0</v>
      </c>
      <c r="M15" s="1">
        <v>1</v>
      </c>
      <c r="N15" s="13">
        <v>308</v>
      </c>
      <c r="O15" s="1" t="s">
        <v>46</v>
      </c>
      <c r="P15" s="1">
        <v>0</v>
      </c>
      <c r="Q15" s="1">
        <v>1</v>
      </c>
      <c r="R15" s="11">
        <v>0</v>
      </c>
      <c r="S15" s="4">
        <v>7499.41</v>
      </c>
      <c r="T15" s="4">
        <v>8496.1994140000006</v>
      </c>
      <c r="U15" s="6">
        <v>1</v>
      </c>
    </row>
    <row r="16" spans="1:21" ht="16.5">
      <c r="A16" s="5">
        <v>27</v>
      </c>
      <c r="B16" s="6">
        <v>2.2595589999999999</v>
      </c>
      <c r="C16" s="6">
        <v>-0.59534874999999998</v>
      </c>
      <c r="D16" s="6">
        <v>8.036894E-2</v>
      </c>
      <c r="E16" s="6">
        <v>9.821059E-2</v>
      </c>
      <c r="F16" s="6">
        <v>-1.73537517</v>
      </c>
      <c r="G16" s="12">
        <v>-0.6050103</v>
      </c>
      <c r="H16" s="13">
        <v>1174</v>
      </c>
      <c r="I16" s="13">
        <v>49.1</v>
      </c>
      <c r="J16" s="1">
        <v>1</v>
      </c>
      <c r="K16" s="1">
        <v>1</v>
      </c>
      <c r="L16" s="1">
        <f t="shared" si="1"/>
        <v>1</v>
      </c>
      <c r="M16" s="1">
        <v>1</v>
      </c>
      <c r="N16" s="13">
        <v>371</v>
      </c>
      <c r="O16" s="1" t="s">
        <v>44</v>
      </c>
      <c r="P16" s="1">
        <v>0</v>
      </c>
      <c r="Q16" s="1">
        <v>0</v>
      </c>
      <c r="R16" s="11">
        <v>0</v>
      </c>
      <c r="S16" s="4">
        <v>75901.7</v>
      </c>
      <c r="T16" s="4">
        <v>68540.954589999994</v>
      </c>
      <c r="U16" s="6">
        <v>1</v>
      </c>
    </row>
    <row r="17" spans="1:21" ht="16.5">
      <c r="A17" s="5">
        <v>28</v>
      </c>
      <c r="B17" s="6">
        <v>0.98759260000000004</v>
      </c>
      <c r="C17" s="6">
        <v>1.3975142700000001</v>
      </c>
      <c r="D17" s="6">
        <v>5.0212624100000003</v>
      </c>
      <c r="E17" s="6">
        <v>-0.71022206499999996</v>
      </c>
      <c r="F17" s="6">
        <v>1.20983321</v>
      </c>
      <c r="G17" s="12">
        <v>-0.26323920000000001</v>
      </c>
      <c r="H17" s="13">
        <v>1179</v>
      </c>
      <c r="I17" s="13">
        <v>49.61</v>
      </c>
      <c r="J17" s="1">
        <v>0</v>
      </c>
      <c r="K17" s="1">
        <v>0</v>
      </c>
      <c r="L17" s="1">
        <f t="shared" si="1"/>
        <v>0</v>
      </c>
      <c r="M17" s="1">
        <v>0</v>
      </c>
      <c r="N17" s="13">
        <v>1456</v>
      </c>
      <c r="O17" s="1" t="s">
        <v>46</v>
      </c>
      <c r="P17" s="1">
        <v>0</v>
      </c>
      <c r="Q17" s="1">
        <v>1</v>
      </c>
      <c r="R17" s="11">
        <v>0</v>
      </c>
      <c r="S17" s="4">
        <v>7045.9</v>
      </c>
      <c r="T17" s="4">
        <v>5410.3088379999999</v>
      </c>
      <c r="U17" s="6">
        <v>1</v>
      </c>
    </row>
    <row r="18" spans="1:21" ht="16.5">
      <c r="A18" s="5">
        <v>29</v>
      </c>
      <c r="B18" s="6">
        <v>6.6078082</v>
      </c>
      <c r="C18" s="6">
        <v>-0.82409330000000003</v>
      </c>
      <c r="D18" s="6">
        <v>2.1393537</v>
      </c>
      <c r="E18" s="6">
        <v>-9.4572360000000008E-3</v>
      </c>
      <c r="F18" s="6">
        <v>1.3377181499999999</v>
      </c>
      <c r="G18" s="12">
        <v>-0.23579420000000001</v>
      </c>
      <c r="H18" s="13">
        <v>1181</v>
      </c>
      <c r="I18" s="13">
        <v>34.71</v>
      </c>
      <c r="J18" s="1">
        <v>1</v>
      </c>
      <c r="K18" s="1">
        <v>1</v>
      </c>
      <c r="L18" s="1">
        <f t="shared" si="1"/>
        <v>1</v>
      </c>
      <c r="M18" s="1">
        <v>0</v>
      </c>
      <c r="N18" s="13">
        <v>1542</v>
      </c>
      <c r="O18" s="1" t="s">
        <v>44</v>
      </c>
      <c r="P18" s="1">
        <v>0</v>
      </c>
      <c r="Q18" s="1">
        <v>0</v>
      </c>
      <c r="R18" s="11">
        <v>0</v>
      </c>
      <c r="S18" s="4">
        <v>60504.800000000003</v>
      </c>
      <c r="T18" s="4">
        <v>25487.512210000001</v>
      </c>
      <c r="U18" s="6">
        <v>1</v>
      </c>
    </row>
    <row r="19" spans="1:21" ht="16.5">
      <c r="A19" s="5">
        <v>33</v>
      </c>
      <c r="B19" s="6">
        <v>0.93429090000000004</v>
      </c>
      <c r="C19" s="6">
        <v>9.6458299999999997E-2</v>
      </c>
      <c r="D19" s="6">
        <v>-1.02009829</v>
      </c>
      <c r="E19" s="6">
        <v>0.52978203700000004</v>
      </c>
      <c r="F19" s="6">
        <v>0.55716900000000003</v>
      </c>
      <c r="G19" s="12">
        <v>-1.7430030000000001</v>
      </c>
      <c r="H19" s="13">
        <v>1185</v>
      </c>
      <c r="I19" s="13">
        <v>49.79</v>
      </c>
      <c r="J19" s="1">
        <v>1</v>
      </c>
      <c r="K19" s="1">
        <v>1</v>
      </c>
      <c r="L19" s="1">
        <f t="shared" si="1"/>
        <v>1</v>
      </c>
      <c r="M19" s="1">
        <v>0</v>
      </c>
      <c r="N19" s="13">
        <v>1322</v>
      </c>
      <c r="O19" s="1" t="s">
        <v>44</v>
      </c>
      <c r="P19" s="1">
        <v>0</v>
      </c>
      <c r="Q19" s="1">
        <v>0</v>
      </c>
      <c r="R19" s="11">
        <v>0</v>
      </c>
      <c r="S19" s="4">
        <v>25859.5</v>
      </c>
      <c r="T19" s="4">
        <v>9678.0761719999991</v>
      </c>
      <c r="U19" s="6">
        <v>1</v>
      </c>
    </row>
    <row r="20" spans="1:21" ht="16.5">
      <c r="A20" s="5">
        <v>34</v>
      </c>
      <c r="B20" s="6">
        <v>2.3755145</v>
      </c>
      <c r="C20" s="6">
        <v>-0.76572596999999998</v>
      </c>
      <c r="D20" s="6">
        <v>-0.99933033000000004</v>
      </c>
      <c r="E20" s="6">
        <v>-0.383526162</v>
      </c>
      <c r="F20" s="6">
        <v>3.0233849300000002</v>
      </c>
      <c r="G20" s="12">
        <v>-2.9255939999999998</v>
      </c>
      <c r="H20" s="13">
        <v>1187</v>
      </c>
      <c r="I20" s="13">
        <v>47.06</v>
      </c>
      <c r="J20" s="1">
        <v>0</v>
      </c>
      <c r="K20" s="1">
        <v>0</v>
      </c>
      <c r="L20" s="1">
        <f t="shared" si="1"/>
        <v>0</v>
      </c>
      <c r="M20" s="1">
        <v>0</v>
      </c>
      <c r="N20" s="13">
        <v>1454</v>
      </c>
      <c r="O20" s="1" t="s">
        <v>46</v>
      </c>
      <c r="P20" s="1">
        <v>0</v>
      </c>
      <c r="Q20" s="1">
        <v>1</v>
      </c>
      <c r="R20" s="11">
        <v>0</v>
      </c>
      <c r="S20" s="4">
        <v>175048</v>
      </c>
      <c r="T20" s="4">
        <v>7850.341797</v>
      </c>
      <c r="U20" s="6">
        <v>1</v>
      </c>
    </row>
    <row r="21" spans="1:21" ht="16.5">
      <c r="A21" s="5">
        <v>38</v>
      </c>
      <c r="B21" s="6">
        <v>1.7583203999999999</v>
      </c>
      <c r="C21" s="6">
        <v>0.53488798000000004</v>
      </c>
      <c r="D21" s="6">
        <v>-0.62983873000000001</v>
      </c>
      <c r="E21" s="6">
        <v>-3.754987E-3</v>
      </c>
      <c r="F21" s="6">
        <v>2.6200321299999998</v>
      </c>
      <c r="G21" s="12">
        <v>-1.293099</v>
      </c>
      <c r="H21" s="1">
        <v>1210</v>
      </c>
      <c r="I21" s="1">
        <v>40.58</v>
      </c>
      <c r="J21" s="1">
        <v>1</v>
      </c>
      <c r="K21" s="1">
        <v>1</v>
      </c>
      <c r="L21" s="1">
        <f t="shared" si="1"/>
        <v>1</v>
      </c>
      <c r="M21" s="1">
        <v>0</v>
      </c>
      <c r="N21" s="1">
        <v>1438</v>
      </c>
      <c r="O21" s="1" t="s">
        <v>44</v>
      </c>
      <c r="P21" s="1">
        <v>0</v>
      </c>
      <c r="Q21" s="1">
        <v>0</v>
      </c>
      <c r="R21" s="11">
        <v>0</v>
      </c>
      <c r="S21" s="4">
        <v>32356.5</v>
      </c>
      <c r="T21" s="4">
        <v>1980.020323</v>
      </c>
      <c r="U21" s="6">
        <v>1</v>
      </c>
    </row>
    <row r="22" spans="1:21" ht="16.5">
      <c r="A22" s="5">
        <v>40</v>
      </c>
      <c r="B22" s="6">
        <v>1.1754437</v>
      </c>
      <c r="C22" s="6">
        <v>-1.62644107</v>
      </c>
      <c r="D22" s="6">
        <v>0.14861917999999999</v>
      </c>
      <c r="E22" s="6">
        <v>-0.77905015899999996</v>
      </c>
      <c r="F22" s="6">
        <v>0.76180482000000005</v>
      </c>
      <c r="G22" s="12">
        <v>1.5059370000000001</v>
      </c>
      <c r="H22" s="1">
        <v>1229</v>
      </c>
      <c r="I22" s="1">
        <v>50.79</v>
      </c>
      <c r="J22" s="1">
        <v>0</v>
      </c>
      <c r="K22" s="1">
        <v>0</v>
      </c>
      <c r="L22" s="1">
        <f t="shared" si="1"/>
        <v>0</v>
      </c>
      <c r="M22" s="1">
        <v>0</v>
      </c>
      <c r="N22" s="1">
        <v>1117</v>
      </c>
      <c r="O22" s="1" t="s">
        <v>46</v>
      </c>
      <c r="P22" s="1">
        <v>0</v>
      </c>
      <c r="Q22" s="1">
        <v>1</v>
      </c>
      <c r="R22" s="11">
        <v>1</v>
      </c>
      <c r="S22" s="4">
        <v>13921.9</v>
      </c>
      <c r="T22" s="4">
        <v>2512.0017910000001</v>
      </c>
      <c r="U22" s="6">
        <v>1</v>
      </c>
    </row>
    <row r="23" spans="1:21" ht="16.5">
      <c r="A23" s="5">
        <v>45</v>
      </c>
      <c r="B23" s="6">
        <v>0.56340420000000002</v>
      </c>
      <c r="C23" s="6">
        <v>3.6522566400000001</v>
      </c>
      <c r="D23" s="6">
        <v>1.0349974799999999</v>
      </c>
      <c r="E23" s="6">
        <v>-2.4279224589999999</v>
      </c>
      <c r="F23" s="6">
        <v>-0.96961416</v>
      </c>
      <c r="G23" s="12">
        <v>12.272080000000001</v>
      </c>
      <c r="H23" s="14" t="str">
        <f>CONCATENATE("UCSF-BR-0",G23)</f>
        <v>UCSF-BR-012.27208</v>
      </c>
      <c r="I23" s="15">
        <v>49.281999999999996</v>
      </c>
      <c r="J23" s="4">
        <v>1</v>
      </c>
      <c r="K23" s="4">
        <v>1</v>
      </c>
      <c r="L23" s="1">
        <f t="shared" si="1"/>
        <v>1</v>
      </c>
      <c r="M23" s="4">
        <v>0</v>
      </c>
      <c r="N23" s="14">
        <v>2528</v>
      </c>
      <c r="O23" s="4" t="s">
        <v>44</v>
      </c>
      <c r="P23" s="4">
        <v>0</v>
      </c>
      <c r="Q23" s="4">
        <v>0</v>
      </c>
      <c r="R23" s="11">
        <f t="shared" ref="R23:R49" si="2">IF(Q23=1, 1, 0)</f>
        <v>0</v>
      </c>
      <c r="S23" s="1">
        <v>547.77800000000002</v>
      </c>
      <c r="T23" s="1">
        <v>485.48599999999999</v>
      </c>
      <c r="U23" s="6">
        <v>1</v>
      </c>
    </row>
    <row r="24" spans="1:21" ht="16.5">
      <c r="A24" s="5">
        <v>46</v>
      </c>
      <c r="B24" s="6">
        <v>2.6825329</v>
      </c>
      <c r="C24" s="6">
        <v>-0.76432142000000003</v>
      </c>
      <c r="D24" s="6">
        <v>4.4046090000000003E-2</v>
      </c>
      <c r="E24" s="6">
        <v>-2.545239139</v>
      </c>
      <c r="F24" s="6">
        <v>-1.4719409000000001</v>
      </c>
      <c r="G24" s="12">
        <v>-3.2637100000000001</v>
      </c>
      <c r="H24" s="14" t="str">
        <f>CONCATENATE("UCSF-BR-0",G24)</f>
        <v>UCSF-BR-0-3.26371</v>
      </c>
      <c r="I24" s="15">
        <v>41.161499999999997</v>
      </c>
      <c r="J24" s="4">
        <v>0</v>
      </c>
      <c r="K24" s="4">
        <v>0</v>
      </c>
      <c r="L24" s="1">
        <f t="shared" si="1"/>
        <v>0</v>
      </c>
      <c r="M24" s="4">
        <v>1</v>
      </c>
      <c r="N24" s="14">
        <v>212</v>
      </c>
      <c r="O24" s="4" t="s">
        <v>46</v>
      </c>
      <c r="P24" s="4">
        <v>0</v>
      </c>
      <c r="Q24" s="4">
        <v>1</v>
      </c>
      <c r="R24" s="11">
        <f t="shared" si="2"/>
        <v>1</v>
      </c>
      <c r="S24" s="1">
        <v>31947.4</v>
      </c>
      <c r="T24" s="1">
        <v>26585</v>
      </c>
      <c r="U24" s="6">
        <v>1</v>
      </c>
    </row>
    <row r="25" spans="1:21" ht="16.5">
      <c r="A25" s="5">
        <v>49</v>
      </c>
      <c r="B25" s="6">
        <v>1.1388007</v>
      </c>
      <c r="C25" s="6">
        <v>-1.7009728500000001</v>
      </c>
      <c r="D25" s="6">
        <v>2.1831243699999998</v>
      </c>
      <c r="E25" s="6">
        <v>0.76641398999999999</v>
      </c>
      <c r="F25" s="6">
        <v>-0.85041568000000001</v>
      </c>
      <c r="G25" s="12">
        <v>137201.1</v>
      </c>
      <c r="H25" s="14" t="str">
        <f>CONCATENATE("UCSF-BR-0",G25)</f>
        <v>UCSF-BR-0137201.1</v>
      </c>
      <c r="I25" s="15">
        <v>47.292999999999999</v>
      </c>
      <c r="J25" s="4">
        <v>1</v>
      </c>
      <c r="K25" s="4">
        <v>1</v>
      </c>
      <c r="L25" s="1">
        <f t="shared" si="1"/>
        <v>1</v>
      </c>
      <c r="M25" s="4">
        <v>0</v>
      </c>
      <c r="N25" s="14">
        <v>2492</v>
      </c>
      <c r="O25" s="4" t="s">
        <v>47</v>
      </c>
      <c r="P25" s="4">
        <v>1</v>
      </c>
      <c r="Q25" s="4">
        <v>0</v>
      </c>
      <c r="R25" s="11">
        <f t="shared" si="2"/>
        <v>0</v>
      </c>
      <c r="S25" s="1">
        <v>7639.23</v>
      </c>
      <c r="T25" s="1">
        <v>2624.19</v>
      </c>
      <c r="U25" s="6">
        <v>1</v>
      </c>
    </row>
    <row r="26" spans="1:21" ht="16.5">
      <c r="A26" s="5">
        <v>51</v>
      </c>
      <c r="B26" s="6">
        <v>5.3517796999999998</v>
      </c>
      <c r="C26" s="6">
        <v>-0.37358481999999998</v>
      </c>
      <c r="D26" s="6">
        <v>-1.3719282900000001</v>
      </c>
      <c r="E26" s="6">
        <v>-2.7692347370000001</v>
      </c>
      <c r="F26" s="6">
        <v>0.78288473000000003</v>
      </c>
      <c r="G26" s="12">
        <v>-1.233034</v>
      </c>
      <c r="H26" s="14" t="str">
        <f t="shared" ref="H26:H49" si="3">CONCATENATE("UCSF-BR-",G26)</f>
        <v>UCSF-BR--1.233034</v>
      </c>
      <c r="I26" s="15">
        <v>48.7864</v>
      </c>
      <c r="J26" s="4"/>
      <c r="K26" s="4"/>
      <c r="L26" s="1"/>
      <c r="M26" s="4">
        <v>1</v>
      </c>
      <c r="N26" s="14">
        <v>804</v>
      </c>
      <c r="O26" s="4" t="s">
        <v>56</v>
      </c>
      <c r="P26" s="4"/>
      <c r="Q26" s="4"/>
      <c r="R26" s="11">
        <f t="shared" si="2"/>
        <v>0</v>
      </c>
      <c r="S26" s="1">
        <v>29492.7</v>
      </c>
      <c r="T26" s="1">
        <v>15060.3</v>
      </c>
      <c r="U26" s="6">
        <v>1</v>
      </c>
    </row>
    <row r="27" spans="1:21" ht="16.5">
      <c r="A27" s="5">
        <v>52</v>
      </c>
      <c r="B27" s="6">
        <v>4.1777737999999998</v>
      </c>
      <c r="C27" s="6">
        <v>72.714694410000007</v>
      </c>
      <c r="D27" s="6">
        <v>-63.624820870000001</v>
      </c>
      <c r="E27" s="6">
        <v>26.323825458000002</v>
      </c>
      <c r="F27" s="6">
        <v>-3.9988358499999999</v>
      </c>
      <c r="G27" s="12">
        <v>-3.357694</v>
      </c>
      <c r="H27" s="14" t="str">
        <f t="shared" si="3"/>
        <v>UCSF-BR--3.357694</v>
      </c>
      <c r="I27" s="15">
        <v>60.884999999999998</v>
      </c>
      <c r="J27" s="4">
        <v>1</v>
      </c>
      <c r="K27" s="4">
        <v>1</v>
      </c>
      <c r="L27" s="1">
        <f>IF(J27=1,IF(K27=1,1,1),IF(K27=1,1,0))</f>
        <v>1</v>
      </c>
      <c r="M27" s="4">
        <v>0</v>
      </c>
      <c r="N27" s="14">
        <v>1682</v>
      </c>
      <c r="O27" s="4" t="s">
        <v>47</v>
      </c>
      <c r="P27" s="4">
        <v>1</v>
      </c>
      <c r="Q27" s="4">
        <v>0</v>
      </c>
      <c r="R27" s="11">
        <f t="shared" si="2"/>
        <v>0</v>
      </c>
      <c r="S27" s="1">
        <v>20831.3</v>
      </c>
      <c r="T27" s="1">
        <v>341.125</v>
      </c>
      <c r="U27" s="6">
        <v>1</v>
      </c>
    </row>
    <row r="28" spans="1:21" ht="16.5">
      <c r="A28" s="5">
        <v>53</v>
      </c>
      <c r="B28" s="6">
        <v>1.4472579999999999</v>
      </c>
      <c r="C28" s="6">
        <v>11.410585810000001</v>
      </c>
      <c r="D28" s="6">
        <v>-12.277698279999999</v>
      </c>
      <c r="E28" s="6">
        <v>1.1586803649999999</v>
      </c>
      <c r="F28" s="6">
        <v>-0.49859723</v>
      </c>
      <c r="G28" s="12">
        <v>-2.6179030000000001</v>
      </c>
      <c r="H28" s="14" t="str">
        <f t="shared" si="3"/>
        <v>UCSF-BR--2.617903</v>
      </c>
      <c r="I28" s="15">
        <v>44.103999999999999</v>
      </c>
      <c r="J28" s="4">
        <v>1</v>
      </c>
      <c r="K28" s="4">
        <v>1</v>
      </c>
      <c r="L28" s="1">
        <f>IF(J28=1,IF(K28=1,1,1),IF(K28=1,1,0))</f>
        <v>1</v>
      </c>
      <c r="M28" s="4">
        <v>0</v>
      </c>
      <c r="N28" s="14">
        <v>3039</v>
      </c>
      <c r="O28" s="4" t="s">
        <v>44</v>
      </c>
      <c r="P28" s="4">
        <v>0</v>
      </c>
      <c r="Q28" s="4">
        <v>0</v>
      </c>
      <c r="R28" s="11">
        <f t="shared" si="2"/>
        <v>0</v>
      </c>
      <c r="S28" s="1">
        <v>6135.32</v>
      </c>
      <c r="T28" s="1">
        <v>6420.08</v>
      </c>
      <c r="U28" s="6">
        <v>1</v>
      </c>
    </row>
    <row r="29" spans="1:21" ht="16.5">
      <c r="A29" s="5">
        <v>54</v>
      </c>
      <c r="B29" s="6">
        <v>1.4288452</v>
      </c>
      <c r="C29" s="6">
        <v>5.2894364200000004</v>
      </c>
      <c r="D29" s="6">
        <v>0.10840383000000001</v>
      </c>
      <c r="E29" s="6">
        <v>4.692906164</v>
      </c>
      <c r="F29" s="6">
        <v>1.35813417</v>
      </c>
      <c r="G29" s="12">
        <v>2.6257600000000001</v>
      </c>
      <c r="H29" s="14" t="str">
        <f t="shared" si="3"/>
        <v>UCSF-BR-2.62576</v>
      </c>
      <c r="I29" s="15">
        <v>58.613900000000001</v>
      </c>
      <c r="J29" s="4"/>
      <c r="K29" s="4"/>
      <c r="L29" s="1"/>
      <c r="M29" s="4">
        <v>0</v>
      </c>
      <c r="N29" s="14">
        <v>2219</v>
      </c>
      <c r="O29" s="4" t="s">
        <v>56</v>
      </c>
      <c r="P29" s="4"/>
      <c r="Q29" s="4"/>
      <c r="R29" s="11">
        <f t="shared" si="2"/>
        <v>0</v>
      </c>
      <c r="S29" s="1">
        <v>4116.21</v>
      </c>
      <c r="T29" s="1">
        <v>2974.85</v>
      </c>
      <c r="U29" s="6">
        <v>1</v>
      </c>
    </row>
    <row r="30" spans="1:21" ht="16.5">
      <c r="A30" s="5">
        <v>55</v>
      </c>
      <c r="B30" s="6">
        <v>3.3252039999999998</v>
      </c>
      <c r="C30" s="6">
        <v>10.70836854</v>
      </c>
      <c r="D30" s="6">
        <v>-9.8300690799999995</v>
      </c>
      <c r="E30" s="6">
        <v>3.652830604</v>
      </c>
      <c r="F30" s="6">
        <v>2.0347889399999999</v>
      </c>
      <c r="G30" s="12">
        <v>0.29790410000000001</v>
      </c>
      <c r="H30" s="14" t="str">
        <f t="shared" si="3"/>
        <v>UCSF-BR-0.2979041</v>
      </c>
      <c r="I30" s="15">
        <v>56.2087</v>
      </c>
      <c r="J30" s="4">
        <v>0</v>
      </c>
      <c r="K30" s="4">
        <v>0</v>
      </c>
      <c r="L30" s="1">
        <f t="shared" ref="L30:L39" si="4">IF(J30=1,IF(K30=1,1,1),IF(K30=1,1,0))</f>
        <v>0</v>
      </c>
      <c r="M30" s="4">
        <v>0</v>
      </c>
      <c r="N30" s="14">
        <v>2572</v>
      </c>
      <c r="O30" s="4" t="s">
        <v>47</v>
      </c>
      <c r="P30" s="4">
        <v>1</v>
      </c>
      <c r="Q30" s="4">
        <v>0</v>
      </c>
      <c r="R30" s="11">
        <f t="shared" si="2"/>
        <v>0</v>
      </c>
      <c r="S30" s="1">
        <v>3512.11</v>
      </c>
      <c r="T30" s="1">
        <v>1103.47</v>
      </c>
      <c r="U30" s="6">
        <v>1</v>
      </c>
    </row>
    <row r="31" spans="1:21" ht="16.5">
      <c r="A31" s="5">
        <v>57</v>
      </c>
      <c r="B31" s="6">
        <v>1.7962787</v>
      </c>
      <c r="C31" s="6">
        <v>-0.4742963</v>
      </c>
      <c r="D31" s="6">
        <v>0.90819282999999995</v>
      </c>
      <c r="E31" s="6">
        <v>1.5507457419999999</v>
      </c>
      <c r="F31" s="6">
        <v>-0.27670122000000003</v>
      </c>
      <c r="G31" s="12">
        <v>2.2622159999999999E-2</v>
      </c>
      <c r="H31" s="14" t="str">
        <f t="shared" si="3"/>
        <v>UCSF-BR-0.02262216</v>
      </c>
      <c r="I31" s="15">
        <v>60.418900000000001</v>
      </c>
      <c r="J31" s="4">
        <v>1</v>
      </c>
      <c r="K31" s="4">
        <v>0</v>
      </c>
      <c r="L31" s="1">
        <f t="shared" si="4"/>
        <v>1</v>
      </c>
      <c r="M31" s="4">
        <v>0</v>
      </c>
      <c r="N31" s="14">
        <v>3209</v>
      </c>
      <c r="O31" s="4" t="s">
        <v>44</v>
      </c>
      <c r="P31" s="4">
        <v>0</v>
      </c>
      <c r="Q31" s="4">
        <v>0</v>
      </c>
      <c r="R31" s="11">
        <f t="shared" si="2"/>
        <v>0</v>
      </c>
      <c r="S31" s="1">
        <v>2272.19</v>
      </c>
      <c r="T31" s="1">
        <v>2053.67</v>
      </c>
      <c r="U31" s="6">
        <v>1</v>
      </c>
    </row>
    <row r="32" spans="1:21" ht="16.5">
      <c r="A32" s="5">
        <v>58</v>
      </c>
      <c r="B32" s="6">
        <v>3.5619344000000002</v>
      </c>
      <c r="C32" s="6">
        <v>1.5272713200000001</v>
      </c>
      <c r="D32" s="6">
        <v>-1.87749188</v>
      </c>
      <c r="E32" s="6">
        <v>1.24854566</v>
      </c>
      <c r="F32" s="6">
        <v>2.8181519100000001</v>
      </c>
      <c r="G32" s="12">
        <v>-3.0311140000000001</v>
      </c>
      <c r="H32" s="14" t="str">
        <f t="shared" si="3"/>
        <v>UCSF-BR--3.031114</v>
      </c>
      <c r="I32" s="15">
        <v>33</v>
      </c>
      <c r="J32" s="4">
        <v>1</v>
      </c>
      <c r="K32" s="4">
        <v>1</v>
      </c>
      <c r="L32" s="1">
        <f t="shared" si="4"/>
        <v>1</v>
      </c>
      <c r="M32" s="4">
        <v>1</v>
      </c>
      <c r="N32" s="14">
        <v>1514</v>
      </c>
      <c r="O32" s="4" t="s">
        <v>44</v>
      </c>
      <c r="P32" s="4">
        <v>0</v>
      </c>
      <c r="Q32" s="4">
        <v>0</v>
      </c>
      <c r="R32" s="11">
        <f t="shared" si="2"/>
        <v>0</v>
      </c>
      <c r="S32" s="1">
        <v>19382.099999999999</v>
      </c>
      <c r="T32" s="1">
        <v>2761.63</v>
      </c>
      <c r="U32" s="6">
        <v>1</v>
      </c>
    </row>
    <row r="33" spans="1:21" ht="16.5">
      <c r="A33" s="5">
        <v>62</v>
      </c>
      <c r="B33" s="6">
        <v>0.50007310000000005</v>
      </c>
      <c r="C33" s="6">
        <v>12.87937462</v>
      </c>
      <c r="D33" s="6">
        <v>-13.00974899</v>
      </c>
      <c r="E33" s="6">
        <v>5.1012976249999999</v>
      </c>
      <c r="F33" s="6">
        <v>-6.5044759999999993E-2</v>
      </c>
      <c r="G33" s="12">
        <v>0.31937080000000001</v>
      </c>
      <c r="H33" s="14" t="str">
        <f t="shared" si="3"/>
        <v>UCSF-BR-0.3193708</v>
      </c>
      <c r="I33" s="15">
        <v>56.750900000000001</v>
      </c>
      <c r="J33" s="4">
        <v>0</v>
      </c>
      <c r="K33" s="4">
        <v>0</v>
      </c>
      <c r="L33" s="1">
        <f t="shared" si="4"/>
        <v>0</v>
      </c>
      <c r="M33" s="4">
        <v>1</v>
      </c>
      <c r="N33" s="14">
        <v>210</v>
      </c>
      <c r="O33" s="4" t="s">
        <v>47</v>
      </c>
      <c r="P33" s="4">
        <v>1</v>
      </c>
      <c r="Q33" s="4">
        <v>0</v>
      </c>
      <c r="R33" s="11">
        <f t="shared" si="2"/>
        <v>0</v>
      </c>
      <c r="S33" s="1">
        <v>103473</v>
      </c>
      <c r="T33" s="1">
        <v>40618.699999999997</v>
      </c>
      <c r="U33" s="6">
        <v>1</v>
      </c>
    </row>
    <row r="34" spans="1:21" ht="16.5">
      <c r="A34" s="5">
        <v>64</v>
      </c>
      <c r="B34" s="6">
        <v>4.1769698000000002</v>
      </c>
      <c r="C34" s="6">
        <v>-1.4590346599999999</v>
      </c>
      <c r="D34" s="6">
        <v>0.38046750000000001</v>
      </c>
      <c r="E34" s="6">
        <v>0.35504677800000001</v>
      </c>
      <c r="F34" s="6">
        <v>-1.4111061899999999</v>
      </c>
      <c r="G34" s="12">
        <v>-3.0273620000000001</v>
      </c>
      <c r="H34" s="14" t="str">
        <f t="shared" si="3"/>
        <v>UCSF-BR--3.027362</v>
      </c>
      <c r="I34" s="15">
        <v>59.323099999999997</v>
      </c>
      <c r="J34" s="4">
        <v>0</v>
      </c>
      <c r="K34" s="4">
        <v>0</v>
      </c>
      <c r="L34" s="1">
        <f t="shared" si="4"/>
        <v>0</v>
      </c>
      <c r="M34" s="4">
        <v>0</v>
      </c>
      <c r="N34" s="14">
        <v>1691</v>
      </c>
      <c r="O34" s="4" t="s">
        <v>56</v>
      </c>
      <c r="P34" s="4"/>
      <c r="Q34" s="4"/>
      <c r="R34" s="11">
        <f t="shared" si="2"/>
        <v>0</v>
      </c>
      <c r="S34" s="1">
        <v>218.506</v>
      </c>
      <c r="T34" s="1">
        <v>82.031199999999998</v>
      </c>
      <c r="U34" s="6">
        <v>1</v>
      </c>
    </row>
    <row r="35" spans="1:21" ht="16.5">
      <c r="A35" s="5">
        <v>65</v>
      </c>
      <c r="B35" s="6">
        <v>2.8973586</v>
      </c>
      <c r="C35" s="6">
        <v>1.8919445500000001</v>
      </c>
      <c r="D35" s="6">
        <v>-1.79060946</v>
      </c>
      <c r="E35" s="6">
        <v>1.3546429879999999</v>
      </c>
      <c r="F35" s="6">
        <v>-1.18974297</v>
      </c>
      <c r="G35" s="12">
        <v>-1.0726389999999999</v>
      </c>
      <c r="H35" s="14" t="str">
        <f t="shared" si="3"/>
        <v>UCSF-BR--1.072639</v>
      </c>
      <c r="I35" s="15">
        <v>50.021900000000002</v>
      </c>
      <c r="J35" s="4">
        <v>1</v>
      </c>
      <c r="K35" s="4">
        <v>1</v>
      </c>
      <c r="L35" s="1">
        <f t="shared" si="4"/>
        <v>1</v>
      </c>
      <c r="M35" s="4">
        <v>0</v>
      </c>
      <c r="N35" s="14">
        <v>2674</v>
      </c>
      <c r="O35" s="4" t="s">
        <v>44</v>
      </c>
      <c r="P35" s="4">
        <v>0</v>
      </c>
      <c r="Q35" s="4">
        <v>0</v>
      </c>
      <c r="R35" s="11">
        <f t="shared" si="2"/>
        <v>0</v>
      </c>
      <c r="S35" s="1">
        <v>76832.7</v>
      </c>
      <c r="T35" s="1">
        <v>29782.7</v>
      </c>
      <c r="U35" s="6">
        <v>1</v>
      </c>
    </row>
    <row r="36" spans="1:21" ht="16.5">
      <c r="A36" s="5">
        <v>70</v>
      </c>
      <c r="B36" s="6">
        <v>0.84035629999999994</v>
      </c>
      <c r="C36" s="6">
        <v>-4.3186008899999999</v>
      </c>
      <c r="D36" s="6">
        <v>-2.7022943800000001</v>
      </c>
      <c r="E36" s="6">
        <v>-2.1598077450000002</v>
      </c>
      <c r="F36" s="6">
        <v>0.99067545999999995</v>
      </c>
      <c r="G36" s="12">
        <v>2.530926</v>
      </c>
      <c r="H36" s="14" t="str">
        <f t="shared" si="3"/>
        <v>UCSF-BR-2.530926</v>
      </c>
      <c r="I36" s="15">
        <v>51.509900000000002</v>
      </c>
      <c r="J36" s="4">
        <v>0</v>
      </c>
      <c r="K36" s="4">
        <v>0</v>
      </c>
      <c r="L36" s="1">
        <f t="shared" si="4"/>
        <v>0</v>
      </c>
      <c r="M36" s="4">
        <v>0</v>
      </c>
      <c r="N36" s="14">
        <v>2418</v>
      </c>
      <c r="O36" s="4" t="s">
        <v>56</v>
      </c>
      <c r="P36" s="4"/>
      <c r="Q36" s="4"/>
      <c r="R36" s="11">
        <f t="shared" si="2"/>
        <v>0</v>
      </c>
      <c r="S36" s="1">
        <v>1233.98</v>
      </c>
      <c r="T36" s="1">
        <v>1953.81</v>
      </c>
      <c r="U36" s="6">
        <v>1</v>
      </c>
    </row>
    <row r="37" spans="1:21" ht="16.5">
      <c r="A37" s="5">
        <v>72</v>
      </c>
      <c r="B37" s="6">
        <v>1.5090998</v>
      </c>
      <c r="C37" s="6">
        <v>-2.3957391700000001</v>
      </c>
      <c r="D37" s="6">
        <v>0.92721615000000002</v>
      </c>
      <c r="E37" s="6">
        <v>1.5490534570000001</v>
      </c>
      <c r="F37" s="6">
        <v>0.30738105999999998</v>
      </c>
      <c r="G37" s="12">
        <v>13.72719</v>
      </c>
      <c r="H37" s="14" t="str">
        <f t="shared" si="3"/>
        <v>UCSF-BR-13.72719</v>
      </c>
      <c r="I37" s="15">
        <v>49.284799999999997</v>
      </c>
      <c r="J37" s="4">
        <v>1</v>
      </c>
      <c r="K37" s="4">
        <v>1</v>
      </c>
      <c r="L37" s="1">
        <f t="shared" si="4"/>
        <v>1</v>
      </c>
      <c r="M37" s="4">
        <v>1</v>
      </c>
      <c r="N37" s="14">
        <v>2068</v>
      </c>
      <c r="O37" s="4" t="s">
        <v>44</v>
      </c>
      <c r="P37" s="4">
        <v>0</v>
      </c>
      <c r="Q37" s="4">
        <v>0</v>
      </c>
      <c r="R37" s="11">
        <f t="shared" si="2"/>
        <v>0</v>
      </c>
      <c r="S37" s="1">
        <v>8305.66</v>
      </c>
      <c r="T37" s="1">
        <v>7617.48</v>
      </c>
      <c r="U37" s="6">
        <v>1</v>
      </c>
    </row>
    <row r="38" spans="1:21" ht="16.5">
      <c r="A38" s="5">
        <v>76</v>
      </c>
      <c r="B38" s="6">
        <v>0.47403329999999999</v>
      </c>
      <c r="C38" s="6">
        <v>2.8779543200000002</v>
      </c>
      <c r="D38" s="6">
        <v>2.0139049400000002</v>
      </c>
      <c r="E38" s="6">
        <v>-4.7832103879999996</v>
      </c>
      <c r="F38" s="6">
        <v>-5.5851020000000001E-2</v>
      </c>
      <c r="G38" s="12">
        <v>-2.4337260000000001</v>
      </c>
      <c r="H38" s="14" t="str">
        <f t="shared" si="3"/>
        <v>UCSF-BR--2.433726</v>
      </c>
      <c r="I38" s="15">
        <v>31.016400000000001</v>
      </c>
      <c r="J38" s="4">
        <v>1</v>
      </c>
      <c r="K38" s="4">
        <v>0</v>
      </c>
      <c r="L38" s="1">
        <f t="shared" si="4"/>
        <v>1</v>
      </c>
      <c r="M38" s="4">
        <v>1</v>
      </c>
      <c r="N38" s="14">
        <v>1277</v>
      </c>
      <c r="O38" s="4" t="s">
        <v>47</v>
      </c>
      <c r="P38" s="4">
        <v>1</v>
      </c>
      <c r="Q38" s="4">
        <v>0</v>
      </c>
      <c r="R38" s="11">
        <f t="shared" si="2"/>
        <v>0</v>
      </c>
      <c r="S38" s="1">
        <v>11896.9</v>
      </c>
      <c r="T38" s="1">
        <v>2324.6</v>
      </c>
      <c r="U38" s="6">
        <v>1</v>
      </c>
    </row>
    <row r="39" spans="1:21" ht="16.5">
      <c r="A39" s="5">
        <v>78</v>
      </c>
      <c r="B39" s="6">
        <v>19.4236474</v>
      </c>
      <c r="C39" s="6">
        <v>-2.3530392600000001</v>
      </c>
      <c r="D39" s="6">
        <v>-2.3198218399999999</v>
      </c>
      <c r="E39" s="6">
        <v>-5.5289957510000001</v>
      </c>
      <c r="F39" s="6">
        <v>4.4572049800000002</v>
      </c>
      <c r="G39" s="12">
        <v>-3.4284249999999998</v>
      </c>
      <c r="H39" s="14" t="str">
        <f t="shared" si="3"/>
        <v>UCSF-BR--3.428425</v>
      </c>
      <c r="I39" s="15">
        <v>50.682400000000001</v>
      </c>
      <c r="J39" s="4">
        <v>0</v>
      </c>
      <c r="K39" s="4">
        <v>0</v>
      </c>
      <c r="L39" s="1">
        <f t="shared" si="4"/>
        <v>0</v>
      </c>
      <c r="M39" s="4">
        <v>1</v>
      </c>
      <c r="N39" s="14">
        <v>175</v>
      </c>
      <c r="O39" s="4" t="s">
        <v>47</v>
      </c>
      <c r="P39" s="4">
        <v>1</v>
      </c>
      <c r="Q39" s="4">
        <v>0</v>
      </c>
      <c r="R39" s="11">
        <f t="shared" si="2"/>
        <v>0</v>
      </c>
      <c r="S39" s="1">
        <v>37292.199999999997</v>
      </c>
      <c r="T39" s="1">
        <v>16488</v>
      </c>
      <c r="U39" s="6">
        <v>1</v>
      </c>
    </row>
    <row r="40" spans="1:21" ht="16.5">
      <c r="A40" s="5">
        <v>80</v>
      </c>
      <c r="B40" s="6">
        <v>0.43204379999999998</v>
      </c>
      <c r="C40" s="6">
        <v>4.5131255499999998</v>
      </c>
      <c r="D40" s="6">
        <v>-7.4922950000000002E-2</v>
      </c>
      <c r="E40" s="6">
        <v>-3.3858749750000001</v>
      </c>
      <c r="F40" s="6">
        <v>0.69488338000000005</v>
      </c>
      <c r="G40" s="12">
        <v>-2.8444919999999998</v>
      </c>
      <c r="H40" s="14" t="str">
        <f t="shared" si="3"/>
        <v>UCSF-BR--2.844492</v>
      </c>
      <c r="I40" s="15">
        <v>40.3949</v>
      </c>
      <c r="J40" s="4"/>
      <c r="K40" s="4"/>
      <c r="L40" s="1"/>
      <c r="M40" s="4">
        <v>1</v>
      </c>
      <c r="N40" s="14">
        <v>634</v>
      </c>
      <c r="O40" s="4" t="s">
        <v>56</v>
      </c>
      <c r="P40" s="4"/>
      <c r="Q40" s="4"/>
      <c r="R40" s="11">
        <f t="shared" si="2"/>
        <v>0</v>
      </c>
      <c r="S40" s="1">
        <v>7283.94</v>
      </c>
      <c r="T40" s="1">
        <v>262.45100000000002</v>
      </c>
      <c r="U40" s="6">
        <v>1</v>
      </c>
    </row>
    <row r="41" spans="1:21" ht="16.5">
      <c r="A41" s="5">
        <v>81</v>
      </c>
      <c r="B41" s="6">
        <v>3.4086116</v>
      </c>
      <c r="C41" s="6">
        <v>-3.8592590000000003E-2</v>
      </c>
      <c r="D41" s="6">
        <v>-1.0722162500000001</v>
      </c>
      <c r="E41" s="6">
        <v>-1.998019462</v>
      </c>
      <c r="F41" s="6">
        <v>0.56005397999999995</v>
      </c>
      <c r="G41" s="12">
        <v>-0.4050512</v>
      </c>
      <c r="H41" s="14" t="str">
        <f t="shared" si="3"/>
        <v>UCSF-BR--0.4050512</v>
      </c>
      <c r="I41" s="15">
        <v>62.950699999999998</v>
      </c>
      <c r="J41" s="4">
        <v>1</v>
      </c>
      <c r="K41" s="4">
        <v>1</v>
      </c>
      <c r="L41" s="1">
        <f>IF(J41=1,IF(K41=1,1,1),IF(K41=1,1,0))</f>
        <v>1</v>
      </c>
      <c r="M41" s="4">
        <v>0</v>
      </c>
      <c r="N41" s="14">
        <v>2892</v>
      </c>
      <c r="O41" s="4" t="s">
        <v>44</v>
      </c>
      <c r="P41" s="4">
        <v>0</v>
      </c>
      <c r="Q41" s="4">
        <v>0</v>
      </c>
      <c r="R41" s="11">
        <f t="shared" si="2"/>
        <v>0</v>
      </c>
      <c r="S41" s="1">
        <v>2810.83</v>
      </c>
      <c r="T41" s="1">
        <v>3066.17</v>
      </c>
      <c r="U41" s="6">
        <v>1</v>
      </c>
    </row>
    <row r="42" spans="1:21" ht="16.5">
      <c r="A42" s="5">
        <v>82</v>
      </c>
      <c r="B42" s="6">
        <v>2.4981528000000002</v>
      </c>
      <c r="C42" s="6">
        <v>-1.1476085499999999</v>
      </c>
      <c r="D42" s="6">
        <v>-0.47925157000000002</v>
      </c>
      <c r="E42" s="6">
        <v>1.4879182849999999</v>
      </c>
      <c r="F42" s="6">
        <v>-1.57364477</v>
      </c>
      <c r="G42" s="12">
        <v>-1.0762590000000001</v>
      </c>
      <c r="H42" s="14" t="str">
        <f t="shared" si="3"/>
        <v>UCSF-BR--1.076259</v>
      </c>
      <c r="I42" s="15">
        <v>58.169800000000002</v>
      </c>
      <c r="J42" s="4"/>
      <c r="K42" s="4"/>
      <c r="L42" s="1"/>
      <c r="M42" s="4">
        <v>0</v>
      </c>
      <c r="N42" s="14">
        <v>1843</v>
      </c>
      <c r="O42" s="4" t="s">
        <v>56</v>
      </c>
      <c r="P42" s="4"/>
      <c r="Q42" s="4"/>
      <c r="R42" s="11">
        <f t="shared" si="2"/>
        <v>0</v>
      </c>
      <c r="S42" s="1">
        <v>1550.29</v>
      </c>
      <c r="T42" s="1">
        <v>1500.24</v>
      </c>
      <c r="U42" s="6">
        <v>1</v>
      </c>
    </row>
    <row r="43" spans="1:21" ht="16.5">
      <c r="A43" s="5">
        <v>83</v>
      </c>
      <c r="B43" s="6">
        <v>2.1186660000000002</v>
      </c>
      <c r="C43" s="6">
        <v>-2.4876639100000002</v>
      </c>
      <c r="D43" s="6">
        <v>1.3620111800000001</v>
      </c>
      <c r="E43" s="6">
        <v>0.36541119100000002</v>
      </c>
      <c r="F43" s="6">
        <v>-0.32336014000000002</v>
      </c>
      <c r="G43" s="12">
        <v>3.8003680000000002</v>
      </c>
      <c r="H43" s="14" t="str">
        <f t="shared" si="3"/>
        <v>UCSF-BR-3.800368</v>
      </c>
      <c r="I43" s="15">
        <v>40.0822</v>
      </c>
      <c r="J43" s="4"/>
      <c r="K43" s="4"/>
      <c r="L43" s="1"/>
      <c r="M43" s="4">
        <v>0</v>
      </c>
      <c r="N43" s="14">
        <v>344</v>
      </c>
      <c r="O43" s="4" t="s">
        <v>56</v>
      </c>
      <c r="P43" s="4"/>
      <c r="Q43" s="4"/>
      <c r="R43" s="11">
        <f t="shared" si="2"/>
        <v>0</v>
      </c>
      <c r="S43" s="1">
        <v>39567.9</v>
      </c>
      <c r="T43" s="1">
        <v>46729.7</v>
      </c>
      <c r="U43" s="6">
        <v>1</v>
      </c>
    </row>
    <row r="44" spans="1:21" ht="16.5">
      <c r="A44" s="5">
        <v>84</v>
      </c>
      <c r="B44" s="6">
        <v>2.5758570999999999</v>
      </c>
      <c r="C44" s="6">
        <v>-1.4063501300000001</v>
      </c>
      <c r="D44" s="6">
        <v>0.56542128999999997</v>
      </c>
      <c r="E44" s="6">
        <v>1.7784042309999999</v>
      </c>
      <c r="F44" s="6">
        <v>1.90378973</v>
      </c>
      <c r="G44" s="12">
        <v>-0.29265980000000003</v>
      </c>
      <c r="H44" s="14" t="str">
        <f t="shared" si="3"/>
        <v>UCSF-BR--0.2926598</v>
      </c>
      <c r="I44" s="15">
        <v>50.203200000000002</v>
      </c>
      <c r="J44" s="4">
        <v>0</v>
      </c>
      <c r="K44" s="4">
        <v>0</v>
      </c>
      <c r="L44" s="1">
        <f>IF(J44=1,IF(K44=1,1,1),IF(K44=1,1,0))</f>
        <v>0</v>
      </c>
      <c r="M44" s="4">
        <v>1</v>
      </c>
      <c r="N44" s="14">
        <v>101</v>
      </c>
      <c r="O44" s="4" t="s">
        <v>46</v>
      </c>
      <c r="P44" s="4">
        <v>0</v>
      </c>
      <c r="Q44" s="4">
        <v>1</v>
      </c>
      <c r="R44" s="11">
        <f t="shared" si="2"/>
        <v>1</v>
      </c>
      <c r="S44" s="1">
        <v>38303</v>
      </c>
      <c r="T44" s="1">
        <v>45029.599999999999</v>
      </c>
      <c r="U44" s="6">
        <v>1</v>
      </c>
    </row>
    <row r="45" spans="1:21" ht="16.5">
      <c r="A45" s="5">
        <v>86</v>
      </c>
      <c r="B45" s="6">
        <v>1.5511402000000001</v>
      </c>
      <c r="C45" s="6">
        <v>-0.63110973999999997</v>
      </c>
      <c r="D45" s="6">
        <v>-3.0958171700000001</v>
      </c>
      <c r="E45" s="6">
        <v>-2.4407197900000002</v>
      </c>
      <c r="F45" s="6">
        <v>-0.84622423999999996</v>
      </c>
      <c r="G45" s="12">
        <v>0.7006327</v>
      </c>
      <c r="H45" s="16" t="str">
        <f t="shared" si="3"/>
        <v>UCSF-BR-0.7006327</v>
      </c>
      <c r="I45" s="17">
        <v>47.545499999999997</v>
      </c>
      <c r="J45" s="4"/>
      <c r="K45" s="4"/>
      <c r="L45" s="1"/>
      <c r="M45" s="4">
        <v>1</v>
      </c>
      <c r="N45" s="16">
        <v>352</v>
      </c>
      <c r="O45" s="4" t="s">
        <v>56</v>
      </c>
      <c r="P45" s="4"/>
      <c r="Q45" s="4"/>
      <c r="R45" s="11">
        <f t="shared" si="2"/>
        <v>0</v>
      </c>
      <c r="S45" s="1">
        <v>11623.5</v>
      </c>
      <c r="T45" s="1">
        <v>10205.1</v>
      </c>
      <c r="U45" s="6">
        <v>1</v>
      </c>
    </row>
    <row r="46" spans="1:21" ht="16.5">
      <c r="A46" s="5">
        <v>88</v>
      </c>
      <c r="B46" s="6">
        <v>1.9374853999999999</v>
      </c>
      <c r="C46" s="6">
        <v>1.4535099499999999</v>
      </c>
      <c r="D46" s="6">
        <v>-1.3177251000000001</v>
      </c>
      <c r="E46" s="6">
        <v>0.15738226999999999</v>
      </c>
      <c r="F46" s="6">
        <v>0.76001114000000003</v>
      </c>
      <c r="G46" s="12">
        <v>-1.6038589999999999</v>
      </c>
      <c r="H46" s="16" t="str">
        <f t="shared" si="3"/>
        <v>UCSF-BR--1.603859</v>
      </c>
      <c r="I46" s="17">
        <v>37.416699999999999</v>
      </c>
      <c r="J46" s="4">
        <v>1</v>
      </c>
      <c r="K46" s="4">
        <v>0</v>
      </c>
      <c r="L46" s="1">
        <f>IF(J46=1,IF(K46=1,1,1),IF(K46=1,1,0))</f>
        <v>1</v>
      </c>
      <c r="M46" s="4">
        <v>0</v>
      </c>
      <c r="N46" s="16">
        <v>2853</v>
      </c>
      <c r="O46" s="4" t="s">
        <v>47</v>
      </c>
      <c r="P46" s="4">
        <v>1</v>
      </c>
      <c r="Q46" s="4">
        <v>0</v>
      </c>
      <c r="R46" s="11">
        <f t="shared" si="2"/>
        <v>0</v>
      </c>
      <c r="S46" s="1">
        <v>61796.1</v>
      </c>
      <c r="T46" s="1">
        <v>40095.599999999999</v>
      </c>
      <c r="U46" s="6">
        <v>1</v>
      </c>
    </row>
    <row r="47" spans="1:21" ht="16.5">
      <c r="A47" s="5">
        <v>89</v>
      </c>
      <c r="B47" s="6">
        <v>4.4176441999999998</v>
      </c>
      <c r="C47" s="6">
        <v>2.4680101200000002</v>
      </c>
      <c r="D47" s="6">
        <v>-2.3810623400000002</v>
      </c>
      <c r="E47" s="6">
        <v>-0.537985461</v>
      </c>
      <c r="F47" s="6">
        <v>2.2412020400000001</v>
      </c>
      <c r="G47" s="12">
        <v>-1.134779</v>
      </c>
      <c r="H47" s="16" t="str">
        <f t="shared" si="3"/>
        <v>UCSF-BR--1.134779</v>
      </c>
      <c r="I47" s="17">
        <v>32.906999999999996</v>
      </c>
      <c r="J47" s="4"/>
      <c r="K47" s="4"/>
      <c r="L47" s="1"/>
      <c r="M47" s="4">
        <v>1</v>
      </c>
      <c r="N47" s="16">
        <v>705</v>
      </c>
      <c r="O47" s="4" t="s">
        <v>56</v>
      </c>
      <c r="P47" s="4"/>
      <c r="Q47" s="4"/>
      <c r="R47" s="11">
        <f t="shared" si="2"/>
        <v>0</v>
      </c>
      <c r="S47" s="1">
        <v>17553.7</v>
      </c>
      <c r="T47" s="1">
        <v>25150.1</v>
      </c>
      <c r="U47" s="6">
        <v>1</v>
      </c>
    </row>
    <row r="48" spans="1:21" ht="16.5">
      <c r="A48" s="5">
        <v>91</v>
      </c>
      <c r="B48" s="6">
        <v>1.3141163</v>
      </c>
      <c r="C48" s="6">
        <v>-2.68754245</v>
      </c>
      <c r="D48" s="6">
        <v>-8.9272229999999994E-2</v>
      </c>
      <c r="E48" s="6">
        <v>1.992091308</v>
      </c>
      <c r="F48" s="6">
        <v>-0.93913574</v>
      </c>
      <c r="G48" s="12">
        <v>-1.1042380000000001</v>
      </c>
      <c r="H48" s="16" t="str">
        <f t="shared" si="3"/>
        <v>UCSF-BR--1.104238</v>
      </c>
      <c r="I48" s="17">
        <v>48.400500000000001</v>
      </c>
      <c r="J48" s="4">
        <v>1</v>
      </c>
      <c r="K48" s="4">
        <v>1</v>
      </c>
      <c r="L48" s="1">
        <f t="shared" ref="L48:L76" si="5">IF(J48=1,IF(K48=1,1,1),IF(K48=1,1,0))</f>
        <v>1</v>
      </c>
      <c r="M48" s="4">
        <v>0</v>
      </c>
      <c r="N48" s="16">
        <v>667</v>
      </c>
      <c r="O48" s="4" t="s">
        <v>47</v>
      </c>
      <c r="P48" s="4">
        <v>1</v>
      </c>
      <c r="Q48" s="4">
        <v>0</v>
      </c>
      <c r="R48" s="11">
        <f t="shared" si="2"/>
        <v>0</v>
      </c>
      <c r="S48" s="1">
        <v>2343.38</v>
      </c>
      <c r="T48" s="1">
        <v>1429.76</v>
      </c>
      <c r="U48" s="6">
        <v>1</v>
      </c>
    </row>
    <row r="49" spans="1:21" ht="16.5">
      <c r="A49" s="5">
        <v>92</v>
      </c>
      <c r="B49" s="6">
        <v>3.0596557999999998</v>
      </c>
      <c r="C49" s="6">
        <v>-0.55212338999999999</v>
      </c>
      <c r="D49" s="6">
        <v>0.15160905</v>
      </c>
      <c r="E49" s="6">
        <v>-0.55123727300000003</v>
      </c>
      <c r="F49" s="6">
        <v>-1.3090543100000001</v>
      </c>
      <c r="G49" s="12">
        <v>-1.9305890000000001</v>
      </c>
      <c r="H49" s="16" t="str">
        <f t="shared" si="3"/>
        <v>UCSF-BR--1.930589</v>
      </c>
      <c r="I49" s="17">
        <v>37.485399999999998</v>
      </c>
      <c r="J49" s="4">
        <v>1</v>
      </c>
      <c r="K49" s="4">
        <v>1</v>
      </c>
      <c r="L49" s="1">
        <f t="shared" si="5"/>
        <v>1</v>
      </c>
      <c r="M49" s="4">
        <v>1</v>
      </c>
      <c r="N49" s="16">
        <v>1639</v>
      </c>
      <c r="O49" s="4" t="s">
        <v>47</v>
      </c>
      <c r="P49" s="4">
        <v>1</v>
      </c>
      <c r="Q49" s="4">
        <v>0</v>
      </c>
      <c r="R49" s="11">
        <f t="shared" si="2"/>
        <v>0</v>
      </c>
      <c r="S49" s="1">
        <v>4473.88</v>
      </c>
      <c r="T49" s="1">
        <v>2951.48</v>
      </c>
      <c r="U49" s="6">
        <v>1</v>
      </c>
    </row>
    <row r="50" spans="1:21" ht="16.5">
      <c r="A50" s="5">
        <v>1</v>
      </c>
      <c r="B50" s="6">
        <v>0.33515929999999999</v>
      </c>
      <c r="C50" s="6">
        <v>-1.7449966299999999</v>
      </c>
      <c r="D50" s="6">
        <v>7.3987070000000002E-2</v>
      </c>
      <c r="E50" s="6">
        <v>-1.8522749519999999</v>
      </c>
      <c r="F50" s="6">
        <v>-0.59346999</v>
      </c>
      <c r="G50" s="12">
        <v>-0.46070810000000001</v>
      </c>
      <c r="H50" s="18">
        <v>1003</v>
      </c>
      <c r="I50" s="18">
        <v>49.83</v>
      </c>
      <c r="J50" s="1">
        <v>1</v>
      </c>
      <c r="K50" s="1">
        <v>1</v>
      </c>
      <c r="L50" s="1">
        <f t="shared" si="5"/>
        <v>1</v>
      </c>
      <c r="M50" s="1">
        <v>0</v>
      </c>
      <c r="N50" s="18">
        <v>2387</v>
      </c>
      <c r="O50" s="1" t="s">
        <v>44</v>
      </c>
      <c r="P50" s="1">
        <v>0</v>
      </c>
      <c r="Q50" s="1">
        <v>0</v>
      </c>
      <c r="R50" s="11">
        <v>0</v>
      </c>
      <c r="S50" s="4">
        <v>13106.7</v>
      </c>
      <c r="T50" s="4">
        <v>9208.984375</v>
      </c>
      <c r="U50" s="6">
        <v>2</v>
      </c>
    </row>
    <row r="51" spans="1:21" ht="16.5">
      <c r="A51" s="5">
        <v>4</v>
      </c>
      <c r="B51" s="6">
        <v>-3.5414002999999998</v>
      </c>
      <c r="C51" s="6">
        <v>-1.72902621</v>
      </c>
      <c r="D51" s="6">
        <v>-2.4396425900000001</v>
      </c>
      <c r="E51" s="6">
        <v>-3.180549155</v>
      </c>
      <c r="F51" s="6">
        <v>1.7618138699999999</v>
      </c>
      <c r="G51" s="12">
        <v>-2.5440140000000002</v>
      </c>
      <c r="H51" s="18">
        <v>1013</v>
      </c>
      <c r="I51" s="18">
        <v>49.36</v>
      </c>
      <c r="J51" s="1">
        <v>1</v>
      </c>
      <c r="K51" s="1">
        <v>1</v>
      </c>
      <c r="L51" s="1">
        <f t="shared" si="5"/>
        <v>1</v>
      </c>
      <c r="M51" s="1">
        <v>0</v>
      </c>
      <c r="N51" s="18">
        <v>2383</v>
      </c>
      <c r="O51" s="1" t="s">
        <v>44</v>
      </c>
      <c r="P51" s="1">
        <v>0</v>
      </c>
      <c r="Q51" s="1">
        <v>0</v>
      </c>
      <c r="R51" s="11">
        <v>0</v>
      </c>
      <c r="S51" s="4">
        <v>6303.71</v>
      </c>
      <c r="T51" s="4">
        <v>1962.890625</v>
      </c>
      <c r="U51" s="6">
        <v>2</v>
      </c>
    </row>
    <row r="52" spans="1:21" ht="16.5">
      <c r="A52" s="5">
        <v>7</v>
      </c>
      <c r="B52" s="6">
        <v>0.51149290000000003</v>
      </c>
      <c r="C52" s="6">
        <v>-1.75334166</v>
      </c>
      <c r="D52" s="6">
        <v>0.91722965000000001</v>
      </c>
      <c r="E52" s="6">
        <v>1.311294178</v>
      </c>
      <c r="F52" s="6">
        <v>-1.17187273</v>
      </c>
      <c r="G52" s="12">
        <v>2.4307850000000002</v>
      </c>
      <c r="H52" s="18">
        <v>1029</v>
      </c>
      <c r="I52" s="18">
        <v>63.63</v>
      </c>
      <c r="J52" s="1">
        <v>1</v>
      </c>
      <c r="K52" s="1">
        <v>1</v>
      </c>
      <c r="L52" s="1">
        <f t="shared" si="5"/>
        <v>1</v>
      </c>
      <c r="M52" s="1">
        <v>0</v>
      </c>
      <c r="N52" s="18">
        <v>2413</v>
      </c>
      <c r="O52" s="1" t="s">
        <v>47</v>
      </c>
      <c r="P52" s="1">
        <v>1</v>
      </c>
      <c r="Q52" s="1">
        <v>0</v>
      </c>
      <c r="R52" s="11">
        <v>0</v>
      </c>
      <c r="S52" s="4">
        <v>8622.19</v>
      </c>
      <c r="T52" s="4">
        <v>6624.5699409999997</v>
      </c>
      <c r="U52" s="6">
        <v>2</v>
      </c>
    </row>
    <row r="53" spans="1:21" ht="16.5">
      <c r="A53" s="5">
        <v>12</v>
      </c>
      <c r="B53" s="6">
        <v>-0.59781510000000004</v>
      </c>
      <c r="C53" s="6">
        <v>-2.9653776600000001</v>
      </c>
      <c r="D53" s="6">
        <v>-1.56966056</v>
      </c>
      <c r="E53" s="6">
        <v>1.9092870980000001</v>
      </c>
      <c r="F53" s="6">
        <v>-0.26308524999999999</v>
      </c>
      <c r="G53" s="12">
        <v>1.0742989999999999</v>
      </c>
      <c r="H53" s="18">
        <v>1069</v>
      </c>
      <c r="I53" s="18">
        <v>57.18</v>
      </c>
      <c r="J53" s="1">
        <v>1</v>
      </c>
      <c r="K53" s="1">
        <v>1</v>
      </c>
      <c r="L53" s="1">
        <f t="shared" si="5"/>
        <v>1</v>
      </c>
      <c r="M53" s="1">
        <v>0</v>
      </c>
      <c r="N53" s="18">
        <v>1947</v>
      </c>
      <c r="O53" s="1" t="s">
        <v>44</v>
      </c>
      <c r="P53" s="1">
        <v>0</v>
      </c>
      <c r="Q53" s="1">
        <v>0</v>
      </c>
      <c r="R53" s="11">
        <v>0</v>
      </c>
      <c r="S53" s="4">
        <v>8634.0300000000007</v>
      </c>
      <c r="T53" s="4">
        <v>4108.8867190000001</v>
      </c>
      <c r="U53" s="6">
        <v>2</v>
      </c>
    </row>
    <row r="54" spans="1:21" ht="16.5">
      <c r="A54" s="5">
        <v>13</v>
      </c>
      <c r="B54" s="6">
        <v>7.81163E-2</v>
      </c>
      <c r="C54" s="6">
        <v>-1.4029379399999999</v>
      </c>
      <c r="D54" s="6">
        <v>1.97767922</v>
      </c>
      <c r="E54" s="6">
        <v>0.34491121200000002</v>
      </c>
      <c r="F54" s="6">
        <v>-1.6648848000000001</v>
      </c>
      <c r="G54" s="12">
        <v>-2.4886430000000002</v>
      </c>
      <c r="H54" s="18">
        <v>1070</v>
      </c>
      <c r="I54" s="18">
        <v>36.78</v>
      </c>
      <c r="J54" s="1">
        <v>1</v>
      </c>
      <c r="K54" s="1">
        <v>0</v>
      </c>
      <c r="L54" s="1">
        <f t="shared" si="5"/>
        <v>1</v>
      </c>
      <c r="M54" s="1">
        <v>0</v>
      </c>
      <c r="N54" s="18">
        <v>1596</v>
      </c>
      <c r="O54" s="1" t="s">
        <v>44</v>
      </c>
      <c r="P54" s="1">
        <v>0</v>
      </c>
      <c r="Q54" s="1">
        <v>0</v>
      </c>
      <c r="R54" s="11">
        <v>1</v>
      </c>
      <c r="S54" s="4">
        <v>8570.56</v>
      </c>
      <c r="T54" s="4">
        <v>6484.375</v>
      </c>
      <c r="U54" s="6">
        <v>2</v>
      </c>
    </row>
    <row r="55" spans="1:21" ht="16.5">
      <c r="A55" s="5">
        <v>14</v>
      </c>
      <c r="B55" s="6">
        <v>0.26159090000000002</v>
      </c>
      <c r="C55" s="6">
        <v>-0.60193478</v>
      </c>
      <c r="D55" s="6">
        <v>-0.76752471</v>
      </c>
      <c r="E55" s="6">
        <v>0.95610895200000001</v>
      </c>
      <c r="F55" s="6">
        <v>-1.9157066199999999</v>
      </c>
      <c r="G55" s="12">
        <v>-2.1274329999999999</v>
      </c>
      <c r="H55" s="18">
        <v>1078</v>
      </c>
      <c r="I55" s="18">
        <v>31.33</v>
      </c>
      <c r="J55" s="1">
        <v>1</v>
      </c>
      <c r="K55" s="1">
        <v>1</v>
      </c>
      <c r="L55" s="1">
        <f t="shared" si="5"/>
        <v>1</v>
      </c>
      <c r="M55" s="1">
        <v>0</v>
      </c>
      <c r="N55" s="18">
        <v>1939</v>
      </c>
      <c r="O55" s="1" t="s">
        <v>44</v>
      </c>
      <c r="P55" s="1">
        <v>0</v>
      </c>
      <c r="Q55" s="1">
        <v>0</v>
      </c>
      <c r="R55" s="11">
        <v>1</v>
      </c>
      <c r="S55" s="4">
        <v>12596.5</v>
      </c>
      <c r="T55" s="4">
        <v>3916.015625</v>
      </c>
      <c r="U55" s="6">
        <v>2</v>
      </c>
    </row>
    <row r="56" spans="1:21" ht="16.5">
      <c r="A56" s="5">
        <v>16</v>
      </c>
      <c r="B56" s="6">
        <v>-0.6903572</v>
      </c>
      <c r="C56" s="6">
        <v>-0.83628210000000003</v>
      </c>
      <c r="D56" s="6">
        <v>0.59337938000000001</v>
      </c>
      <c r="E56" s="6">
        <v>-1.1452587970000001</v>
      </c>
      <c r="F56" s="6">
        <v>0.81459208999999999</v>
      </c>
      <c r="G56" s="12">
        <v>-0.71692290000000003</v>
      </c>
      <c r="H56" s="18">
        <v>1090</v>
      </c>
      <c r="I56" s="18">
        <v>51.54</v>
      </c>
      <c r="J56" s="1">
        <v>1</v>
      </c>
      <c r="K56" s="1">
        <v>1</v>
      </c>
      <c r="L56" s="1">
        <f t="shared" si="5"/>
        <v>1</v>
      </c>
      <c r="M56" s="1">
        <v>1</v>
      </c>
      <c r="N56" s="18">
        <v>843</v>
      </c>
      <c r="O56" s="1" t="s">
        <v>47</v>
      </c>
      <c r="P56" s="1">
        <v>1</v>
      </c>
      <c r="Q56" s="1">
        <v>0</v>
      </c>
      <c r="R56" s="11">
        <v>1</v>
      </c>
      <c r="S56" s="4">
        <v>12096.3</v>
      </c>
      <c r="T56" s="4">
        <v>4174.3469240000004</v>
      </c>
      <c r="U56" s="6">
        <v>2</v>
      </c>
    </row>
    <row r="57" spans="1:21" ht="16.5">
      <c r="A57" s="5">
        <v>17</v>
      </c>
      <c r="B57" s="6">
        <v>-2.7565529999999998</v>
      </c>
      <c r="C57" s="6">
        <v>0.58541982999999997</v>
      </c>
      <c r="D57" s="6">
        <v>1.12706927</v>
      </c>
      <c r="E57" s="6">
        <v>-1.394344622</v>
      </c>
      <c r="F57" s="6">
        <v>1.6668992899999999</v>
      </c>
      <c r="G57" s="12">
        <v>-9.7554809999999999E-3</v>
      </c>
      <c r="H57" s="18">
        <v>1097</v>
      </c>
      <c r="I57" s="18">
        <v>44.5</v>
      </c>
      <c r="J57" s="1">
        <v>0</v>
      </c>
      <c r="K57" s="1">
        <v>0</v>
      </c>
      <c r="L57" s="1">
        <f t="shared" si="5"/>
        <v>0</v>
      </c>
      <c r="M57" s="1">
        <v>0</v>
      </c>
      <c r="N57" s="18">
        <v>1974</v>
      </c>
      <c r="O57" s="1" t="s">
        <v>46</v>
      </c>
      <c r="P57" s="1">
        <v>0</v>
      </c>
      <c r="Q57" s="1">
        <v>1</v>
      </c>
      <c r="R57" s="11">
        <v>0</v>
      </c>
      <c r="S57" s="4">
        <v>26522.2</v>
      </c>
      <c r="T57" s="4">
        <v>7570.8007809999999</v>
      </c>
      <c r="U57" s="6">
        <v>2</v>
      </c>
    </row>
    <row r="58" spans="1:21" ht="16.5">
      <c r="A58" s="5">
        <v>18</v>
      </c>
      <c r="B58" s="6">
        <v>-5.0996420000000002</v>
      </c>
      <c r="C58" s="6">
        <v>1.7493488399999999</v>
      </c>
      <c r="D58" s="6">
        <v>-5.4923511600000001</v>
      </c>
      <c r="E58" s="6">
        <v>4.3561419350000001</v>
      </c>
      <c r="F58" s="6">
        <v>3.1430169600000002</v>
      </c>
      <c r="G58" s="12">
        <v>-0.95020510000000002</v>
      </c>
      <c r="H58" s="18">
        <v>1099</v>
      </c>
      <c r="I58" s="18">
        <v>50.35</v>
      </c>
      <c r="J58" s="1">
        <v>0</v>
      </c>
      <c r="K58" s="1">
        <v>0</v>
      </c>
      <c r="L58" s="1">
        <f t="shared" si="5"/>
        <v>0</v>
      </c>
      <c r="M58" s="1">
        <v>0</v>
      </c>
      <c r="N58" s="18">
        <v>1967</v>
      </c>
      <c r="O58" s="1" t="s">
        <v>46</v>
      </c>
      <c r="P58" s="1">
        <v>0</v>
      </c>
      <c r="Q58" s="1">
        <v>1</v>
      </c>
      <c r="R58" s="11">
        <v>1</v>
      </c>
      <c r="S58" s="4">
        <v>24798.6</v>
      </c>
      <c r="T58" s="4">
        <v>9051.5136719999991</v>
      </c>
      <c r="U58" s="6">
        <v>2</v>
      </c>
    </row>
    <row r="59" spans="1:21" ht="16.5">
      <c r="A59" s="5">
        <v>20</v>
      </c>
      <c r="B59" s="6">
        <v>-0.40757270000000001</v>
      </c>
      <c r="C59" s="6">
        <v>-0.34604657999999999</v>
      </c>
      <c r="D59" s="6">
        <v>1.2570295499999999</v>
      </c>
      <c r="E59" s="6">
        <v>0.94406159000000001</v>
      </c>
      <c r="F59" s="6">
        <v>0.95490048000000005</v>
      </c>
      <c r="G59" s="12">
        <v>1.9483790000000001</v>
      </c>
      <c r="H59" s="18">
        <v>1117</v>
      </c>
      <c r="I59" s="18">
        <v>49.01</v>
      </c>
      <c r="J59" s="1">
        <v>1</v>
      </c>
      <c r="K59" s="1">
        <v>1</v>
      </c>
      <c r="L59" s="1">
        <f t="shared" si="5"/>
        <v>1</v>
      </c>
      <c r="M59" s="1">
        <v>0</v>
      </c>
      <c r="N59" s="18">
        <v>1834</v>
      </c>
      <c r="O59" s="1" t="s">
        <v>44</v>
      </c>
      <c r="P59" s="1">
        <v>0</v>
      </c>
      <c r="Q59" s="1">
        <v>0</v>
      </c>
      <c r="R59" s="11">
        <v>0</v>
      </c>
      <c r="S59" s="4">
        <v>25651.5</v>
      </c>
      <c r="T59" s="4">
        <v>51449.707029999998</v>
      </c>
      <c r="U59" s="6">
        <v>2</v>
      </c>
    </row>
    <row r="60" spans="1:21" ht="16.5">
      <c r="A60" s="5">
        <v>23</v>
      </c>
      <c r="B60" s="6">
        <v>-8.0565194000000009</v>
      </c>
      <c r="C60" s="6">
        <v>3.3456209000000001</v>
      </c>
      <c r="D60" s="6">
        <v>6.5119404899999997</v>
      </c>
      <c r="E60" s="6">
        <v>0.42756150999999998</v>
      </c>
      <c r="F60" s="6">
        <v>-0.61584264</v>
      </c>
      <c r="G60" s="12">
        <v>1.444086</v>
      </c>
      <c r="H60" s="18">
        <v>1152</v>
      </c>
      <c r="I60" s="18">
        <v>51.29</v>
      </c>
      <c r="J60" s="1">
        <v>1</v>
      </c>
      <c r="K60" s="1">
        <v>1</v>
      </c>
      <c r="L60" s="1">
        <f t="shared" si="5"/>
        <v>1</v>
      </c>
      <c r="M60" s="1">
        <v>1</v>
      </c>
      <c r="N60" s="18">
        <v>981</v>
      </c>
      <c r="O60" s="1" t="s">
        <v>47</v>
      </c>
      <c r="P60" s="1">
        <v>1</v>
      </c>
      <c r="Q60" s="1">
        <v>0</v>
      </c>
      <c r="R60" s="11">
        <v>0</v>
      </c>
      <c r="S60" s="4">
        <v>4842.2299999999996</v>
      </c>
      <c r="T60" s="4">
        <v>8343.5058590000008</v>
      </c>
      <c r="U60" s="6">
        <v>2</v>
      </c>
    </row>
    <row r="61" spans="1:21" ht="16.5">
      <c r="A61" s="5">
        <v>25</v>
      </c>
      <c r="B61" s="6">
        <v>-5.1973782000000002</v>
      </c>
      <c r="C61" s="6">
        <v>-2.07013341</v>
      </c>
      <c r="D61" s="6">
        <v>-3.8216581299999999</v>
      </c>
      <c r="E61" s="6">
        <v>-0.23459354800000001</v>
      </c>
      <c r="F61" s="6">
        <v>0.82257840999999998</v>
      </c>
      <c r="G61" s="12">
        <v>-1.4511259999999999</v>
      </c>
      <c r="H61" s="18">
        <v>1165</v>
      </c>
      <c r="I61" s="18">
        <v>39.659999999999997</v>
      </c>
      <c r="J61" s="1">
        <v>0</v>
      </c>
      <c r="K61" s="1">
        <v>0</v>
      </c>
      <c r="L61" s="1">
        <f t="shared" si="5"/>
        <v>0</v>
      </c>
      <c r="M61" s="1">
        <v>0</v>
      </c>
      <c r="N61" s="18">
        <v>1330</v>
      </c>
      <c r="O61" s="1" t="s">
        <v>46</v>
      </c>
      <c r="P61" s="1">
        <v>0</v>
      </c>
      <c r="Q61" s="1">
        <v>1</v>
      </c>
      <c r="R61" s="11">
        <v>0</v>
      </c>
      <c r="S61" s="4">
        <v>137613</v>
      </c>
      <c r="T61" s="4">
        <v>42380.366959999999</v>
      </c>
      <c r="U61" s="6">
        <v>2</v>
      </c>
    </row>
    <row r="62" spans="1:21" ht="16.5">
      <c r="A62" s="5">
        <v>30</v>
      </c>
      <c r="B62" s="6">
        <v>-1.1664435</v>
      </c>
      <c r="C62" s="6">
        <v>-2.1501234</v>
      </c>
      <c r="D62" s="6">
        <v>0.36225837</v>
      </c>
      <c r="E62" s="6">
        <v>-0.85369169199999995</v>
      </c>
      <c r="F62" s="6">
        <v>-2.9519586000000002</v>
      </c>
      <c r="G62" s="12">
        <v>-0.82716440000000002</v>
      </c>
      <c r="H62" s="18">
        <v>1182</v>
      </c>
      <c r="I62" s="18">
        <v>42.24</v>
      </c>
      <c r="J62" s="1">
        <v>0</v>
      </c>
      <c r="K62" s="1">
        <v>0</v>
      </c>
      <c r="L62" s="1">
        <f t="shared" si="5"/>
        <v>0</v>
      </c>
      <c r="M62" s="1">
        <v>0</v>
      </c>
      <c r="N62" s="18">
        <v>1295</v>
      </c>
      <c r="O62" s="1" t="s">
        <v>47</v>
      </c>
      <c r="P62" s="1">
        <v>1</v>
      </c>
      <c r="Q62" s="1">
        <v>0</v>
      </c>
      <c r="R62" s="11">
        <v>1</v>
      </c>
      <c r="S62" s="4">
        <v>22383.1</v>
      </c>
      <c r="T62" s="4">
        <v>11590.77569</v>
      </c>
      <c r="U62" s="6">
        <v>2</v>
      </c>
    </row>
    <row r="63" spans="1:21" ht="16.5">
      <c r="A63" s="5">
        <v>31</v>
      </c>
      <c r="B63" s="6">
        <v>-7.5453153999999998</v>
      </c>
      <c r="C63" s="6">
        <v>3.2131219600000001</v>
      </c>
      <c r="D63" s="6">
        <v>-4.4816252800000003</v>
      </c>
      <c r="E63" s="6">
        <v>1.3570046149999999</v>
      </c>
      <c r="F63" s="6">
        <v>-0.89495416000000005</v>
      </c>
      <c r="G63" s="12">
        <v>-2.4289749999999999</v>
      </c>
      <c r="H63" s="18">
        <v>1183</v>
      </c>
      <c r="I63" s="18">
        <v>53.78</v>
      </c>
      <c r="J63" s="1">
        <v>1</v>
      </c>
      <c r="K63" s="1">
        <v>1</v>
      </c>
      <c r="L63" s="1">
        <f t="shared" si="5"/>
        <v>1</v>
      </c>
      <c r="M63" s="1">
        <v>0</v>
      </c>
      <c r="N63" s="18">
        <v>1456</v>
      </c>
      <c r="O63" s="1" t="s">
        <v>44</v>
      </c>
      <c r="P63" s="1">
        <v>0</v>
      </c>
      <c r="Q63" s="1">
        <v>0</v>
      </c>
      <c r="R63" s="11">
        <v>0</v>
      </c>
      <c r="S63" s="4">
        <v>14633.8</v>
      </c>
      <c r="T63" s="4">
        <v>1378.782743</v>
      </c>
      <c r="U63" s="6">
        <v>2</v>
      </c>
    </row>
    <row r="64" spans="1:21" ht="16.5">
      <c r="A64" s="5">
        <v>32</v>
      </c>
      <c r="B64" s="6">
        <v>-0.86481249999999998</v>
      </c>
      <c r="C64" s="6">
        <v>0.35323598</v>
      </c>
      <c r="D64" s="6">
        <v>1.9400043499999999</v>
      </c>
      <c r="E64" s="6">
        <v>0.38795845000000001</v>
      </c>
      <c r="F64" s="6">
        <v>-1.49513549</v>
      </c>
      <c r="G64" s="12">
        <v>-1.7482089999999999</v>
      </c>
      <c r="H64" s="18">
        <v>1184</v>
      </c>
      <c r="I64" s="18">
        <v>49.1</v>
      </c>
      <c r="J64" s="1">
        <v>0</v>
      </c>
      <c r="K64" s="1">
        <v>0</v>
      </c>
      <c r="L64" s="1">
        <f t="shared" si="5"/>
        <v>0</v>
      </c>
      <c r="M64" s="1">
        <v>0</v>
      </c>
      <c r="N64" s="18">
        <v>929</v>
      </c>
      <c r="O64" s="1" t="s">
        <v>46</v>
      </c>
      <c r="P64" s="1">
        <v>0</v>
      </c>
      <c r="Q64" s="1">
        <v>1</v>
      </c>
      <c r="R64" s="11">
        <v>1</v>
      </c>
      <c r="S64" s="4">
        <v>13856.3</v>
      </c>
      <c r="T64" s="4">
        <v>9847.3457550000003</v>
      </c>
      <c r="U64" s="6">
        <v>2</v>
      </c>
    </row>
    <row r="65" spans="1:21" ht="16.5">
      <c r="A65" s="5">
        <v>35</v>
      </c>
      <c r="B65" s="6">
        <v>0.27769430000000001</v>
      </c>
      <c r="C65" s="6">
        <v>2.52317225</v>
      </c>
      <c r="D65" s="6">
        <v>-0.25438456999999998</v>
      </c>
      <c r="E65" s="6">
        <v>1.2355150079999999</v>
      </c>
      <c r="F65" s="6">
        <v>2.0862902700000001</v>
      </c>
      <c r="G65" s="12">
        <v>-2.5269499999999998</v>
      </c>
      <c r="H65" s="18">
        <v>1189</v>
      </c>
      <c r="I65" s="18">
        <v>68.819999999999993</v>
      </c>
      <c r="J65" s="1">
        <v>0</v>
      </c>
      <c r="K65" s="1">
        <v>0</v>
      </c>
      <c r="L65" s="1">
        <f t="shared" si="5"/>
        <v>0</v>
      </c>
      <c r="M65" s="1">
        <v>0</v>
      </c>
      <c r="N65" s="18">
        <v>1503</v>
      </c>
      <c r="O65" s="1" t="s">
        <v>47</v>
      </c>
      <c r="P65" s="1">
        <v>1</v>
      </c>
      <c r="Q65" s="1">
        <v>0</v>
      </c>
      <c r="R65" s="11">
        <v>1</v>
      </c>
      <c r="S65" s="4">
        <v>6567.8</v>
      </c>
      <c r="T65" s="4">
        <v>3959.997202</v>
      </c>
      <c r="U65" s="6">
        <v>2</v>
      </c>
    </row>
    <row r="66" spans="1:21" ht="16.5">
      <c r="A66" s="5">
        <v>36</v>
      </c>
      <c r="B66" s="6">
        <v>-7.8674479000000002</v>
      </c>
      <c r="C66" s="6">
        <v>2.1861652199999999</v>
      </c>
      <c r="D66" s="6">
        <v>0.74635744000000004</v>
      </c>
      <c r="E66" s="6">
        <v>-1.4354732269999999</v>
      </c>
      <c r="F66" s="6">
        <v>-1.23562533</v>
      </c>
      <c r="G66" s="12">
        <v>-0.45507720000000002</v>
      </c>
      <c r="H66" s="18">
        <v>1192</v>
      </c>
      <c r="I66" s="18">
        <v>31.26</v>
      </c>
      <c r="J66" s="1">
        <v>0</v>
      </c>
      <c r="K66" s="1">
        <v>0</v>
      </c>
      <c r="L66" s="1">
        <f t="shared" si="5"/>
        <v>0</v>
      </c>
      <c r="M66" s="1">
        <v>0</v>
      </c>
      <c r="N66" s="18">
        <v>1311</v>
      </c>
      <c r="O66" s="1"/>
      <c r="P66" s="1"/>
      <c r="Q66" s="1"/>
      <c r="R66" s="11">
        <v>1</v>
      </c>
      <c r="S66" s="4">
        <v>1212.48</v>
      </c>
      <c r="T66" s="4">
        <v>25113.757320000001</v>
      </c>
      <c r="U66" s="6">
        <v>2</v>
      </c>
    </row>
    <row r="67" spans="1:21" ht="16.5">
      <c r="A67" s="5">
        <v>37</v>
      </c>
      <c r="B67" s="6">
        <v>-3.3368316</v>
      </c>
      <c r="C67" s="6">
        <v>4.5327878500000001</v>
      </c>
      <c r="D67" s="6">
        <v>7.6694695599999996</v>
      </c>
      <c r="E67" s="6">
        <v>2.2744116810000001</v>
      </c>
      <c r="F67" s="6">
        <v>-1.9057381200000001</v>
      </c>
      <c r="G67" s="12">
        <v>0.41208339999999999</v>
      </c>
      <c r="H67" s="18">
        <v>1207</v>
      </c>
      <c r="I67" s="18">
        <v>36.270000000000003</v>
      </c>
      <c r="J67" s="1">
        <v>0</v>
      </c>
      <c r="K67" s="1">
        <v>0</v>
      </c>
      <c r="L67" s="1">
        <f t="shared" si="5"/>
        <v>0</v>
      </c>
      <c r="M67" s="1">
        <v>0</v>
      </c>
      <c r="N67" s="18">
        <v>1357</v>
      </c>
      <c r="O67" s="1" t="s">
        <v>46</v>
      </c>
      <c r="P67" s="1">
        <v>0</v>
      </c>
      <c r="Q67" s="1">
        <v>1</v>
      </c>
      <c r="R67" s="11">
        <v>1</v>
      </c>
      <c r="S67" s="4">
        <v>8750.85</v>
      </c>
      <c r="T67" s="4">
        <v>6170.654297</v>
      </c>
      <c r="U67" s="6">
        <v>2</v>
      </c>
    </row>
    <row r="68" spans="1:21" ht="16.5">
      <c r="A68" s="5">
        <v>39</v>
      </c>
      <c r="B68" s="6">
        <v>-2.1635338000000002</v>
      </c>
      <c r="C68" s="6">
        <v>2.5668271100000002</v>
      </c>
      <c r="D68" s="6">
        <v>3.1103918400000001</v>
      </c>
      <c r="E68" s="6">
        <v>-1.0874686920000001</v>
      </c>
      <c r="F68" s="6">
        <v>1.6550579999999999E-2</v>
      </c>
      <c r="G68" s="12">
        <v>-2.2249989999999999</v>
      </c>
      <c r="H68" s="18">
        <v>1224</v>
      </c>
      <c r="I68" s="18">
        <v>61.13</v>
      </c>
      <c r="J68" s="1">
        <v>1</v>
      </c>
      <c r="K68" s="1">
        <v>0</v>
      </c>
      <c r="L68" s="1">
        <f t="shared" si="5"/>
        <v>1</v>
      </c>
      <c r="M68" s="1">
        <v>0</v>
      </c>
      <c r="N68" s="18">
        <v>1048</v>
      </c>
      <c r="O68" s="1" t="s">
        <v>47</v>
      </c>
      <c r="P68" s="1">
        <v>1</v>
      </c>
      <c r="Q68" s="1">
        <v>0</v>
      </c>
      <c r="R68" s="11">
        <v>0</v>
      </c>
      <c r="S68" s="4">
        <v>5267.94</v>
      </c>
      <c r="T68" s="4">
        <v>2124.9389649999998</v>
      </c>
      <c r="U68" s="6">
        <v>2</v>
      </c>
    </row>
    <row r="69" spans="1:21" ht="16.5">
      <c r="A69" s="5">
        <v>41</v>
      </c>
      <c r="B69" s="6">
        <v>0.39291389999999998</v>
      </c>
      <c r="C69" s="6">
        <v>-1.28591967</v>
      </c>
      <c r="D69" s="6">
        <v>1.1044120799999999</v>
      </c>
      <c r="E69" s="6">
        <v>0.90165681499999994</v>
      </c>
      <c r="F69" s="6">
        <v>1.6316501299999999</v>
      </c>
      <c r="G69" s="12">
        <v>-0.32069389999999998</v>
      </c>
      <c r="H69" s="18">
        <v>1230</v>
      </c>
      <c r="I69" s="18">
        <v>53.45</v>
      </c>
      <c r="J69" s="1">
        <v>0</v>
      </c>
      <c r="K69" s="1">
        <v>1</v>
      </c>
      <c r="L69" s="1">
        <f t="shared" si="5"/>
        <v>1</v>
      </c>
      <c r="M69" s="1">
        <v>1</v>
      </c>
      <c r="N69" s="18">
        <v>180</v>
      </c>
      <c r="O69" s="1" t="s">
        <v>44</v>
      </c>
      <c r="P69" s="1">
        <v>0</v>
      </c>
      <c r="Q69" s="1">
        <v>0</v>
      </c>
      <c r="R69" s="11">
        <v>0</v>
      </c>
      <c r="S69" s="4">
        <v>27193.5</v>
      </c>
      <c r="T69" s="4">
        <v>51910.894699999997</v>
      </c>
      <c r="U69" s="6">
        <v>2</v>
      </c>
    </row>
    <row r="70" spans="1:21" ht="16.5">
      <c r="A70" s="5">
        <v>42</v>
      </c>
      <c r="B70" s="6">
        <v>-3.6737628</v>
      </c>
      <c r="C70" s="6">
        <v>-1.9649980499999999</v>
      </c>
      <c r="D70" s="6">
        <v>-1.5257021200000001</v>
      </c>
      <c r="E70" s="6">
        <v>-1.8141075250000001</v>
      </c>
      <c r="F70" s="6">
        <v>-0.51460233</v>
      </c>
      <c r="G70" s="12">
        <v>0.23554259999999999</v>
      </c>
      <c r="H70" s="18">
        <v>1233</v>
      </c>
      <c r="I70" s="18">
        <v>27.85</v>
      </c>
      <c r="J70" s="1">
        <v>1</v>
      </c>
      <c r="K70" s="1">
        <v>0</v>
      </c>
      <c r="L70" s="1">
        <f t="shared" si="5"/>
        <v>1</v>
      </c>
      <c r="M70" s="1">
        <v>0</v>
      </c>
      <c r="N70" s="18">
        <v>1076</v>
      </c>
      <c r="O70" s="1" t="s">
        <v>44</v>
      </c>
      <c r="P70" s="1">
        <v>0</v>
      </c>
      <c r="Q70" s="1">
        <v>0</v>
      </c>
      <c r="R70" s="11">
        <v>0</v>
      </c>
      <c r="S70" s="4">
        <v>5841.06</v>
      </c>
      <c r="T70" s="4">
        <v>2202.299305</v>
      </c>
      <c r="U70" s="6">
        <v>2</v>
      </c>
    </row>
    <row r="71" spans="1:21" ht="16.5">
      <c r="A71" s="5">
        <v>43</v>
      </c>
      <c r="B71" s="6">
        <v>-9.6517444999999995</v>
      </c>
      <c r="C71" s="6">
        <v>3.11700563</v>
      </c>
      <c r="D71" s="6">
        <v>-0.92553518000000001</v>
      </c>
      <c r="E71" s="6">
        <v>-0.99203348000000002</v>
      </c>
      <c r="F71" s="6">
        <v>-3.7331575899999998</v>
      </c>
      <c r="G71" s="12">
        <v>-3.3184439999999999</v>
      </c>
      <c r="H71" s="18">
        <v>1235</v>
      </c>
      <c r="I71" s="18">
        <v>64.06</v>
      </c>
      <c r="J71" s="1">
        <v>0</v>
      </c>
      <c r="K71" s="1">
        <v>0</v>
      </c>
      <c r="L71" s="1">
        <f t="shared" si="5"/>
        <v>0</v>
      </c>
      <c r="M71" s="1">
        <v>0</v>
      </c>
      <c r="N71" s="18">
        <v>1026</v>
      </c>
      <c r="O71" s="1" t="s">
        <v>47</v>
      </c>
      <c r="P71" s="1">
        <v>1</v>
      </c>
      <c r="Q71" s="1">
        <v>0</v>
      </c>
      <c r="R71" s="11">
        <v>1</v>
      </c>
      <c r="S71" s="4">
        <v>11978.8</v>
      </c>
      <c r="T71" s="4">
        <v>9196.8566890000002</v>
      </c>
      <c r="U71" s="6">
        <v>2</v>
      </c>
    </row>
    <row r="72" spans="1:21" ht="16.5">
      <c r="A72" s="5">
        <v>44</v>
      </c>
      <c r="B72" s="6">
        <v>-1.2645153</v>
      </c>
      <c r="C72" s="6">
        <v>1.1276736599999999</v>
      </c>
      <c r="D72" s="6">
        <v>1.82554127</v>
      </c>
      <c r="E72" s="6">
        <v>2.4327403539999999</v>
      </c>
      <c r="F72" s="6">
        <v>0.93024017999999997</v>
      </c>
      <c r="G72" s="12">
        <v>-1.285871</v>
      </c>
      <c r="H72" s="16" t="str">
        <f>CONCATENATE("UCSF-BR-0",G72)</f>
        <v>UCSF-BR-0-1.285871</v>
      </c>
      <c r="I72" s="17">
        <v>44.890500000000003</v>
      </c>
      <c r="J72" s="4">
        <v>1</v>
      </c>
      <c r="K72" s="4">
        <v>1</v>
      </c>
      <c r="L72" s="1">
        <f t="shared" si="5"/>
        <v>1</v>
      </c>
      <c r="M72" s="4">
        <v>0</v>
      </c>
      <c r="N72" s="16">
        <v>2427</v>
      </c>
      <c r="O72" s="4" t="s">
        <v>44</v>
      </c>
      <c r="P72" s="4">
        <v>0</v>
      </c>
      <c r="Q72" s="4">
        <v>0</v>
      </c>
      <c r="R72" s="11">
        <f t="shared" ref="R72:R93" si="6">IF(Q72=1, 1, 0)</f>
        <v>0</v>
      </c>
      <c r="S72" s="1">
        <v>2077.64</v>
      </c>
      <c r="T72" s="1">
        <v>1106.43</v>
      </c>
      <c r="U72" s="6">
        <v>2</v>
      </c>
    </row>
    <row r="73" spans="1:21" ht="16.5">
      <c r="A73" s="5">
        <v>47</v>
      </c>
      <c r="B73" s="6">
        <v>-1.2008117</v>
      </c>
      <c r="C73" s="6">
        <v>-3.2558669999999998E-2</v>
      </c>
      <c r="D73" s="6">
        <v>0.36658601000000002</v>
      </c>
      <c r="E73" s="6">
        <v>0.48955738100000001</v>
      </c>
      <c r="F73" s="6">
        <v>-0.63396485999999996</v>
      </c>
      <c r="G73" s="12">
        <v>2.1258569999999999</v>
      </c>
      <c r="H73" s="16" t="str">
        <f>CONCATENATE("UCSF-BR-0",G73)</f>
        <v>UCSF-BR-02.125857</v>
      </c>
      <c r="I73" s="17">
        <v>71.479100000000003</v>
      </c>
      <c r="J73" s="4">
        <v>1</v>
      </c>
      <c r="K73" s="4">
        <v>1</v>
      </c>
      <c r="L73" s="1">
        <f t="shared" si="5"/>
        <v>1</v>
      </c>
      <c r="M73" s="4">
        <v>0</v>
      </c>
      <c r="N73" s="16">
        <v>2490</v>
      </c>
      <c r="O73" s="4" t="s">
        <v>44</v>
      </c>
      <c r="P73" s="4">
        <v>0</v>
      </c>
      <c r="Q73" s="4">
        <v>0</v>
      </c>
      <c r="R73" s="11">
        <f t="shared" si="6"/>
        <v>0</v>
      </c>
      <c r="S73" s="1">
        <v>30120.9</v>
      </c>
      <c r="T73" s="1">
        <v>17011.8</v>
      </c>
      <c r="U73" s="6">
        <v>2</v>
      </c>
    </row>
    <row r="74" spans="1:21" ht="16.5">
      <c r="A74" s="5">
        <v>48</v>
      </c>
      <c r="B74" s="6">
        <v>-3.0893293000000002</v>
      </c>
      <c r="C74" s="6">
        <v>-1.2369496600000001</v>
      </c>
      <c r="D74" s="6">
        <v>1.58858762</v>
      </c>
      <c r="E74" s="6">
        <v>2.6304212630000001</v>
      </c>
      <c r="F74" s="6">
        <v>3.67803331</v>
      </c>
      <c r="G74" s="12">
        <v>11.485580000000001</v>
      </c>
      <c r="H74" s="16" t="str">
        <f>CONCATENATE("UCSF-BR-0",G74)</f>
        <v>UCSF-BR-011.48558</v>
      </c>
      <c r="I74" s="17">
        <v>38.816499999999998</v>
      </c>
      <c r="J74" s="4">
        <v>0</v>
      </c>
      <c r="K74" s="4">
        <v>0</v>
      </c>
      <c r="L74" s="1">
        <f t="shared" si="5"/>
        <v>0</v>
      </c>
      <c r="M74" s="4">
        <v>0</v>
      </c>
      <c r="N74" s="16">
        <v>3002</v>
      </c>
      <c r="O74" s="4" t="s">
        <v>47</v>
      </c>
      <c r="P74" s="4">
        <v>1</v>
      </c>
      <c r="Q74" s="4">
        <v>0</v>
      </c>
      <c r="R74" s="11">
        <f t="shared" si="6"/>
        <v>0</v>
      </c>
      <c r="S74" s="1"/>
      <c r="T74" s="1"/>
      <c r="U74" s="6">
        <v>2</v>
      </c>
    </row>
    <row r="75" spans="1:21" ht="16.5">
      <c r="A75" s="5">
        <v>50</v>
      </c>
      <c r="B75" s="6">
        <v>-5.9156361000000004</v>
      </c>
      <c r="C75" s="6">
        <v>0.81857508000000001</v>
      </c>
      <c r="D75" s="6">
        <v>0.74861038999999996</v>
      </c>
      <c r="E75" s="6">
        <v>-2.1308687869999998</v>
      </c>
      <c r="F75" s="6">
        <v>0.55805165999999995</v>
      </c>
      <c r="G75" s="12">
        <v>-3.7466439999999999</v>
      </c>
      <c r="H75" s="16" t="str">
        <f t="shared" ref="H75:H93" si="7">CONCATENATE("UCSF-BR-",G75)</f>
        <v>UCSF-BR--3.746644</v>
      </c>
      <c r="I75" s="17">
        <v>46.936999999999998</v>
      </c>
      <c r="J75" s="4">
        <v>1</v>
      </c>
      <c r="K75" s="4">
        <v>0</v>
      </c>
      <c r="L75" s="1">
        <f t="shared" si="5"/>
        <v>1</v>
      </c>
      <c r="M75" s="4">
        <v>0</v>
      </c>
      <c r="N75" s="16">
        <v>2360</v>
      </c>
      <c r="O75" s="4" t="s">
        <v>47</v>
      </c>
      <c r="P75" s="4">
        <v>1</v>
      </c>
      <c r="Q75" s="4">
        <v>0</v>
      </c>
      <c r="R75" s="11">
        <f t="shared" si="6"/>
        <v>0</v>
      </c>
      <c r="S75" s="1">
        <v>18987.3</v>
      </c>
      <c r="T75" s="1">
        <v>1629.49</v>
      </c>
      <c r="U75" s="6">
        <v>2</v>
      </c>
    </row>
    <row r="76" spans="1:21" ht="16.5">
      <c r="A76" s="5">
        <v>56</v>
      </c>
      <c r="B76" s="6">
        <v>-4.0302594999999997</v>
      </c>
      <c r="C76" s="6">
        <v>-1.6270298400000001</v>
      </c>
      <c r="D76" s="6">
        <v>0.54077900999999995</v>
      </c>
      <c r="E76" s="6">
        <v>-1.393222883</v>
      </c>
      <c r="F76" s="6">
        <v>-4.3016745900000002</v>
      </c>
      <c r="G76" s="12">
        <v>480200.4</v>
      </c>
      <c r="H76" s="16" t="str">
        <f t="shared" si="7"/>
        <v>UCSF-BR-480200.4</v>
      </c>
      <c r="I76" s="17">
        <v>33.674199999999999</v>
      </c>
      <c r="J76" s="4">
        <v>0</v>
      </c>
      <c r="K76" s="4">
        <v>1</v>
      </c>
      <c r="L76" s="1">
        <f t="shared" si="5"/>
        <v>1</v>
      </c>
      <c r="M76" s="4">
        <v>0</v>
      </c>
      <c r="N76" s="16">
        <v>2177</v>
      </c>
      <c r="O76" s="4" t="s">
        <v>47</v>
      </c>
      <c r="P76" s="4">
        <v>1</v>
      </c>
      <c r="Q76" s="4">
        <v>0</v>
      </c>
      <c r="R76" s="11">
        <f t="shared" si="6"/>
        <v>0</v>
      </c>
      <c r="S76" s="1">
        <v>13625.7</v>
      </c>
      <c r="T76" s="1">
        <v>1561.27</v>
      </c>
      <c r="U76" s="6">
        <v>2</v>
      </c>
    </row>
    <row r="77" spans="1:21" ht="16.5">
      <c r="A77" s="5">
        <v>59</v>
      </c>
      <c r="B77" s="6">
        <v>-4.2265353000000001</v>
      </c>
      <c r="C77" s="6">
        <v>0.28427702999999999</v>
      </c>
      <c r="D77" s="6">
        <v>1.23448348</v>
      </c>
      <c r="E77" s="6">
        <v>-3.1909109230000001</v>
      </c>
      <c r="F77" s="6">
        <v>3.6633629399999998</v>
      </c>
      <c r="G77" s="12">
        <v>-0.79269630000000002</v>
      </c>
      <c r="H77" s="16" t="str">
        <f t="shared" si="7"/>
        <v>UCSF-BR--0.7926963</v>
      </c>
      <c r="I77" s="17">
        <v>54.9617</v>
      </c>
      <c r="J77" s="4"/>
      <c r="K77" s="4"/>
      <c r="L77" s="1"/>
      <c r="M77" s="4">
        <v>0</v>
      </c>
      <c r="N77" s="16">
        <v>2442</v>
      </c>
      <c r="O77" s="4" t="s">
        <v>56</v>
      </c>
      <c r="P77" s="4"/>
      <c r="Q77" s="4"/>
      <c r="R77" s="11">
        <f t="shared" si="6"/>
        <v>0</v>
      </c>
      <c r="S77" s="1">
        <v>4621.51</v>
      </c>
      <c r="T77" s="1">
        <v>444.94600000000003</v>
      </c>
      <c r="U77" s="6">
        <v>2</v>
      </c>
    </row>
    <row r="78" spans="1:21" ht="16.5">
      <c r="A78" s="5">
        <v>60</v>
      </c>
      <c r="B78" s="6">
        <v>-1.0035510999999999</v>
      </c>
      <c r="C78" s="6">
        <v>0.80658931</v>
      </c>
      <c r="D78" s="6">
        <v>4.1849064800000004</v>
      </c>
      <c r="E78" s="6">
        <v>0.13170521499999999</v>
      </c>
      <c r="F78" s="6">
        <v>0.30931576</v>
      </c>
      <c r="G78" s="12">
        <v>2.8540730000000001</v>
      </c>
      <c r="H78" s="16" t="str">
        <f t="shared" si="7"/>
        <v>UCSF-BR-2.854073</v>
      </c>
      <c r="I78" s="17">
        <v>38.578400000000002</v>
      </c>
      <c r="J78" s="4">
        <v>0</v>
      </c>
      <c r="K78" s="4">
        <v>0</v>
      </c>
      <c r="L78" s="1">
        <f>IF(J78=1,IF(K78=1,1,1),IF(K78=1,1,0))</f>
        <v>0</v>
      </c>
      <c r="M78" s="4">
        <v>0</v>
      </c>
      <c r="N78" s="16">
        <v>492.00000000000006</v>
      </c>
      <c r="O78" s="4" t="s">
        <v>47</v>
      </c>
      <c r="P78" s="4">
        <v>1</v>
      </c>
      <c r="Q78" s="4">
        <v>0</v>
      </c>
      <c r="R78" s="11">
        <f t="shared" si="6"/>
        <v>0</v>
      </c>
      <c r="S78" s="1">
        <v>51137.2</v>
      </c>
      <c r="T78" s="1">
        <v>13827</v>
      </c>
      <c r="U78" s="6">
        <v>2</v>
      </c>
    </row>
    <row r="79" spans="1:21" ht="16.5">
      <c r="A79" s="5">
        <v>61</v>
      </c>
      <c r="B79" s="6">
        <v>-2.0900824</v>
      </c>
      <c r="C79" s="6">
        <v>-1.8020998399999999</v>
      </c>
      <c r="D79" s="6">
        <v>0.12643114</v>
      </c>
      <c r="E79" s="6">
        <v>-0.15173247100000001</v>
      </c>
      <c r="F79" s="6">
        <v>-2.82122977</v>
      </c>
      <c r="G79" s="12">
        <v>-1.147508</v>
      </c>
      <c r="H79" s="16" t="str">
        <f t="shared" si="7"/>
        <v>UCSF-BR--1.147508</v>
      </c>
      <c r="I79" s="17">
        <v>48.531700000000001</v>
      </c>
      <c r="J79" s="4">
        <v>1</v>
      </c>
      <c r="K79" s="4">
        <v>1</v>
      </c>
      <c r="L79" s="1">
        <f>IF(J79=1,IF(K79=1,1,1),IF(K79=1,1,0))</f>
        <v>1</v>
      </c>
      <c r="M79" s="4">
        <v>0</v>
      </c>
      <c r="N79" s="16">
        <v>3130</v>
      </c>
      <c r="O79" s="4" t="s">
        <v>44</v>
      </c>
      <c r="P79" s="4">
        <v>0</v>
      </c>
      <c r="Q79" s="4">
        <v>0</v>
      </c>
      <c r="R79" s="11">
        <f t="shared" si="6"/>
        <v>0</v>
      </c>
      <c r="S79" s="1">
        <v>2041.81</v>
      </c>
      <c r="T79" s="1">
        <v>636.76800000000003</v>
      </c>
      <c r="U79" s="6">
        <v>2</v>
      </c>
    </row>
    <row r="80" spans="1:21" ht="16.5">
      <c r="A80" s="5">
        <v>63</v>
      </c>
      <c r="B80" s="6">
        <v>-3.2401697999999999</v>
      </c>
      <c r="C80" s="6">
        <v>-0.60780380000000001</v>
      </c>
      <c r="D80" s="6">
        <v>2.6155357800000001</v>
      </c>
      <c r="E80" s="6">
        <v>3.6360462330000001</v>
      </c>
      <c r="F80" s="6">
        <v>-1.54794173</v>
      </c>
      <c r="G80" s="12">
        <v>1.393804</v>
      </c>
      <c r="H80" s="16" t="str">
        <f t="shared" si="7"/>
        <v>UCSF-BR-1.393804</v>
      </c>
      <c r="I80" s="17">
        <v>49.945300000000003</v>
      </c>
      <c r="J80" s="4"/>
      <c r="K80" s="4"/>
      <c r="L80" s="1"/>
      <c r="M80" s="4">
        <v>0</v>
      </c>
      <c r="N80" s="16">
        <v>2159</v>
      </c>
      <c r="O80" s="4" t="s">
        <v>56</v>
      </c>
      <c r="P80" s="4"/>
      <c r="Q80" s="4"/>
      <c r="R80" s="11">
        <f t="shared" si="6"/>
        <v>0</v>
      </c>
      <c r="S80" s="1">
        <v>12846.7</v>
      </c>
      <c r="T80" s="1">
        <v>3828.12</v>
      </c>
      <c r="U80" s="6">
        <v>2</v>
      </c>
    </row>
    <row r="81" spans="1:21" ht="16.5">
      <c r="A81" s="5">
        <v>66</v>
      </c>
      <c r="B81" s="6">
        <v>-1.2843351999999999</v>
      </c>
      <c r="C81" s="6">
        <v>-1.0539682500000001</v>
      </c>
      <c r="D81" s="6">
        <v>0.58071163999999997</v>
      </c>
      <c r="E81" s="6">
        <v>0.222633789</v>
      </c>
      <c r="F81" s="6">
        <v>-0.73153908000000001</v>
      </c>
      <c r="G81" s="12">
        <v>0.77297400000000005</v>
      </c>
      <c r="H81" s="16" t="str">
        <f t="shared" si="7"/>
        <v>UCSF-BR-0.772974</v>
      </c>
      <c r="I81" s="17">
        <v>59.194499999999998</v>
      </c>
      <c r="J81" s="4">
        <v>1</v>
      </c>
      <c r="K81" s="4">
        <v>0</v>
      </c>
      <c r="L81" s="1">
        <f>IF(J81=1,IF(K81=1,1,1),IF(K81=1,1,0))</f>
        <v>1</v>
      </c>
      <c r="M81" s="4">
        <v>0</v>
      </c>
      <c r="N81" s="16">
        <v>940</v>
      </c>
      <c r="O81" s="4" t="s">
        <v>56</v>
      </c>
      <c r="P81" s="4"/>
      <c r="Q81" s="4"/>
      <c r="R81" s="11">
        <f t="shared" si="6"/>
        <v>0</v>
      </c>
      <c r="S81" s="1">
        <v>4441.55</v>
      </c>
      <c r="T81" s="1">
        <v>1817.36</v>
      </c>
      <c r="U81" s="6">
        <v>2</v>
      </c>
    </row>
    <row r="82" spans="1:21" ht="16.5">
      <c r="A82" s="5">
        <v>67</v>
      </c>
      <c r="B82" s="6">
        <v>-6.6026897</v>
      </c>
      <c r="C82" s="6">
        <v>-1.8119971500000001</v>
      </c>
      <c r="D82" s="6">
        <v>-1.07086641</v>
      </c>
      <c r="E82" s="6">
        <v>3.3045091270000002</v>
      </c>
      <c r="F82" s="6">
        <v>0.49453842999999997</v>
      </c>
      <c r="G82" s="12">
        <v>3.1833300000000002</v>
      </c>
      <c r="H82" s="16" t="str">
        <f t="shared" si="7"/>
        <v>UCSF-BR-3.18333</v>
      </c>
      <c r="I82" s="17">
        <v>35.150599999999997</v>
      </c>
      <c r="J82" s="4">
        <v>0</v>
      </c>
      <c r="K82" s="4">
        <v>0</v>
      </c>
      <c r="L82" s="1">
        <f>IF(J82=1,IF(K82=1,1,1),IF(K82=1,1,0))</f>
        <v>0</v>
      </c>
      <c r="M82" s="4">
        <v>0</v>
      </c>
      <c r="N82" s="16">
        <v>2627</v>
      </c>
      <c r="O82" s="4" t="s">
        <v>46</v>
      </c>
      <c r="P82" s="4">
        <v>0</v>
      </c>
      <c r="Q82" s="4">
        <v>1</v>
      </c>
      <c r="R82" s="11">
        <f t="shared" si="6"/>
        <v>1</v>
      </c>
      <c r="S82" s="1">
        <v>1009.53</v>
      </c>
      <c r="T82" s="1">
        <v>264.00099999999998</v>
      </c>
      <c r="U82" s="6">
        <v>2</v>
      </c>
    </row>
    <row r="83" spans="1:21" ht="16.5">
      <c r="A83" s="5">
        <v>68</v>
      </c>
      <c r="B83" s="6">
        <v>-1.3721177</v>
      </c>
      <c r="C83" s="6">
        <v>5.2828122400000002</v>
      </c>
      <c r="D83" s="6">
        <v>-0.32979566999999999</v>
      </c>
      <c r="E83" s="6">
        <v>0.68745197400000002</v>
      </c>
      <c r="F83" s="6">
        <v>-6.1832271900000002</v>
      </c>
      <c r="G83" s="12">
        <v>-3.6604990000000002</v>
      </c>
      <c r="H83" s="16" t="str">
        <f t="shared" si="7"/>
        <v>UCSF-BR--3.660499</v>
      </c>
      <c r="I83" s="17">
        <v>43.561300000000003</v>
      </c>
      <c r="J83" s="4">
        <v>1</v>
      </c>
      <c r="K83" s="4">
        <v>1</v>
      </c>
      <c r="L83" s="1">
        <f>IF(J83=1,IF(K83=1,1,1),IF(K83=1,1,0))</f>
        <v>1</v>
      </c>
      <c r="M83" s="4">
        <v>0</v>
      </c>
      <c r="N83" s="16">
        <v>2053</v>
      </c>
      <c r="O83" s="4" t="s">
        <v>47</v>
      </c>
      <c r="P83" s="4">
        <v>1</v>
      </c>
      <c r="Q83" s="4">
        <v>0</v>
      </c>
      <c r="R83" s="11">
        <f t="shared" si="6"/>
        <v>0</v>
      </c>
      <c r="S83" s="1">
        <v>3750.4</v>
      </c>
      <c r="T83" s="1">
        <v>101.843</v>
      </c>
      <c r="U83" s="6">
        <v>2</v>
      </c>
    </row>
    <row r="84" spans="1:21" ht="16.5">
      <c r="A84" s="5">
        <v>69</v>
      </c>
      <c r="B84" s="6">
        <v>-0.88519510000000001</v>
      </c>
      <c r="C84" s="6">
        <v>0.22517691000000001</v>
      </c>
      <c r="D84" s="6">
        <v>1.65343079</v>
      </c>
      <c r="E84" s="6">
        <v>-2.2498972300000002</v>
      </c>
      <c r="F84" s="6">
        <v>-6.00693739</v>
      </c>
      <c r="G84" s="12">
        <v>-3.3828839999999998</v>
      </c>
      <c r="H84" s="16" t="str">
        <f t="shared" si="7"/>
        <v>UCSF-BR--3.382884</v>
      </c>
      <c r="I84" s="17">
        <v>63.802900000000001</v>
      </c>
      <c r="J84" s="4"/>
      <c r="K84" s="4"/>
      <c r="L84" s="1"/>
      <c r="M84" s="4">
        <v>1</v>
      </c>
      <c r="N84" s="16">
        <v>1169</v>
      </c>
      <c r="O84" s="4" t="s">
        <v>56</v>
      </c>
      <c r="P84" s="4"/>
      <c r="Q84" s="4"/>
      <c r="R84" s="11">
        <f t="shared" si="6"/>
        <v>0</v>
      </c>
      <c r="S84" s="1">
        <v>2437.7399999999998</v>
      </c>
      <c r="T84" s="1">
        <v>58.593800000000002</v>
      </c>
      <c r="U84" s="6">
        <v>2</v>
      </c>
    </row>
    <row r="85" spans="1:21" ht="16.5">
      <c r="A85" s="5">
        <v>71</v>
      </c>
      <c r="B85" s="6">
        <v>-0.79124380000000005</v>
      </c>
      <c r="C85" s="6">
        <v>2.2809873999999999</v>
      </c>
      <c r="D85" s="6">
        <v>3.9795703599999999</v>
      </c>
      <c r="E85" s="6">
        <v>-2.7556851679999999</v>
      </c>
      <c r="F85" s="6">
        <v>-2.6310875899999999</v>
      </c>
      <c r="G85" s="12">
        <v>-1.619605</v>
      </c>
      <c r="H85" s="16" t="str">
        <f t="shared" si="7"/>
        <v>UCSF-BR--1.619605</v>
      </c>
      <c r="I85" s="17">
        <v>40.742699999999999</v>
      </c>
      <c r="J85" s="4">
        <v>0</v>
      </c>
      <c r="K85" s="4">
        <v>0</v>
      </c>
      <c r="L85" s="1">
        <f>IF(J85=1,IF(K85=1,1,1),IF(K85=1,1,0))</f>
        <v>0</v>
      </c>
      <c r="M85" s="4">
        <v>1</v>
      </c>
      <c r="N85" s="16">
        <v>273</v>
      </c>
      <c r="O85" s="4" t="s">
        <v>46</v>
      </c>
      <c r="P85" s="4">
        <v>0</v>
      </c>
      <c r="Q85" s="4">
        <v>1</v>
      </c>
      <c r="R85" s="11">
        <f t="shared" si="6"/>
        <v>1</v>
      </c>
      <c r="S85" s="1">
        <v>8076.85</v>
      </c>
      <c r="T85" s="1">
        <v>1036.23</v>
      </c>
      <c r="U85" s="6">
        <v>2</v>
      </c>
    </row>
    <row r="86" spans="1:21" ht="16.5">
      <c r="A86" s="5">
        <v>73</v>
      </c>
      <c r="B86" s="6">
        <v>-1.5862500000000002E-2</v>
      </c>
      <c r="C86" s="6">
        <v>-0.42692124999999997</v>
      </c>
      <c r="D86" s="6">
        <v>0.46412861999999999</v>
      </c>
      <c r="E86" s="6">
        <v>1.082145033</v>
      </c>
      <c r="F86" s="6">
        <v>0.76337290999999996</v>
      </c>
      <c r="G86" s="12">
        <v>-0.55974020000000002</v>
      </c>
      <c r="H86" s="16" t="str">
        <f t="shared" si="7"/>
        <v>UCSF-BR--0.5597402</v>
      </c>
      <c r="I86" s="17">
        <v>51.591999999999999</v>
      </c>
      <c r="J86" s="4"/>
      <c r="K86" s="4"/>
      <c r="L86" s="1"/>
      <c r="M86" s="4">
        <v>0</v>
      </c>
      <c r="N86" s="16">
        <v>603</v>
      </c>
      <c r="O86" s="4" t="s">
        <v>56</v>
      </c>
      <c r="P86" s="4"/>
      <c r="Q86" s="4"/>
      <c r="R86" s="11">
        <f t="shared" si="6"/>
        <v>0</v>
      </c>
      <c r="S86" s="1">
        <v>1615.65</v>
      </c>
      <c r="T86" s="1">
        <v>670.16600000000005</v>
      </c>
      <c r="U86" s="6">
        <v>2</v>
      </c>
    </row>
    <row r="87" spans="1:21" ht="16.5">
      <c r="A87" s="5">
        <v>74</v>
      </c>
      <c r="B87" s="6">
        <v>-1.6875663999999999</v>
      </c>
      <c r="C87" s="6">
        <v>-5.5718004399999996</v>
      </c>
      <c r="D87" s="6">
        <v>-3.1323452000000001</v>
      </c>
      <c r="E87" s="6">
        <v>-1.064409172</v>
      </c>
      <c r="F87" s="6">
        <v>3.1501577699999999</v>
      </c>
      <c r="G87" s="12">
        <v>32.505139999999997</v>
      </c>
      <c r="H87" s="16" t="str">
        <f t="shared" si="7"/>
        <v>UCSF-BR-32.50514</v>
      </c>
      <c r="I87" s="17">
        <v>41.509900000000002</v>
      </c>
      <c r="J87" s="4">
        <v>1</v>
      </c>
      <c r="K87" s="4">
        <v>1</v>
      </c>
      <c r="L87" s="1">
        <f t="shared" ref="L87:L93" si="8">IF(J87=1,IF(K87=1,1,1),IF(K87=1,1,0))</f>
        <v>1</v>
      </c>
      <c r="M87" s="4">
        <v>1</v>
      </c>
      <c r="N87" s="16">
        <v>2236</v>
      </c>
      <c r="O87" s="4" t="s">
        <v>44</v>
      </c>
      <c r="P87" s="4">
        <v>0</v>
      </c>
      <c r="Q87" s="4">
        <v>0</v>
      </c>
      <c r="R87" s="11">
        <f t="shared" si="6"/>
        <v>0</v>
      </c>
      <c r="S87" s="1">
        <v>7843.91</v>
      </c>
      <c r="T87" s="1">
        <v>2573.2399999999998</v>
      </c>
      <c r="U87" s="6">
        <v>2</v>
      </c>
    </row>
    <row r="88" spans="1:21" ht="16.5">
      <c r="A88" s="5">
        <v>75</v>
      </c>
      <c r="B88" s="6">
        <v>-4.8449613999999999</v>
      </c>
      <c r="C88" s="6">
        <v>0.47089024000000002</v>
      </c>
      <c r="D88" s="6">
        <v>-0.71848601999999995</v>
      </c>
      <c r="E88" s="6">
        <v>3.4295863000000003E-2</v>
      </c>
      <c r="F88" s="6">
        <v>3.8926225099999998</v>
      </c>
      <c r="G88" s="12">
        <v>-3.104066</v>
      </c>
      <c r="H88" s="16" t="str">
        <f t="shared" si="7"/>
        <v>UCSF-BR--3.104066</v>
      </c>
      <c r="I88" s="17">
        <v>52.169699999999999</v>
      </c>
      <c r="J88" s="4">
        <v>1</v>
      </c>
      <c r="K88" s="4">
        <v>0</v>
      </c>
      <c r="L88" s="1">
        <f t="shared" si="8"/>
        <v>1</v>
      </c>
      <c r="M88" s="4">
        <v>0</v>
      </c>
      <c r="N88" s="16">
        <v>2836</v>
      </c>
      <c r="O88" s="4" t="s">
        <v>44</v>
      </c>
      <c r="P88" s="4">
        <v>0</v>
      </c>
      <c r="Q88" s="4">
        <v>0</v>
      </c>
      <c r="R88" s="11">
        <f t="shared" si="6"/>
        <v>0</v>
      </c>
      <c r="S88" s="1">
        <v>18563.900000000001</v>
      </c>
      <c r="T88" s="1">
        <v>237.30500000000001</v>
      </c>
      <c r="U88" s="6">
        <v>2</v>
      </c>
    </row>
    <row r="89" spans="1:21" ht="16.5">
      <c r="A89" s="5">
        <v>77</v>
      </c>
      <c r="B89" s="6">
        <v>-3.8263611000000002</v>
      </c>
      <c r="C89" s="6">
        <v>3.1981182499999998</v>
      </c>
      <c r="D89" s="6">
        <v>-4.6015844699999997</v>
      </c>
      <c r="E89" s="6">
        <v>-0.98366505900000001</v>
      </c>
      <c r="F89" s="6">
        <v>1.5108871699999999</v>
      </c>
      <c r="G89" s="12">
        <v>-3.6637089999999999</v>
      </c>
      <c r="H89" s="16" t="str">
        <f t="shared" si="7"/>
        <v>UCSF-BR--3.663709</v>
      </c>
      <c r="I89" s="17">
        <v>41.438800000000001</v>
      </c>
      <c r="J89" s="4">
        <v>0</v>
      </c>
      <c r="K89" s="4">
        <v>0</v>
      </c>
      <c r="L89" s="1">
        <f t="shared" si="8"/>
        <v>0</v>
      </c>
      <c r="M89" s="4">
        <v>0</v>
      </c>
      <c r="N89" s="16">
        <v>2088</v>
      </c>
      <c r="O89" s="4" t="s">
        <v>46</v>
      </c>
      <c r="P89" s="4">
        <v>0</v>
      </c>
      <c r="Q89" s="4">
        <v>1</v>
      </c>
      <c r="R89" s="11">
        <f t="shared" si="6"/>
        <v>1</v>
      </c>
      <c r="S89" s="1">
        <v>566.56500000000005</v>
      </c>
      <c r="T89" s="1">
        <v>10.9863</v>
      </c>
      <c r="U89" s="6">
        <v>2</v>
      </c>
    </row>
    <row r="90" spans="1:21" ht="16.5">
      <c r="A90" s="5">
        <v>79</v>
      </c>
      <c r="B90" s="6">
        <v>-1.1616439999999999</v>
      </c>
      <c r="C90" s="6">
        <v>-3.1933790499999999</v>
      </c>
      <c r="D90" s="6">
        <v>1.0913789599999999</v>
      </c>
      <c r="E90" s="6">
        <v>2.0068165200000001</v>
      </c>
      <c r="F90" s="6">
        <v>-3.9697012100000002</v>
      </c>
      <c r="G90" s="12">
        <v>-1.3606990000000001</v>
      </c>
      <c r="H90" s="16" t="str">
        <f t="shared" si="7"/>
        <v>UCSF-BR--1.360699</v>
      </c>
      <c r="I90" s="17">
        <v>36.561999999999998</v>
      </c>
      <c r="J90" s="4">
        <v>1</v>
      </c>
      <c r="K90" s="4">
        <v>1</v>
      </c>
      <c r="L90" s="1">
        <f t="shared" si="8"/>
        <v>1</v>
      </c>
      <c r="M90" s="4">
        <v>0</v>
      </c>
      <c r="N90" s="16">
        <v>982</v>
      </c>
      <c r="O90" s="4" t="s">
        <v>44</v>
      </c>
      <c r="P90" s="4">
        <v>0</v>
      </c>
      <c r="Q90" s="4">
        <v>0</v>
      </c>
      <c r="R90" s="11">
        <f t="shared" si="6"/>
        <v>0</v>
      </c>
      <c r="S90" s="1">
        <v>15846</v>
      </c>
      <c r="T90" s="1">
        <v>2517.09</v>
      </c>
      <c r="U90" s="6">
        <v>2</v>
      </c>
    </row>
    <row r="91" spans="1:21" ht="16.5">
      <c r="A91" s="5">
        <v>85</v>
      </c>
      <c r="B91" s="6">
        <v>-0.3424972</v>
      </c>
      <c r="C91" s="6">
        <v>-0.34073917999999997</v>
      </c>
      <c r="D91" s="6">
        <v>-1.2386285299999999</v>
      </c>
      <c r="E91" s="6">
        <v>-4.9574219499999996</v>
      </c>
      <c r="F91" s="6">
        <v>0.97545051000000005</v>
      </c>
      <c r="G91" s="12">
        <v>-0.7409578</v>
      </c>
      <c r="H91" s="16" t="str">
        <f t="shared" si="7"/>
        <v>UCSF-BR--0.7409578</v>
      </c>
      <c r="I91" s="17">
        <v>45.633099999999999</v>
      </c>
      <c r="J91" s="4">
        <v>1</v>
      </c>
      <c r="K91" s="4">
        <v>1</v>
      </c>
      <c r="L91" s="1">
        <f t="shared" si="8"/>
        <v>1</v>
      </c>
      <c r="M91" s="4">
        <v>0</v>
      </c>
      <c r="N91" s="16">
        <v>2935</v>
      </c>
      <c r="O91" s="4" t="s">
        <v>44</v>
      </c>
      <c r="P91" s="4">
        <v>0</v>
      </c>
      <c r="Q91" s="4">
        <v>0</v>
      </c>
      <c r="R91" s="11">
        <f t="shared" si="6"/>
        <v>0</v>
      </c>
      <c r="S91" s="1">
        <v>2856.56</v>
      </c>
      <c r="T91" s="1">
        <v>1533.58</v>
      </c>
      <c r="U91" s="6">
        <v>2</v>
      </c>
    </row>
    <row r="92" spans="1:21" ht="16.5">
      <c r="A92" s="5">
        <v>87</v>
      </c>
      <c r="B92" s="6">
        <v>-2.8185753999999998</v>
      </c>
      <c r="C92" s="6">
        <v>-2.2674574999999999</v>
      </c>
      <c r="D92" s="6">
        <v>-1.2757893</v>
      </c>
      <c r="E92" s="6">
        <v>0.97719883299999999</v>
      </c>
      <c r="F92" s="6">
        <v>0.70446509000000002</v>
      </c>
      <c r="G92" s="12">
        <v>-0.99273679999999997</v>
      </c>
      <c r="H92" s="16" t="str">
        <f t="shared" si="7"/>
        <v>UCSF-BR--0.9927368</v>
      </c>
      <c r="I92" s="17">
        <v>38.589399999999998</v>
      </c>
      <c r="J92" s="4">
        <v>0</v>
      </c>
      <c r="K92" s="4">
        <v>0</v>
      </c>
      <c r="L92" s="1">
        <f t="shared" si="8"/>
        <v>0</v>
      </c>
      <c r="M92" s="4">
        <v>0</v>
      </c>
      <c r="N92" s="16">
        <v>2583</v>
      </c>
      <c r="O92" s="4" t="s">
        <v>46</v>
      </c>
      <c r="P92" s="4">
        <v>0</v>
      </c>
      <c r="Q92" s="4">
        <v>1</v>
      </c>
      <c r="R92" s="11">
        <f t="shared" si="6"/>
        <v>1</v>
      </c>
      <c r="S92" s="1">
        <v>12451.6</v>
      </c>
      <c r="T92" s="1">
        <v>5563.81</v>
      </c>
      <c r="U92" s="6">
        <v>2</v>
      </c>
    </row>
    <row r="93" spans="1:21" ht="16.5">
      <c r="A93" s="5">
        <v>90</v>
      </c>
      <c r="B93" s="6">
        <v>-0.57246070000000004</v>
      </c>
      <c r="C93" s="6">
        <v>0.98446221</v>
      </c>
      <c r="D93" s="6">
        <v>2.4373636200000002</v>
      </c>
      <c r="E93" s="6">
        <v>-2.6876194720000002</v>
      </c>
      <c r="F93" s="6">
        <v>1.07862335</v>
      </c>
      <c r="G93" s="12">
        <v>0.32828930000000001</v>
      </c>
      <c r="H93" s="16" t="str">
        <f t="shared" si="7"/>
        <v>UCSF-BR-0.3282893</v>
      </c>
      <c r="I93" s="17">
        <v>55.304000000000002</v>
      </c>
      <c r="J93" s="4">
        <v>0</v>
      </c>
      <c r="K93" s="4">
        <v>1</v>
      </c>
      <c r="L93" s="1">
        <f t="shared" si="8"/>
        <v>1</v>
      </c>
      <c r="M93" s="4">
        <v>0</v>
      </c>
      <c r="N93" s="16">
        <v>1448</v>
      </c>
      <c r="O93" s="4" t="s">
        <v>44</v>
      </c>
      <c r="P93" s="4">
        <v>0</v>
      </c>
      <c r="Q93" s="4">
        <v>0</v>
      </c>
      <c r="R93" s="11">
        <f t="shared" si="6"/>
        <v>0</v>
      </c>
      <c r="S93" s="1">
        <v>7006.42</v>
      </c>
      <c r="T93" s="1">
        <v>3616.92</v>
      </c>
      <c r="U93" s="6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Discovery_cohort</vt:lpstr>
      <vt:lpstr>Validation_cohort</vt:lpstr>
    </vt:vector>
  </TitlesOfParts>
  <Company>Penn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Chitalia, Rhea</dc:creator>
  <cp:lastModifiedBy>Chitalia, Rhea</cp:lastModifiedBy>
  <dcterms:created xsi:type="dcterms:W3CDTF">2023-01-22T23:22:40Z</dcterms:created>
  <dcterms:modified xsi:type="dcterms:W3CDTF">2023-01-23T00:03:02Z</dcterms:modified>
</cp:coreProperties>
</file>