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\Documents\TMS\xlsx\"/>
    </mc:Choice>
  </mc:AlternateContent>
  <bookViews>
    <workbookView xWindow="0" yWindow="0" windowWidth="16380" windowHeight="8196" tabRatio="500"/>
  </bookViews>
  <sheets>
    <sheet name="Data" sheetId="1" r:id="rId1"/>
    <sheet name="Dictionary" sheetId="2" r:id="rId2"/>
  </sheet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H155" i="1" l="1"/>
  <c r="AI155" i="1" s="1"/>
  <c r="AG155" i="1"/>
  <c r="AF155" i="1"/>
  <c r="AE155" i="1"/>
  <c r="AD155" i="1"/>
  <c r="AC155" i="1"/>
  <c r="AA155" i="1"/>
  <c r="Z155" i="1"/>
  <c r="Y155" i="1"/>
  <c r="X155" i="1"/>
  <c r="AH154" i="1"/>
  <c r="AI154" i="1" s="1"/>
  <c r="AG154" i="1"/>
  <c r="AE154" i="1"/>
  <c r="AF154" i="1" s="1"/>
  <c r="AD154" i="1"/>
  <c r="AC154" i="1"/>
  <c r="AA154" i="1"/>
  <c r="Z154" i="1"/>
  <c r="Y154" i="1"/>
  <c r="X154" i="1"/>
  <c r="W154" i="1" s="1"/>
  <c r="AJ154" i="1" s="1"/>
  <c r="AI153" i="1"/>
  <c r="AH153" i="1"/>
  <c r="AG153" i="1"/>
  <c r="AE153" i="1"/>
  <c r="AF153" i="1" s="1"/>
  <c r="AD153" i="1"/>
  <c r="AC153" i="1"/>
  <c r="AA153" i="1"/>
  <c r="Z153" i="1"/>
  <c r="W153" i="1" s="1"/>
  <c r="AJ153" i="1" s="1"/>
  <c r="Y153" i="1"/>
  <c r="X153" i="1"/>
  <c r="AI152" i="1"/>
  <c r="AH152" i="1"/>
  <c r="AG152" i="1"/>
  <c r="AF152" i="1"/>
  <c r="AE152" i="1"/>
  <c r="AC152" i="1"/>
  <c r="AD152" i="1" s="1"/>
  <c r="AA152" i="1"/>
  <c r="Z152" i="1"/>
  <c r="Y152" i="1"/>
  <c r="X152" i="1"/>
  <c r="W152" i="1" s="1"/>
  <c r="AJ152" i="1" s="1"/>
  <c r="AH151" i="1"/>
  <c r="AI151" i="1" s="1"/>
  <c r="AG151" i="1"/>
  <c r="AF151" i="1"/>
  <c r="AE151" i="1"/>
  <c r="AD151" i="1"/>
  <c r="AC151" i="1"/>
  <c r="AA151" i="1"/>
  <c r="Z151" i="1"/>
  <c r="Y151" i="1"/>
  <c r="X151" i="1"/>
  <c r="AI150" i="1"/>
  <c r="AH150" i="1"/>
  <c r="AG150" i="1"/>
  <c r="AE150" i="1"/>
  <c r="AF150" i="1" s="1"/>
  <c r="AD150" i="1"/>
  <c r="AC150" i="1"/>
  <c r="AA150" i="1"/>
  <c r="Z150" i="1"/>
  <c r="Y150" i="1"/>
  <c r="X150" i="1"/>
  <c r="AI149" i="1"/>
  <c r="AH149" i="1"/>
  <c r="AG149" i="1"/>
  <c r="AF149" i="1"/>
  <c r="AE149" i="1"/>
  <c r="AD149" i="1"/>
  <c r="AC149" i="1"/>
  <c r="AA149" i="1"/>
  <c r="Z149" i="1"/>
  <c r="W149" i="1" s="1"/>
  <c r="AJ149" i="1" s="1"/>
  <c r="Y149" i="1"/>
  <c r="X149" i="1"/>
  <c r="AI148" i="1"/>
  <c r="AH148" i="1"/>
  <c r="AG148" i="1"/>
  <c r="AF148" i="1"/>
  <c r="W148" i="1" s="1"/>
  <c r="AJ148" i="1" s="1"/>
  <c r="AE148" i="1"/>
  <c r="AC148" i="1"/>
  <c r="AD148" i="1" s="1"/>
  <c r="AA148" i="1"/>
  <c r="Z148" i="1"/>
  <c r="Y148" i="1"/>
  <c r="X148" i="1"/>
  <c r="AH147" i="1"/>
  <c r="AI147" i="1" s="1"/>
  <c r="AG147" i="1"/>
  <c r="AF147" i="1"/>
  <c r="AE147" i="1"/>
  <c r="AC147" i="1"/>
  <c r="AD147" i="1" s="1"/>
  <c r="AA147" i="1"/>
  <c r="Z147" i="1"/>
  <c r="Y147" i="1"/>
  <c r="X147" i="1"/>
  <c r="AH146" i="1"/>
  <c r="AI146" i="1" s="1"/>
  <c r="AG146" i="1"/>
  <c r="AE146" i="1"/>
  <c r="AF146" i="1" s="1"/>
  <c r="AD146" i="1"/>
  <c r="AC146" i="1"/>
  <c r="AA146" i="1"/>
  <c r="Z146" i="1"/>
  <c r="Y146" i="1"/>
  <c r="X146" i="1"/>
  <c r="AI145" i="1"/>
  <c r="AH145" i="1"/>
  <c r="AG145" i="1"/>
  <c r="AE145" i="1"/>
  <c r="AF145" i="1" s="1"/>
  <c r="AD145" i="1"/>
  <c r="AC145" i="1"/>
  <c r="AA145" i="1"/>
  <c r="Z145" i="1"/>
  <c r="Y145" i="1"/>
  <c r="X145" i="1"/>
  <c r="AI144" i="1"/>
  <c r="AH144" i="1"/>
  <c r="AG144" i="1"/>
  <c r="AF144" i="1"/>
  <c r="W144" i="1" s="1"/>
  <c r="AJ144" i="1" s="1"/>
  <c r="AE144" i="1"/>
  <c r="AC144" i="1"/>
  <c r="AD144" i="1" s="1"/>
  <c r="AA144" i="1"/>
  <c r="Z144" i="1"/>
  <c r="Y144" i="1"/>
  <c r="X144" i="1"/>
  <c r="AH143" i="1"/>
  <c r="AI143" i="1" s="1"/>
  <c r="AG143" i="1"/>
  <c r="AF143" i="1"/>
  <c r="AE143" i="1"/>
  <c r="AD143" i="1"/>
  <c r="AC143" i="1"/>
  <c r="AA143" i="1"/>
  <c r="Z143" i="1"/>
  <c r="Y143" i="1"/>
  <c r="X143" i="1"/>
  <c r="AH142" i="1"/>
  <c r="AI142" i="1" s="1"/>
  <c r="AG142" i="1"/>
  <c r="AE142" i="1"/>
  <c r="AF142" i="1" s="1"/>
  <c r="AD142" i="1"/>
  <c r="AC142" i="1"/>
  <c r="AA142" i="1"/>
  <c r="Z142" i="1"/>
  <c r="Y142" i="1"/>
  <c r="X142" i="1"/>
  <c r="AI141" i="1"/>
  <c r="AH141" i="1"/>
  <c r="AG141" i="1"/>
  <c r="AF141" i="1"/>
  <c r="AE141" i="1"/>
  <c r="AD141" i="1"/>
  <c r="AC141" i="1"/>
  <c r="AA141" i="1"/>
  <c r="Z141" i="1"/>
  <c r="Y141" i="1"/>
  <c r="X141" i="1"/>
  <c r="W141" i="1"/>
  <c r="AJ141" i="1" s="1"/>
  <c r="AI140" i="1"/>
  <c r="AH140" i="1"/>
  <c r="AG140" i="1"/>
  <c r="AF140" i="1"/>
  <c r="AE140" i="1"/>
  <c r="AC140" i="1"/>
  <c r="AD140" i="1" s="1"/>
  <c r="AA140" i="1"/>
  <c r="Z140" i="1"/>
  <c r="Y140" i="1"/>
  <c r="X140" i="1"/>
  <c r="W140" i="1"/>
  <c r="AJ140" i="1" s="1"/>
  <c r="AH139" i="1"/>
  <c r="AI139" i="1" s="1"/>
  <c r="AG139" i="1"/>
  <c r="AF139" i="1"/>
  <c r="AE139" i="1"/>
  <c r="AD139" i="1"/>
  <c r="AC139" i="1"/>
  <c r="AA139" i="1"/>
  <c r="Z139" i="1"/>
  <c r="Y139" i="1"/>
  <c r="X139" i="1"/>
  <c r="AH138" i="1"/>
  <c r="AI138" i="1" s="1"/>
  <c r="AG138" i="1"/>
  <c r="AE138" i="1"/>
  <c r="AF138" i="1" s="1"/>
  <c r="AD138" i="1"/>
  <c r="AC138" i="1"/>
  <c r="AA138" i="1"/>
  <c r="Z138" i="1"/>
  <c r="Y138" i="1"/>
  <c r="X138" i="1"/>
  <c r="W138" i="1" s="1"/>
  <c r="AJ138" i="1" s="1"/>
  <c r="AI137" i="1"/>
  <c r="AH137" i="1"/>
  <c r="AG137" i="1"/>
  <c r="AF137" i="1"/>
  <c r="AE137" i="1"/>
  <c r="AD137" i="1"/>
  <c r="AC137" i="1"/>
  <c r="AA137" i="1"/>
  <c r="Z137" i="1"/>
  <c r="Y137" i="1"/>
  <c r="X137" i="1"/>
  <c r="W137" i="1"/>
  <c r="AJ137" i="1" s="1"/>
  <c r="AI136" i="1"/>
  <c r="AH136" i="1"/>
  <c r="AG136" i="1"/>
  <c r="AF136" i="1"/>
  <c r="AE136" i="1"/>
  <c r="AC136" i="1"/>
  <c r="AD136" i="1" s="1"/>
  <c r="AA136" i="1"/>
  <c r="Z136" i="1"/>
  <c r="Y136" i="1"/>
  <c r="X136" i="1"/>
  <c r="W136" i="1" s="1"/>
  <c r="AJ136" i="1" s="1"/>
  <c r="AH135" i="1"/>
  <c r="AI135" i="1" s="1"/>
  <c r="AG135" i="1"/>
  <c r="AF135" i="1"/>
  <c r="AE135" i="1"/>
  <c r="AC135" i="1"/>
  <c r="AD135" i="1" s="1"/>
  <c r="AA135" i="1"/>
  <c r="Z135" i="1"/>
  <c r="Y135" i="1"/>
  <c r="X135" i="1"/>
  <c r="AI134" i="1"/>
  <c r="AH134" i="1"/>
  <c r="AG134" i="1"/>
  <c r="AE134" i="1"/>
  <c r="AF134" i="1" s="1"/>
  <c r="AD134" i="1"/>
  <c r="AC134" i="1"/>
  <c r="AA134" i="1"/>
  <c r="Z134" i="1"/>
  <c r="Y134" i="1"/>
  <c r="X134" i="1"/>
  <c r="AI133" i="1"/>
  <c r="AH133" i="1"/>
  <c r="AG133" i="1"/>
  <c r="AE133" i="1"/>
  <c r="AF133" i="1" s="1"/>
  <c r="AD133" i="1"/>
  <c r="AC133" i="1"/>
  <c r="AA133" i="1"/>
  <c r="Z133" i="1"/>
  <c r="W133" i="1" s="1"/>
  <c r="AJ133" i="1" s="1"/>
  <c r="Y133" i="1"/>
  <c r="X133" i="1"/>
  <c r="AI132" i="1"/>
  <c r="AH132" i="1"/>
  <c r="AG132" i="1"/>
  <c r="AF132" i="1"/>
  <c r="AE132" i="1"/>
  <c r="AC132" i="1"/>
  <c r="AD132" i="1" s="1"/>
  <c r="AA132" i="1"/>
  <c r="Z132" i="1"/>
  <c r="Y132" i="1"/>
  <c r="X132" i="1"/>
  <c r="W132" i="1" s="1"/>
  <c r="AJ132" i="1" s="1"/>
  <c r="AH131" i="1"/>
  <c r="AI131" i="1" s="1"/>
  <c r="AG131" i="1"/>
  <c r="AF131" i="1"/>
  <c r="AE131" i="1"/>
  <c r="AC131" i="1"/>
  <c r="AD131" i="1" s="1"/>
  <c r="AA131" i="1"/>
  <c r="Z131" i="1"/>
  <c r="Y131" i="1"/>
  <c r="X131" i="1"/>
  <c r="AI130" i="1"/>
  <c r="AH130" i="1"/>
  <c r="AG130" i="1"/>
  <c r="AE130" i="1"/>
  <c r="AF130" i="1" s="1"/>
  <c r="AD130" i="1"/>
  <c r="AC130" i="1"/>
  <c r="AA130" i="1"/>
  <c r="Z130" i="1"/>
  <c r="Y130" i="1"/>
  <c r="X130" i="1"/>
  <c r="AI129" i="1"/>
  <c r="AH129" i="1"/>
  <c r="AG129" i="1"/>
  <c r="AE129" i="1"/>
  <c r="AF129" i="1" s="1"/>
  <c r="AD129" i="1"/>
  <c r="AC129" i="1"/>
  <c r="AA129" i="1"/>
  <c r="Z129" i="1"/>
  <c r="Y129" i="1"/>
  <c r="X129" i="1"/>
  <c r="AI128" i="1"/>
  <c r="AH128" i="1"/>
  <c r="AG128" i="1"/>
  <c r="AF128" i="1"/>
  <c r="W128" i="1" s="1"/>
  <c r="AJ128" i="1" s="1"/>
  <c r="AE128" i="1"/>
  <c r="AC128" i="1"/>
  <c r="AD128" i="1" s="1"/>
  <c r="AA128" i="1"/>
  <c r="Z128" i="1"/>
  <c r="Y128" i="1"/>
  <c r="X128" i="1"/>
  <c r="AH127" i="1"/>
  <c r="AI127" i="1" s="1"/>
  <c r="AG127" i="1"/>
  <c r="AF127" i="1"/>
  <c r="AE127" i="1"/>
  <c r="AD127" i="1"/>
  <c r="AC127" i="1"/>
  <c r="AA127" i="1"/>
  <c r="Z127" i="1"/>
  <c r="Y127" i="1"/>
  <c r="X127" i="1"/>
  <c r="AH126" i="1"/>
  <c r="AI126" i="1" s="1"/>
  <c r="AG126" i="1"/>
  <c r="AE126" i="1"/>
  <c r="AF126" i="1" s="1"/>
  <c r="AD126" i="1"/>
  <c r="AC126" i="1"/>
  <c r="AA126" i="1"/>
  <c r="Z126" i="1"/>
  <c r="Y126" i="1"/>
  <c r="X126" i="1"/>
  <c r="AI125" i="1"/>
  <c r="AH125" i="1"/>
  <c r="AG125" i="1"/>
  <c r="AF125" i="1"/>
  <c r="AE125" i="1"/>
  <c r="AD125" i="1"/>
  <c r="AC125" i="1"/>
  <c r="AA125" i="1"/>
  <c r="Z125" i="1"/>
  <c r="Y125" i="1"/>
  <c r="X125" i="1"/>
  <c r="W125" i="1"/>
  <c r="AJ125" i="1" s="1"/>
  <c r="AI124" i="1"/>
  <c r="AH124" i="1"/>
  <c r="AG124" i="1"/>
  <c r="AF124" i="1"/>
  <c r="AE124" i="1"/>
  <c r="AC124" i="1"/>
  <c r="AD124" i="1" s="1"/>
  <c r="AA124" i="1"/>
  <c r="Z124" i="1"/>
  <c r="Y124" i="1"/>
  <c r="X124" i="1"/>
  <c r="W124" i="1"/>
  <c r="AJ124" i="1" s="1"/>
  <c r="AH123" i="1"/>
  <c r="AI123" i="1" s="1"/>
  <c r="AG123" i="1"/>
  <c r="AF123" i="1"/>
  <c r="AE123" i="1"/>
  <c r="AD123" i="1"/>
  <c r="AC123" i="1"/>
  <c r="AA123" i="1"/>
  <c r="Z123" i="1"/>
  <c r="Y123" i="1"/>
  <c r="X123" i="1"/>
  <c r="AH122" i="1"/>
  <c r="AI122" i="1" s="1"/>
  <c r="AG122" i="1"/>
  <c r="AE122" i="1"/>
  <c r="AF122" i="1" s="1"/>
  <c r="AD122" i="1"/>
  <c r="AC122" i="1"/>
  <c r="AA122" i="1"/>
  <c r="Z122" i="1"/>
  <c r="Y122" i="1"/>
  <c r="X122" i="1"/>
  <c r="AI121" i="1"/>
  <c r="AH121" i="1"/>
  <c r="AG121" i="1"/>
  <c r="AF121" i="1"/>
  <c r="AE121" i="1"/>
  <c r="AD121" i="1"/>
  <c r="AC121" i="1"/>
  <c r="AA121" i="1"/>
  <c r="Z121" i="1"/>
  <c r="Y121" i="1"/>
  <c r="X121" i="1"/>
  <c r="W121" i="1"/>
  <c r="AJ121" i="1" s="1"/>
  <c r="AI120" i="1"/>
  <c r="AH120" i="1"/>
  <c r="AG120" i="1"/>
  <c r="AF120" i="1"/>
  <c r="AE120" i="1"/>
  <c r="AC120" i="1"/>
  <c r="AD120" i="1" s="1"/>
  <c r="AA120" i="1"/>
  <c r="Z120" i="1"/>
  <c r="Y120" i="1"/>
  <c r="X120" i="1"/>
  <c r="W120" i="1" s="1"/>
  <c r="AJ120" i="1" s="1"/>
  <c r="AH119" i="1"/>
  <c r="AI119" i="1" s="1"/>
  <c r="AG119" i="1"/>
  <c r="AF119" i="1"/>
  <c r="AE119" i="1"/>
  <c r="AD119" i="1"/>
  <c r="AC119" i="1"/>
  <c r="AA119" i="1"/>
  <c r="Z119" i="1"/>
  <c r="Y119" i="1"/>
  <c r="X119" i="1"/>
  <c r="AI118" i="1"/>
  <c r="AH118" i="1"/>
  <c r="AG118" i="1"/>
  <c r="AE118" i="1"/>
  <c r="AF118" i="1" s="1"/>
  <c r="AD118" i="1"/>
  <c r="AC118" i="1"/>
  <c r="AA118" i="1"/>
  <c r="Z118" i="1"/>
  <c r="Y118" i="1"/>
  <c r="X118" i="1"/>
  <c r="AI117" i="1"/>
  <c r="AH117" i="1"/>
  <c r="AG117" i="1"/>
  <c r="AE117" i="1"/>
  <c r="AF117" i="1" s="1"/>
  <c r="AD117" i="1"/>
  <c r="AC117" i="1"/>
  <c r="AA117" i="1"/>
  <c r="Z117" i="1"/>
  <c r="W117" i="1" s="1"/>
  <c r="AJ117" i="1" s="1"/>
  <c r="Y117" i="1"/>
  <c r="X117" i="1"/>
  <c r="AI116" i="1"/>
  <c r="AH116" i="1"/>
  <c r="AG116" i="1"/>
  <c r="AF116" i="1"/>
  <c r="AE116" i="1"/>
  <c r="AC116" i="1"/>
  <c r="AD116" i="1" s="1"/>
  <c r="AA116" i="1"/>
  <c r="Z116" i="1"/>
  <c r="Y116" i="1"/>
  <c r="X116" i="1"/>
  <c r="W116" i="1" s="1"/>
  <c r="AJ116" i="1" s="1"/>
  <c r="AH115" i="1"/>
  <c r="AI115" i="1" s="1"/>
  <c r="AG115" i="1"/>
  <c r="AF115" i="1"/>
  <c r="AE115" i="1"/>
  <c r="AC115" i="1"/>
  <c r="AD115" i="1" s="1"/>
  <c r="AA115" i="1"/>
  <c r="Z115" i="1"/>
  <c r="Y115" i="1"/>
  <c r="X115" i="1"/>
  <c r="AI114" i="1"/>
  <c r="AH114" i="1"/>
  <c r="AG114" i="1"/>
  <c r="AE114" i="1"/>
  <c r="AF114" i="1" s="1"/>
  <c r="AD114" i="1"/>
  <c r="AC114" i="1"/>
  <c r="AA114" i="1"/>
  <c r="Z114" i="1"/>
  <c r="Y114" i="1"/>
  <c r="X114" i="1"/>
  <c r="AI113" i="1"/>
  <c r="AH113" i="1"/>
  <c r="AG113" i="1"/>
  <c r="AE113" i="1"/>
  <c r="AF113" i="1" s="1"/>
  <c r="AD113" i="1"/>
  <c r="AC113" i="1"/>
  <c r="AA113" i="1"/>
  <c r="Z113" i="1"/>
  <c r="Y113" i="1"/>
  <c r="X113" i="1"/>
  <c r="AI112" i="1"/>
  <c r="AH112" i="1"/>
  <c r="AG112" i="1"/>
  <c r="AF112" i="1"/>
  <c r="W112" i="1" s="1"/>
  <c r="AJ112" i="1" s="1"/>
  <c r="AE112" i="1"/>
  <c r="AC112" i="1"/>
  <c r="AD112" i="1" s="1"/>
  <c r="AA112" i="1"/>
  <c r="Z112" i="1"/>
  <c r="Y112" i="1"/>
  <c r="X112" i="1"/>
  <c r="AH111" i="1"/>
  <c r="AI111" i="1" s="1"/>
  <c r="AG111" i="1"/>
  <c r="AF111" i="1"/>
  <c r="AE111" i="1"/>
  <c r="AD111" i="1"/>
  <c r="AC111" i="1"/>
  <c r="AA111" i="1"/>
  <c r="Z111" i="1"/>
  <c r="Y111" i="1"/>
  <c r="X111" i="1"/>
  <c r="AH110" i="1"/>
  <c r="AI110" i="1" s="1"/>
  <c r="AG110" i="1"/>
  <c r="AE110" i="1"/>
  <c r="AF110" i="1" s="1"/>
  <c r="AD110" i="1"/>
  <c r="AC110" i="1"/>
  <c r="AA110" i="1"/>
  <c r="Z110" i="1"/>
  <c r="Y110" i="1"/>
  <c r="X110" i="1"/>
  <c r="AI109" i="1"/>
  <c r="AH109" i="1"/>
  <c r="AG109" i="1"/>
  <c r="AF109" i="1"/>
  <c r="AE109" i="1"/>
  <c r="AD109" i="1"/>
  <c r="AC109" i="1"/>
  <c r="AA109" i="1"/>
  <c r="Z109" i="1"/>
  <c r="Y109" i="1"/>
  <c r="X109" i="1"/>
  <c r="W109" i="1"/>
  <c r="AJ109" i="1" s="1"/>
  <c r="AI108" i="1"/>
  <c r="AH108" i="1"/>
  <c r="AG108" i="1"/>
  <c r="AF108" i="1"/>
  <c r="AE108" i="1"/>
  <c r="AC108" i="1"/>
  <c r="AD108" i="1" s="1"/>
  <c r="AA108" i="1"/>
  <c r="Z108" i="1"/>
  <c r="Y108" i="1"/>
  <c r="X108" i="1"/>
  <c r="W108" i="1"/>
  <c r="AJ108" i="1" s="1"/>
  <c r="AH107" i="1"/>
  <c r="AI107" i="1" s="1"/>
  <c r="AG107" i="1"/>
  <c r="AF107" i="1"/>
  <c r="AE107" i="1"/>
  <c r="AD107" i="1"/>
  <c r="AC107" i="1"/>
  <c r="AA107" i="1"/>
  <c r="Z107" i="1"/>
  <c r="Y107" i="1"/>
  <c r="X107" i="1"/>
  <c r="AH106" i="1"/>
  <c r="AI106" i="1" s="1"/>
  <c r="AG106" i="1"/>
  <c r="AE106" i="1"/>
  <c r="AF106" i="1" s="1"/>
  <c r="AD106" i="1"/>
  <c r="AC106" i="1"/>
  <c r="AA106" i="1"/>
  <c r="Z106" i="1"/>
  <c r="Y106" i="1"/>
  <c r="X106" i="1"/>
  <c r="AI105" i="1"/>
  <c r="AH105" i="1"/>
  <c r="AG105" i="1"/>
  <c r="AF105" i="1"/>
  <c r="AE105" i="1"/>
  <c r="AD105" i="1"/>
  <c r="AC105" i="1"/>
  <c r="AA105" i="1"/>
  <c r="Z105" i="1"/>
  <c r="Y105" i="1"/>
  <c r="X105" i="1"/>
  <c r="W105" i="1"/>
  <c r="AJ105" i="1" s="1"/>
  <c r="AI104" i="1"/>
  <c r="AH104" i="1"/>
  <c r="AG104" i="1"/>
  <c r="AF104" i="1"/>
  <c r="AE104" i="1"/>
  <c r="AC104" i="1"/>
  <c r="AD104" i="1" s="1"/>
  <c r="AA104" i="1"/>
  <c r="Z104" i="1"/>
  <c r="Y104" i="1"/>
  <c r="X104" i="1"/>
  <c r="W104" i="1" s="1"/>
  <c r="AJ104" i="1" s="1"/>
  <c r="AH103" i="1"/>
  <c r="AI103" i="1" s="1"/>
  <c r="AG103" i="1"/>
  <c r="AF103" i="1"/>
  <c r="AE103" i="1"/>
  <c r="AC103" i="1"/>
  <c r="AD103" i="1" s="1"/>
  <c r="AA103" i="1"/>
  <c r="Z103" i="1"/>
  <c r="Y103" i="1"/>
  <c r="X103" i="1"/>
  <c r="AH102" i="1"/>
  <c r="AI102" i="1" s="1"/>
  <c r="AG102" i="1"/>
  <c r="AE102" i="1"/>
  <c r="AF102" i="1" s="1"/>
  <c r="AC102" i="1"/>
  <c r="AD102" i="1" s="1"/>
  <c r="AA102" i="1"/>
  <c r="Z102" i="1"/>
  <c r="Y102" i="1"/>
  <c r="X102" i="1"/>
  <c r="AI101" i="1"/>
  <c r="AH101" i="1"/>
  <c r="AG101" i="1"/>
  <c r="AF101" i="1"/>
  <c r="AE101" i="1"/>
  <c r="AD101" i="1"/>
  <c r="AC101" i="1"/>
  <c r="AA101" i="1"/>
  <c r="W101" i="1" s="1"/>
  <c r="AJ101" i="1" s="1"/>
  <c r="Z101" i="1"/>
  <c r="Y101" i="1"/>
  <c r="X101" i="1"/>
  <c r="AI100" i="1"/>
  <c r="AH100" i="1"/>
  <c r="AG100" i="1"/>
  <c r="AF100" i="1"/>
  <c r="AE100" i="1"/>
  <c r="AC100" i="1"/>
  <c r="AD100" i="1" s="1"/>
  <c r="AA100" i="1"/>
  <c r="Z100" i="1"/>
  <c r="Y100" i="1"/>
  <c r="X100" i="1"/>
  <c r="W100" i="1"/>
  <c r="AJ100" i="1" s="1"/>
  <c r="AH99" i="1"/>
  <c r="AI99" i="1" s="1"/>
  <c r="AG99" i="1"/>
  <c r="AF99" i="1"/>
  <c r="AE99" i="1"/>
  <c r="AD99" i="1"/>
  <c r="AC99" i="1"/>
  <c r="AA99" i="1"/>
  <c r="Z99" i="1"/>
  <c r="Y99" i="1"/>
  <c r="X99" i="1"/>
  <c r="W99" i="1"/>
  <c r="AJ99" i="1" s="1"/>
  <c r="AI98" i="1"/>
  <c r="AH98" i="1"/>
  <c r="AG98" i="1"/>
  <c r="AE98" i="1"/>
  <c r="AF98" i="1" s="1"/>
  <c r="AD98" i="1"/>
  <c r="AC98" i="1"/>
  <c r="AA98" i="1"/>
  <c r="Z98" i="1"/>
  <c r="Y98" i="1"/>
  <c r="X98" i="1"/>
  <c r="AI97" i="1"/>
  <c r="AH97" i="1"/>
  <c r="AG97" i="1"/>
  <c r="AE97" i="1"/>
  <c r="AF97" i="1" s="1"/>
  <c r="AD97" i="1"/>
  <c r="AC97" i="1"/>
  <c r="AA97" i="1"/>
  <c r="Z97" i="1"/>
  <c r="W97" i="1" s="1"/>
  <c r="AJ97" i="1" s="1"/>
  <c r="Y97" i="1"/>
  <c r="X97" i="1"/>
  <c r="AI96" i="1"/>
  <c r="AH96" i="1"/>
  <c r="AG96" i="1"/>
  <c r="AF96" i="1"/>
  <c r="AE96" i="1"/>
  <c r="AC96" i="1"/>
  <c r="AD96" i="1" s="1"/>
  <c r="AA96" i="1"/>
  <c r="Z96" i="1"/>
  <c r="Y96" i="1"/>
  <c r="X96" i="1"/>
  <c r="AH95" i="1"/>
  <c r="AI95" i="1" s="1"/>
  <c r="AG95" i="1"/>
  <c r="AF95" i="1"/>
  <c r="AE95" i="1"/>
  <c r="AD95" i="1"/>
  <c r="AC95" i="1"/>
  <c r="AA95" i="1"/>
  <c r="Z95" i="1"/>
  <c r="Y95" i="1"/>
  <c r="X95" i="1"/>
  <c r="W95" i="1" s="1"/>
  <c r="AJ95" i="1" s="1"/>
  <c r="AI94" i="1"/>
  <c r="AH94" i="1"/>
  <c r="AG94" i="1"/>
  <c r="AE94" i="1"/>
  <c r="AF94" i="1" s="1"/>
  <c r="AD94" i="1"/>
  <c r="AC94" i="1"/>
  <c r="AA94" i="1"/>
  <c r="Z94" i="1"/>
  <c r="Y94" i="1"/>
  <c r="X94" i="1"/>
  <c r="AH93" i="1"/>
  <c r="AI93" i="1" s="1"/>
  <c r="AG93" i="1"/>
  <c r="AF93" i="1"/>
  <c r="AE93" i="1"/>
  <c r="AD93" i="1"/>
  <c r="W93" i="1" s="1"/>
  <c r="AJ93" i="1" s="1"/>
  <c r="AC93" i="1"/>
  <c r="AA93" i="1"/>
  <c r="Z93" i="1"/>
  <c r="Y93" i="1"/>
  <c r="X93" i="1"/>
  <c r="AI92" i="1"/>
  <c r="AH92" i="1"/>
  <c r="AG92" i="1"/>
  <c r="AE92" i="1"/>
  <c r="AF92" i="1" s="1"/>
  <c r="AC92" i="1"/>
  <c r="AD92" i="1" s="1"/>
  <c r="AA92" i="1"/>
  <c r="Z92" i="1"/>
  <c r="Y92" i="1"/>
  <c r="X92" i="1"/>
  <c r="AH91" i="1"/>
  <c r="AI91" i="1" s="1"/>
  <c r="AG91" i="1"/>
  <c r="AF91" i="1"/>
  <c r="AE91" i="1"/>
  <c r="AD91" i="1"/>
  <c r="AC91" i="1"/>
  <c r="AA91" i="1"/>
  <c r="Z91" i="1"/>
  <c r="Y91" i="1"/>
  <c r="X91" i="1"/>
  <c r="W91" i="1" s="1"/>
  <c r="AJ91" i="1" s="1"/>
  <c r="AH90" i="1"/>
  <c r="AI90" i="1" s="1"/>
  <c r="AG90" i="1"/>
  <c r="AE90" i="1"/>
  <c r="AF90" i="1" s="1"/>
  <c r="AC90" i="1"/>
  <c r="AD90" i="1" s="1"/>
  <c r="AA90" i="1"/>
  <c r="Z90" i="1"/>
  <c r="Y90" i="1"/>
  <c r="X90" i="1"/>
  <c r="AI89" i="1"/>
  <c r="AH89" i="1"/>
  <c r="AG89" i="1"/>
  <c r="AF89" i="1"/>
  <c r="AE89" i="1"/>
  <c r="AD89" i="1"/>
  <c r="AC89" i="1"/>
  <c r="AA89" i="1"/>
  <c r="Z89" i="1"/>
  <c r="Y89" i="1"/>
  <c r="X89" i="1"/>
  <c r="W89" i="1"/>
  <c r="AJ89" i="1" s="1"/>
  <c r="AI88" i="1"/>
  <c r="AH88" i="1"/>
  <c r="AG88" i="1"/>
  <c r="AF88" i="1"/>
  <c r="AE88" i="1"/>
  <c r="AC88" i="1"/>
  <c r="AD88" i="1" s="1"/>
  <c r="AA88" i="1"/>
  <c r="Z88" i="1"/>
  <c r="Y88" i="1"/>
  <c r="X88" i="1"/>
  <c r="W88" i="1" s="1"/>
  <c r="AJ88" i="1" s="1"/>
  <c r="AH87" i="1"/>
  <c r="AI87" i="1" s="1"/>
  <c r="AG87" i="1"/>
  <c r="AF87" i="1"/>
  <c r="AE87" i="1"/>
  <c r="AD87" i="1"/>
  <c r="AC87" i="1"/>
  <c r="AA87" i="1"/>
  <c r="Z87" i="1"/>
  <c r="Y87" i="1"/>
  <c r="X87" i="1"/>
  <c r="W87" i="1" s="1"/>
  <c r="AJ87" i="1" s="1"/>
  <c r="AI86" i="1"/>
  <c r="AH86" i="1"/>
  <c r="AG86" i="1"/>
  <c r="AE86" i="1"/>
  <c r="AF86" i="1" s="1"/>
  <c r="AD86" i="1"/>
  <c r="AC86" i="1"/>
  <c r="AA86" i="1"/>
  <c r="Z86" i="1"/>
  <c r="Y86" i="1"/>
  <c r="X86" i="1"/>
  <c r="AI85" i="1"/>
  <c r="AH85" i="1"/>
  <c r="AG85" i="1"/>
  <c r="AF85" i="1"/>
  <c r="AE85" i="1"/>
  <c r="AD85" i="1"/>
  <c r="AC85" i="1"/>
  <c r="AA85" i="1"/>
  <c r="Z85" i="1"/>
  <c r="Y85" i="1"/>
  <c r="X85" i="1"/>
  <c r="W85" i="1"/>
  <c r="AJ85" i="1" s="1"/>
  <c r="AI84" i="1"/>
  <c r="AH84" i="1"/>
  <c r="AG84" i="1"/>
  <c r="AF84" i="1"/>
  <c r="AE84" i="1"/>
  <c r="AC84" i="1"/>
  <c r="AD84" i="1" s="1"/>
  <c r="AA84" i="1"/>
  <c r="Z84" i="1"/>
  <c r="Y84" i="1"/>
  <c r="X84" i="1"/>
  <c r="AH83" i="1"/>
  <c r="AI83" i="1" s="1"/>
  <c r="AG83" i="1"/>
  <c r="AF83" i="1"/>
  <c r="AE83" i="1"/>
  <c r="AD83" i="1"/>
  <c r="AC83" i="1"/>
  <c r="AA83" i="1"/>
  <c r="Z83" i="1"/>
  <c r="Y83" i="1"/>
  <c r="X83" i="1"/>
  <c r="W83" i="1" s="1"/>
  <c r="AJ83" i="1" s="1"/>
  <c r="AI82" i="1"/>
  <c r="AH82" i="1"/>
  <c r="AG82" i="1"/>
  <c r="AE82" i="1"/>
  <c r="AF82" i="1" s="1"/>
  <c r="AD82" i="1"/>
  <c r="AC82" i="1"/>
  <c r="AA82" i="1"/>
  <c r="Z82" i="1"/>
  <c r="Y82" i="1"/>
  <c r="X82" i="1"/>
  <c r="W82" i="1" s="1"/>
  <c r="AJ82" i="1" s="1"/>
  <c r="AI81" i="1"/>
  <c r="AH81" i="1"/>
  <c r="AG81" i="1"/>
  <c r="AF81" i="1"/>
  <c r="AE81" i="1"/>
  <c r="AD81" i="1"/>
  <c r="AC81" i="1"/>
  <c r="AA81" i="1"/>
  <c r="Z81" i="1"/>
  <c r="Y81" i="1"/>
  <c r="X81" i="1"/>
  <c r="W81" i="1"/>
  <c r="AJ81" i="1" s="1"/>
  <c r="AI80" i="1"/>
  <c r="AH80" i="1"/>
  <c r="AG80" i="1"/>
  <c r="AF80" i="1"/>
  <c r="AE80" i="1"/>
  <c r="AC80" i="1"/>
  <c r="AD80" i="1" s="1"/>
  <c r="AA80" i="1"/>
  <c r="Z80" i="1"/>
  <c r="Y80" i="1"/>
  <c r="X80" i="1"/>
  <c r="AH79" i="1"/>
  <c r="AI79" i="1" s="1"/>
  <c r="AG79" i="1"/>
  <c r="AF79" i="1"/>
  <c r="AE79" i="1"/>
  <c r="AD79" i="1"/>
  <c r="AC79" i="1"/>
  <c r="AA79" i="1"/>
  <c r="Z79" i="1"/>
  <c r="Y79" i="1"/>
  <c r="X79" i="1"/>
  <c r="AI78" i="1"/>
  <c r="AH78" i="1"/>
  <c r="AG78" i="1"/>
  <c r="AE78" i="1"/>
  <c r="AF78" i="1" s="1"/>
  <c r="AD78" i="1"/>
  <c r="AC78" i="1"/>
  <c r="AA78" i="1"/>
  <c r="Z78" i="1"/>
  <c r="Y78" i="1"/>
  <c r="X78" i="1"/>
  <c r="W78" i="1" s="1"/>
  <c r="AJ78" i="1" s="1"/>
  <c r="AI77" i="1"/>
  <c r="AH77" i="1"/>
  <c r="AG77" i="1"/>
  <c r="AF77" i="1"/>
  <c r="AE77" i="1"/>
  <c r="AD77" i="1"/>
  <c r="AC77" i="1"/>
  <c r="AA77" i="1"/>
  <c r="Z77" i="1"/>
  <c r="Y77" i="1"/>
  <c r="X77" i="1"/>
  <c r="W77" i="1"/>
  <c r="AJ77" i="1" s="1"/>
  <c r="AI76" i="1"/>
  <c r="AH76" i="1"/>
  <c r="AG76" i="1"/>
  <c r="AF76" i="1"/>
  <c r="AE76" i="1"/>
  <c r="AC76" i="1"/>
  <c r="AD76" i="1" s="1"/>
  <c r="AA76" i="1"/>
  <c r="Z76" i="1"/>
  <c r="Y76" i="1"/>
  <c r="X76" i="1"/>
  <c r="AH75" i="1"/>
  <c r="AI75" i="1" s="1"/>
  <c r="AG75" i="1"/>
  <c r="AF75" i="1"/>
  <c r="AE75" i="1"/>
  <c r="AD75" i="1"/>
  <c r="W75" i="1" s="1"/>
  <c r="AJ75" i="1" s="1"/>
  <c r="AC75" i="1"/>
  <c r="AA75" i="1"/>
  <c r="Z75" i="1"/>
  <c r="Y75" i="1"/>
  <c r="X75" i="1"/>
  <c r="AI74" i="1"/>
  <c r="AH74" i="1"/>
  <c r="AG74" i="1"/>
  <c r="AE74" i="1"/>
  <c r="AF74" i="1" s="1"/>
  <c r="AC74" i="1"/>
  <c r="AD74" i="1" s="1"/>
  <c r="AA74" i="1"/>
  <c r="Z74" i="1"/>
  <c r="Y74" i="1"/>
  <c r="X74" i="1"/>
  <c r="AH73" i="1"/>
  <c r="AI73" i="1" s="1"/>
  <c r="AG73" i="1"/>
  <c r="AF73" i="1"/>
  <c r="AE73" i="1"/>
  <c r="AD73" i="1"/>
  <c r="AC73" i="1"/>
  <c r="AA73" i="1"/>
  <c r="Z73" i="1"/>
  <c r="W73" i="1" s="1"/>
  <c r="AJ73" i="1" s="1"/>
  <c r="Y73" i="1"/>
  <c r="X73" i="1"/>
  <c r="AI72" i="1"/>
  <c r="AH72" i="1"/>
  <c r="AG72" i="1"/>
  <c r="AF72" i="1"/>
  <c r="AE72" i="1"/>
  <c r="AC72" i="1"/>
  <c r="AD72" i="1" s="1"/>
  <c r="AA72" i="1"/>
  <c r="Z72" i="1"/>
  <c r="Y72" i="1"/>
  <c r="X72" i="1"/>
  <c r="W72" i="1" s="1"/>
  <c r="AJ72" i="1" s="1"/>
  <c r="AH71" i="1"/>
  <c r="AI71" i="1" s="1"/>
  <c r="AG71" i="1"/>
  <c r="AF71" i="1"/>
  <c r="AE71" i="1"/>
  <c r="AC71" i="1"/>
  <c r="AD71" i="1" s="1"/>
  <c r="AA71" i="1"/>
  <c r="Z71" i="1"/>
  <c r="Y71" i="1"/>
  <c r="X71" i="1"/>
  <c r="AI70" i="1"/>
  <c r="AH70" i="1"/>
  <c r="AG70" i="1"/>
  <c r="AE70" i="1"/>
  <c r="AF70" i="1" s="1"/>
  <c r="AD70" i="1"/>
  <c r="AC70" i="1"/>
  <c r="AA70" i="1"/>
  <c r="Z70" i="1"/>
  <c r="Y70" i="1"/>
  <c r="X70" i="1"/>
  <c r="AI69" i="1"/>
  <c r="AH69" i="1"/>
  <c r="AG69" i="1"/>
  <c r="AE69" i="1"/>
  <c r="AF69" i="1" s="1"/>
  <c r="AC69" i="1"/>
  <c r="AD69" i="1" s="1"/>
  <c r="AA69" i="1"/>
  <c r="Z69" i="1"/>
  <c r="Y69" i="1"/>
  <c r="X69" i="1"/>
  <c r="AH68" i="1"/>
  <c r="AI68" i="1" s="1"/>
  <c r="AG68" i="1"/>
  <c r="AF68" i="1"/>
  <c r="AE68" i="1"/>
  <c r="AC68" i="1"/>
  <c r="AD68" i="1" s="1"/>
  <c r="AA68" i="1"/>
  <c r="W68" i="1" s="1"/>
  <c r="AJ68" i="1" s="1"/>
  <c r="Z68" i="1"/>
  <c r="Y68" i="1"/>
  <c r="X68" i="1"/>
  <c r="AH67" i="1"/>
  <c r="AI67" i="1" s="1"/>
  <c r="AG67" i="1"/>
  <c r="AE67" i="1"/>
  <c r="AF67" i="1" s="1"/>
  <c r="AD67" i="1"/>
  <c r="AC67" i="1"/>
  <c r="AA67" i="1"/>
  <c r="Z67" i="1"/>
  <c r="Y67" i="1"/>
  <c r="X67" i="1"/>
  <c r="AH66" i="1"/>
  <c r="AI66" i="1" s="1"/>
  <c r="AG66" i="1"/>
  <c r="AE66" i="1"/>
  <c r="AF66" i="1" s="1"/>
  <c r="AD66" i="1"/>
  <c r="AC66" i="1"/>
  <c r="AA66" i="1"/>
  <c r="Z66" i="1"/>
  <c r="Y66" i="1"/>
  <c r="X66" i="1"/>
  <c r="AI65" i="1"/>
  <c r="AH65" i="1"/>
  <c r="AG65" i="1"/>
  <c r="AF65" i="1"/>
  <c r="AE65" i="1"/>
  <c r="AC65" i="1"/>
  <c r="AD65" i="1" s="1"/>
  <c r="AA65" i="1"/>
  <c r="Z65" i="1"/>
  <c r="W65" i="1" s="1"/>
  <c r="AJ65" i="1" s="1"/>
  <c r="Y65" i="1"/>
  <c r="X65" i="1"/>
  <c r="AH64" i="1"/>
  <c r="AI64" i="1" s="1"/>
  <c r="AG64" i="1"/>
  <c r="AF64" i="1"/>
  <c r="W64" i="1" s="1"/>
  <c r="AJ64" i="1" s="1"/>
  <c r="AE64" i="1"/>
  <c r="AC64" i="1"/>
  <c r="AD64" i="1" s="1"/>
  <c r="AA64" i="1"/>
  <c r="Z64" i="1"/>
  <c r="Y64" i="1"/>
  <c r="X64" i="1"/>
  <c r="AH63" i="1"/>
  <c r="AI63" i="1" s="1"/>
  <c r="AG63" i="1"/>
  <c r="AE63" i="1"/>
  <c r="AF63" i="1" s="1"/>
  <c r="AC63" i="1"/>
  <c r="AD63" i="1" s="1"/>
  <c r="AA63" i="1"/>
  <c r="Z63" i="1"/>
  <c r="Y63" i="1"/>
  <c r="X63" i="1"/>
  <c r="AI62" i="1"/>
  <c r="AH62" i="1"/>
  <c r="AG62" i="1"/>
  <c r="AE62" i="1"/>
  <c r="AF62" i="1" s="1"/>
  <c r="AD62" i="1"/>
  <c r="AC62" i="1"/>
  <c r="AA62" i="1"/>
  <c r="Z62" i="1"/>
  <c r="Y62" i="1"/>
  <c r="X62" i="1"/>
  <c r="AI61" i="1"/>
  <c r="AH61" i="1"/>
  <c r="AG61" i="1"/>
  <c r="AE61" i="1"/>
  <c r="AF61" i="1" s="1"/>
  <c r="AC61" i="1"/>
  <c r="AD61" i="1" s="1"/>
  <c r="AA61" i="1"/>
  <c r="Z61" i="1"/>
  <c r="Y61" i="1"/>
  <c r="X61" i="1"/>
  <c r="AH60" i="1"/>
  <c r="AI60" i="1" s="1"/>
  <c r="AG60" i="1"/>
  <c r="AF60" i="1"/>
  <c r="AE60" i="1"/>
  <c r="AC60" i="1"/>
  <c r="AD60" i="1" s="1"/>
  <c r="AA60" i="1"/>
  <c r="Z60" i="1"/>
  <c r="Y60" i="1"/>
  <c r="X60" i="1"/>
  <c r="W60" i="1"/>
  <c r="AJ60" i="1" s="1"/>
  <c r="AH59" i="1"/>
  <c r="AI59" i="1" s="1"/>
  <c r="AG59" i="1"/>
  <c r="AE59" i="1"/>
  <c r="AF59" i="1" s="1"/>
  <c r="AD59" i="1"/>
  <c r="AC59" i="1"/>
  <c r="AA59" i="1"/>
  <c r="Z59" i="1"/>
  <c r="Y59" i="1"/>
  <c r="X59" i="1"/>
  <c r="AH58" i="1"/>
  <c r="AI58" i="1" s="1"/>
  <c r="AG58" i="1"/>
  <c r="AE58" i="1"/>
  <c r="AF58" i="1" s="1"/>
  <c r="AD58" i="1"/>
  <c r="AC58" i="1"/>
  <c r="AA58" i="1"/>
  <c r="Z58" i="1"/>
  <c r="Y58" i="1"/>
  <c r="X58" i="1"/>
  <c r="AI57" i="1"/>
  <c r="AH57" i="1"/>
  <c r="AG57" i="1"/>
  <c r="AF57" i="1"/>
  <c r="AE57" i="1"/>
  <c r="AC57" i="1"/>
  <c r="AD57" i="1" s="1"/>
  <c r="AA57" i="1"/>
  <c r="Z57" i="1"/>
  <c r="W57" i="1" s="1"/>
  <c r="AJ57" i="1" s="1"/>
  <c r="Y57" i="1"/>
  <c r="X57" i="1"/>
  <c r="AH56" i="1"/>
  <c r="AI56" i="1" s="1"/>
  <c r="AG56" i="1"/>
  <c r="AF56" i="1"/>
  <c r="AE56" i="1"/>
  <c r="AC56" i="1"/>
  <c r="AD56" i="1" s="1"/>
  <c r="AA56" i="1"/>
  <c r="Z56" i="1"/>
  <c r="Y56" i="1"/>
  <c r="X56" i="1"/>
  <c r="W56" i="1" s="1"/>
  <c r="AJ56" i="1" s="1"/>
  <c r="AH55" i="1"/>
  <c r="AI55" i="1" s="1"/>
  <c r="AG55" i="1"/>
  <c r="AE55" i="1"/>
  <c r="AF55" i="1" s="1"/>
  <c r="AC55" i="1"/>
  <c r="AD55" i="1" s="1"/>
  <c r="AA55" i="1"/>
  <c r="Z55" i="1"/>
  <c r="Y55" i="1"/>
  <c r="X55" i="1"/>
  <c r="AI54" i="1"/>
  <c r="AH54" i="1"/>
  <c r="AG54" i="1"/>
  <c r="AE54" i="1"/>
  <c r="AF54" i="1" s="1"/>
  <c r="AD54" i="1"/>
  <c r="AC54" i="1"/>
  <c r="AA54" i="1"/>
  <c r="Z54" i="1"/>
  <c r="Y54" i="1"/>
  <c r="X54" i="1"/>
  <c r="AI53" i="1"/>
  <c r="AH53" i="1"/>
  <c r="AG53" i="1"/>
  <c r="AE53" i="1"/>
  <c r="AF53" i="1" s="1"/>
  <c r="AC53" i="1"/>
  <c r="AD53" i="1" s="1"/>
  <c r="AA53" i="1"/>
  <c r="Z53" i="1"/>
  <c r="Y53" i="1"/>
  <c r="X53" i="1"/>
  <c r="W53" i="1" s="1"/>
  <c r="AJ53" i="1" s="1"/>
  <c r="AH52" i="1"/>
  <c r="AI52" i="1" s="1"/>
  <c r="AG52" i="1"/>
  <c r="AF52" i="1"/>
  <c r="AE52" i="1"/>
  <c r="AC52" i="1"/>
  <c r="AD52" i="1" s="1"/>
  <c r="AA52" i="1"/>
  <c r="Z52" i="1"/>
  <c r="Y52" i="1"/>
  <c r="X52" i="1"/>
  <c r="AH51" i="1"/>
  <c r="AI51" i="1" s="1"/>
  <c r="AG51" i="1"/>
  <c r="AE51" i="1"/>
  <c r="AF51" i="1" s="1"/>
  <c r="AC51" i="1"/>
  <c r="AD51" i="1" s="1"/>
  <c r="AA51" i="1"/>
  <c r="Z51" i="1"/>
  <c r="Y51" i="1"/>
  <c r="X51" i="1"/>
  <c r="AI50" i="1"/>
  <c r="AH50" i="1"/>
  <c r="AG50" i="1"/>
  <c r="AF50" i="1"/>
  <c r="AE50" i="1"/>
  <c r="AD50" i="1"/>
  <c r="AC50" i="1"/>
  <c r="AA50" i="1"/>
  <c r="Z50" i="1"/>
  <c r="Y50" i="1"/>
  <c r="X50" i="1"/>
  <c r="W50" i="1"/>
  <c r="AJ50" i="1" s="1"/>
  <c r="AI49" i="1"/>
  <c r="AH49" i="1"/>
  <c r="AG49" i="1"/>
  <c r="AF49" i="1"/>
  <c r="AE49" i="1"/>
  <c r="AC49" i="1"/>
  <c r="AD49" i="1" s="1"/>
  <c r="AA49" i="1"/>
  <c r="Z49" i="1"/>
  <c r="Y49" i="1"/>
  <c r="X49" i="1"/>
  <c r="W49" i="1" s="1"/>
  <c r="AJ49" i="1" s="1"/>
  <c r="AH48" i="1"/>
  <c r="AI48" i="1" s="1"/>
  <c r="AG48" i="1"/>
  <c r="AE48" i="1"/>
  <c r="AF48" i="1" s="1"/>
  <c r="AD48" i="1"/>
  <c r="AC48" i="1"/>
  <c r="AA48" i="1"/>
  <c r="Z48" i="1"/>
  <c r="Y48" i="1"/>
  <c r="X48" i="1"/>
  <c r="W48" i="1" s="1"/>
  <c r="AJ48" i="1" s="1"/>
  <c r="AI47" i="1"/>
  <c r="AH47" i="1"/>
  <c r="AG47" i="1"/>
  <c r="AE47" i="1"/>
  <c r="AF47" i="1" s="1"/>
  <c r="AD47" i="1"/>
  <c r="AC47" i="1"/>
  <c r="AA47" i="1"/>
  <c r="Z47" i="1"/>
  <c r="W47" i="1" s="1"/>
  <c r="AJ47" i="1" s="1"/>
  <c r="Y47" i="1"/>
  <c r="X47" i="1"/>
  <c r="AI46" i="1"/>
  <c r="AH46" i="1"/>
  <c r="AG46" i="1"/>
  <c r="AF46" i="1"/>
  <c r="AE46" i="1"/>
  <c r="AC46" i="1"/>
  <c r="AD46" i="1" s="1"/>
  <c r="AA46" i="1"/>
  <c r="W46" i="1" s="1"/>
  <c r="AJ46" i="1" s="1"/>
  <c r="Z46" i="1"/>
  <c r="Y46" i="1"/>
  <c r="X46" i="1"/>
  <c r="AH45" i="1"/>
  <c r="AI45" i="1" s="1"/>
  <c r="AG45" i="1"/>
  <c r="AF45" i="1"/>
  <c r="AE45" i="1"/>
  <c r="AC45" i="1"/>
  <c r="AD45" i="1" s="1"/>
  <c r="AA45" i="1"/>
  <c r="Z45" i="1"/>
  <c r="Y45" i="1"/>
  <c r="X45" i="1"/>
  <c r="AH44" i="1"/>
  <c r="AI44" i="1" s="1"/>
  <c r="AG44" i="1"/>
  <c r="AE44" i="1"/>
  <c r="AF44" i="1" s="1"/>
  <c r="AD44" i="1"/>
  <c r="AC44" i="1"/>
  <c r="AA44" i="1"/>
  <c r="Z44" i="1"/>
  <c r="Y44" i="1"/>
  <c r="X44" i="1"/>
  <c r="AI43" i="1"/>
  <c r="AH43" i="1"/>
  <c r="AG43" i="1"/>
  <c r="AE43" i="1"/>
  <c r="AF43" i="1" s="1"/>
  <c r="AD43" i="1"/>
  <c r="AC43" i="1"/>
  <c r="AA43" i="1"/>
  <c r="Z43" i="1"/>
  <c r="W43" i="1" s="1"/>
  <c r="AJ43" i="1" s="1"/>
  <c r="Y43" i="1"/>
  <c r="X43" i="1"/>
  <c r="AI42" i="1"/>
  <c r="AH42" i="1"/>
  <c r="AG42" i="1"/>
  <c r="AF42" i="1"/>
  <c r="AE42" i="1"/>
  <c r="AC42" i="1"/>
  <c r="AD42" i="1" s="1"/>
  <c r="AA42" i="1"/>
  <c r="Z42" i="1"/>
  <c r="Y42" i="1"/>
  <c r="X42" i="1"/>
  <c r="AH41" i="1"/>
  <c r="AI41" i="1" s="1"/>
  <c r="AG41" i="1"/>
  <c r="AF41" i="1"/>
  <c r="AE41" i="1"/>
  <c r="AC41" i="1"/>
  <c r="AD41" i="1" s="1"/>
  <c r="AA41" i="1"/>
  <c r="Z41" i="1"/>
  <c r="Y41" i="1"/>
  <c r="X41" i="1"/>
  <c r="W41" i="1" s="1"/>
  <c r="AJ41" i="1" s="1"/>
  <c r="AH40" i="1"/>
  <c r="AI40" i="1" s="1"/>
  <c r="AG40" i="1"/>
  <c r="AE40" i="1"/>
  <c r="AF40" i="1" s="1"/>
  <c r="AD40" i="1"/>
  <c r="AC40" i="1"/>
  <c r="AA40" i="1"/>
  <c r="Z40" i="1"/>
  <c r="Y40" i="1"/>
  <c r="X40" i="1"/>
  <c r="W40" i="1" s="1"/>
  <c r="AJ40" i="1" s="1"/>
  <c r="AI39" i="1"/>
  <c r="AH39" i="1"/>
  <c r="AG39" i="1"/>
  <c r="AE39" i="1"/>
  <c r="AF39" i="1" s="1"/>
  <c r="AD39" i="1"/>
  <c r="AC39" i="1"/>
  <c r="AA39" i="1"/>
  <c r="Z39" i="1"/>
  <c r="W39" i="1" s="1"/>
  <c r="AJ39" i="1" s="1"/>
  <c r="Y39" i="1"/>
  <c r="X39" i="1"/>
  <c r="AI38" i="1"/>
  <c r="AH38" i="1"/>
  <c r="AG38" i="1"/>
  <c r="AF38" i="1"/>
  <c r="AE38" i="1"/>
  <c r="AC38" i="1"/>
  <c r="AD38" i="1" s="1"/>
  <c r="W38" i="1" s="1"/>
  <c r="AJ38" i="1" s="1"/>
  <c r="AA38" i="1"/>
  <c r="Z38" i="1"/>
  <c r="Y38" i="1"/>
  <c r="X38" i="1"/>
  <c r="AH37" i="1"/>
  <c r="AI37" i="1" s="1"/>
  <c r="AG37" i="1"/>
  <c r="AF37" i="1"/>
  <c r="AE37" i="1"/>
  <c r="AC37" i="1"/>
  <c r="AD37" i="1" s="1"/>
  <c r="AA37" i="1"/>
  <c r="Z37" i="1"/>
  <c r="Y37" i="1"/>
  <c r="X37" i="1"/>
  <c r="W37" i="1" s="1"/>
  <c r="AJ37" i="1" s="1"/>
  <c r="AH36" i="1"/>
  <c r="AI36" i="1" s="1"/>
  <c r="AG36" i="1"/>
  <c r="AE36" i="1"/>
  <c r="AF36" i="1" s="1"/>
  <c r="AD36" i="1"/>
  <c r="AC36" i="1"/>
  <c r="AA36" i="1"/>
  <c r="Z36" i="1"/>
  <c r="Y36" i="1"/>
  <c r="X36" i="1"/>
  <c r="AI35" i="1"/>
  <c r="AH35" i="1"/>
  <c r="AG35" i="1"/>
  <c r="AE35" i="1"/>
  <c r="AF35" i="1" s="1"/>
  <c r="AD35" i="1"/>
  <c r="AC35" i="1"/>
  <c r="AA35" i="1"/>
  <c r="Z35" i="1"/>
  <c r="W35" i="1" s="1"/>
  <c r="AJ35" i="1" s="1"/>
  <c r="Y35" i="1"/>
  <c r="X35" i="1"/>
  <c r="AI34" i="1"/>
  <c r="AH34" i="1"/>
  <c r="AG34" i="1"/>
  <c r="AF34" i="1"/>
  <c r="AE34" i="1"/>
  <c r="AC34" i="1"/>
  <c r="AD34" i="1" s="1"/>
  <c r="W34" i="1" s="1"/>
  <c r="AJ34" i="1" s="1"/>
  <c r="AA34" i="1"/>
  <c r="Z34" i="1"/>
  <c r="Y34" i="1"/>
  <c r="X34" i="1"/>
  <c r="AH33" i="1"/>
  <c r="AI33" i="1" s="1"/>
  <c r="AG33" i="1"/>
  <c r="AF33" i="1"/>
  <c r="AE33" i="1"/>
  <c r="AC33" i="1"/>
  <c r="AD33" i="1" s="1"/>
  <c r="AA33" i="1"/>
  <c r="Z33" i="1"/>
  <c r="Y33" i="1"/>
  <c r="X33" i="1"/>
  <c r="W33" i="1" s="1"/>
  <c r="AJ33" i="1" s="1"/>
  <c r="AH32" i="1"/>
  <c r="AI32" i="1" s="1"/>
  <c r="AG32" i="1"/>
  <c r="AE32" i="1"/>
  <c r="AF32" i="1" s="1"/>
  <c r="AD32" i="1"/>
  <c r="AC32" i="1"/>
  <c r="AA32" i="1"/>
  <c r="Z32" i="1"/>
  <c r="Y32" i="1"/>
  <c r="X32" i="1"/>
  <c r="W32" i="1" s="1"/>
  <c r="AJ32" i="1" s="1"/>
  <c r="AI31" i="1"/>
  <c r="AH31" i="1"/>
  <c r="AG31" i="1"/>
  <c r="AE31" i="1"/>
  <c r="AF31" i="1" s="1"/>
  <c r="AD31" i="1"/>
  <c r="AC31" i="1"/>
  <c r="AA31" i="1"/>
  <c r="Z31" i="1"/>
  <c r="W31" i="1" s="1"/>
  <c r="AJ31" i="1" s="1"/>
  <c r="Y31" i="1"/>
  <c r="X31" i="1"/>
  <c r="AI30" i="1"/>
  <c r="AH30" i="1"/>
  <c r="AG30" i="1"/>
  <c r="AF30" i="1"/>
  <c r="AE30" i="1"/>
  <c r="AC30" i="1"/>
  <c r="AD30" i="1" s="1"/>
  <c r="W30" i="1" s="1"/>
  <c r="AJ30" i="1" s="1"/>
  <c r="AA30" i="1"/>
  <c r="Z30" i="1"/>
  <c r="Y30" i="1"/>
  <c r="X30" i="1"/>
  <c r="AH29" i="1"/>
  <c r="AI29" i="1" s="1"/>
  <c r="AG29" i="1"/>
  <c r="AF29" i="1"/>
  <c r="AE29" i="1"/>
  <c r="AC29" i="1"/>
  <c r="AD29" i="1" s="1"/>
  <c r="AA29" i="1"/>
  <c r="Z29" i="1"/>
  <c r="Y29" i="1"/>
  <c r="X29" i="1"/>
  <c r="W29" i="1" s="1"/>
  <c r="AJ29" i="1" s="1"/>
  <c r="AH28" i="1"/>
  <c r="AI28" i="1" s="1"/>
  <c r="AG28" i="1"/>
  <c r="AE28" i="1"/>
  <c r="AF28" i="1" s="1"/>
  <c r="AD28" i="1"/>
  <c r="AC28" i="1"/>
  <c r="AA28" i="1"/>
  <c r="Z28" i="1"/>
  <c r="Y28" i="1"/>
  <c r="X28" i="1"/>
  <c r="AI27" i="1"/>
  <c r="AH27" i="1"/>
  <c r="AG27" i="1"/>
  <c r="AE27" i="1"/>
  <c r="AF27" i="1" s="1"/>
  <c r="AD27" i="1"/>
  <c r="AC27" i="1"/>
  <c r="AA27" i="1"/>
  <c r="Z27" i="1"/>
  <c r="W27" i="1" s="1"/>
  <c r="AJ27" i="1" s="1"/>
  <c r="Y27" i="1"/>
  <c r="X27" i="1"/>
  <c r="AI26" i="1"/>
  <c r="AH26" i="1"/>
  <c r="AG26" i="1"/>
  <c r="AF26" i="1"/>
  <c r="AE26" i="1"/>
  <c r="AC26" i="1"/>
  <c r="AD26" i="1" s="1"/>
  <c r="AA26" i="1"/>
  <c r="Z26" i="1"/>
  <c r="Y26" i="1"/>
  <c r="X26" i="1"/>
  <c r="AH25" i="1"/>
  <c r="AI25" i="1" s="1"/>
  <c r="AG25" i="1"/>
  <c r="AF25" i="1"/>
  <c r="AE25" i="1"/>
  <c r="AC25" i="1"/>
  <c r="AD25" i="1" s="1"/>
  <c r="AA25" i="1"/>
  <c r="Z25" i="1"/>
  <c r="Y25" i="1"/>
  <c r="X25" i="1"/>
  <c r="W25" i="1" s="1"/>
  <c r="AJ25" i="1" s="1"/>
  <c r="AH24" i="1"/>
  <c r="AI24" i="1" s="1"/>
  <c r="AG24" i="1"/>
  <c r="AE24" i="1"/>
  <c r="AF24" i="1" s="1"/>
  <c r="AD24" i="1"/>
  <c r="AC24" i="1"/>
  <c r="AA24" i="1"/>
  <c r="Z24" i="1"/>
  <c r="Y24" i="1"/>
  <c r="X24" i="1"/>
  <c r="W24" i="1" s="1"/>
  <c r="AJ24" i="1" s="1"/>
  <c r="AI23" i="1"/>
  <c r="AH23" i="1"/>
  <c r="AG23" i="1"/>
  <c r="AE23" i="1"/>
  <c r="AF23" i="1" s="1"/>
  <c r="AD23" i="1"/>
  <c r="AC23" i="1"/>
  <c r="AA23" i="1"/>
  <c r="Z23" i="1"/>
  <c r="W23" i="1" s="1"/>
  <c r="AJ23" i="1" s="1"/>
  <c r="Y23" i="1"/>
  <c r="X23" i="1"/>
  <c r="AI22" i="1"/>
  <c r="AH22" i="1"/>
  <c r="AG22" i="1"/>
  <c r="AF22" i="1"/>
  <c r="AE22" i="1"/>
  <c r="AC22" i="1"/>
  <c r="AD22" i="1" s="1"/>
  <c r="W22" i="1" s="1"/>
  <c r="AJ22" i="1" s="1"/>
  <c r="AA22" i="1"/>
  <c r="Z22" i="1"/>
  <c r="Y22" i="1"/>
  <c r="X22" i="1"/>
  <c r="AH21" i="1"/>
  <c r="AI21" i="1" s="1"/>
  <c r="AG21" i="1"/>
  <c r="AF21" i="1"/>
  <c r="AE21" i="1"/>
  <c r="AC21" i="1"/>
  <c r="AD21" i="1" s="1"/>
  <c r="AA21" i="1"/>
  <c r="Z21" i="1"/>
  <c r="Y21" i="1"/>
  <c r="X21" i="1"/>
  <c r="W21" i="1" s="1"/>
  <c r="AJ21" i="1" s="1"/>
  <c r="AH20" i="1"/>
  <c r="AI20" i="1" s="1"/>
  <c r="AG20" i="1"/>
  <c r="AE20" i="1"/>
  <c r="AF20" i="1" s="1"/>
  <c r="AD20" i="1"/>
  <c r="AC20" i="1"/>
  <c r="AA20" i="1"/>
  <c r="Z20" i="1"/>
  <c r="Y20" i="1"/>
  <c r="X20" i="1"/>
  <c r="AI19" i="1"/>
  <c r="AH19" i="1"/>
  <c r="AG19" i="1"/>
  <c r="AE19" i="1"/>
  <c r="AF19" i="1" s="1"/>
  <c r="AD19" i="1"/>
  <c r="AC19" i="1"/>
  <c r="AA19" i="1"/>
  <c r="Z19" i="1"/>
  <c r="W19" i="1" s="1"/>
  <c r="AJ19" i="1" s="1"/>
  <c r="Y19" i="1"/>
  <c r="X19" i="1"/>
  <c r="AI18" i="1"/>
  <c r="AH18" i="1"/>
  <c r="AG18" i="1"/>
  <c r="AF18" i="1"/>
  <c r="AE18" i="1"/>
  <c r="AC18" i="1"/>
  <c r="AD18" i="1" s="1"/>
  <c r="W18" i="1" s="1"/>
  <c r="AJ18" i="1" s="1"/>
  <c r="AA18" i="1"/>
  <c r="Z18" i="1"/>
  <c r="Y18" i="1"/>
  <c r="X18" i="1"/>
  <c r="AH17" i="1"/>
  <c r="AI17" i="1" s="1"/>
  <c r="AG17" i="1"/>
  <c r="AF17" i="1"/>
  <c r="AE17" i="1"/>
  <c r="AC17" i="1"/>
  <c r="AD17" i="1" s="1"/>
  <c r="AA17" i="1"/>
  <c r="Z17" i="1"/>
  <c r="Y17" i="1"/>
  <c r="X17" i="1"/>
  <c r="W17" i="1" s="1"/>
  <c r="AJ17" i="1" s="1"/>
  <c r="AH16" i="1"/>
  <c r="AI16" i="1" s="1"/>
  <c r="AG16" i="1"/>
  <c r="AE16" i="1"/>
  <c r="AF16" i="1" s="1"/>
  <c r="AD16" i="1"/>
  <c r="AC16" i="1"/>
  <c r="AA16" i="1"/>
  <c r="Z16" i="1"/>
  <c r="Y16" i="1"/>
  <c r="X16" i="1"/>
  <c r="AI15" i="1"/>
  <c r="AH15" i="1"/>
  <c r="AG15" i="1"/>
  <c r="AE15" i="1"/>
  <c r="AF15" i="1" s="1"/>
  <c r="AD15" i="1"/>
  <c r="AC15" i="1"/>
  <c r="AA15" i="1"/>
  <c r="Z15" i="1"/>
  <c r="W15" i="1" s="1"/>
  <c r="AJ15" i="1" s="1"/>
  <c r="Y15" i="1"/>
  <c r="X15" i="1"/>
  <c r="AI14" i="1"/>
  <c r="AH14" i="1"/>
  <c r="AG14" i="1"/>
  <c r="AF14" i="1"/>
  <c r="AE14" i="1"/>
  <c r="AC14" i="1"/>
  <c r="AD14" i="1" s="1"/>
  <c r="W14" i="1" s="1"/>
  <c r="AJ14" i="1" s="1"/>
  <c r="AA14" i="1"/>
  <c r="Z14" i="1"/>
  <c r="Y14" i="1"/>
  <c r="X14" i="1"/>
  <c r="AH13" i="1"/>
  <c r="AI13" i="1" s="1"/>
  <c r="AG13" i="1"/>
  <c r="AF13" i="1"/>
  <c r="AE13" i="1"/>
  <c r="AC13" i="1"/>
  <c r="AD13" i="1" s="1"/>
  <c r="AA13" i="1"/>
  <c r="Z13" i="1"/>
  <c r="Y13" i="1"/>
  <c r="X13" i="1"/>
  <c r="W13" i="1" s="1"/>
  <c r="AJ13" i="1" s="1"/>
  <c r="AH12" i="1"/>
  <c r="AI12" i="1" s="1"/>
  <c r="AG12" i="1"/>
  <c r="AE12" i="1"/>
  <c r="AF12" i="1" s="1"/>
  <c r="AD12" i="1"/>
  <c r="AC12" i="1"/>
  <c r="AA12" i="1"/>
  <c r="Z12" i="1"/>
  <c r="Y12" i="1"/>
  <c r="X12" i="1"/>
  <c r="AI11" i="1"/>
  <c r="AH11" i="1"/>
  <c r="AG11" i="1"/>
  <c r="AE11" i="1"/>
  <c r="AF11" i="1" s="1"/>
  <c r="AD11" i="1"/>
  <c r="AC11" i="1"/>
  <c r="AA11" i="1"/>
  <c r="Z11" i="1"/>
  <c r="W11" i="1" s="1"/>
  <c r="AJ11" i="1" s="1"/>
  <c r="Y11" i="1"/>
  <c r="X11" i="1"/>
  <c r="AI10" i="1"/>
  <c r="AH10" i="1"/>
  <c r="AG10" i="1"/>
  <c r="AF10" i="1"/>
  <c r="AE10" i="1"/>
  <c r="AC10" i="1"/>
  <c r="AD10" i="1" s="1"/>
  <c r="W10" i="1" s="1"/>
  <c r="AJ10" i="1" s="1"/>
  <c r="AA10" i="1"/>
  <c r="Z10" i="1"/>
  <c r="Y10" i="1"/>
  <c r="X10" i="1"/>
  <c r="AH9" i="1"/>
  <c r="AI9" i="1" s="1"/>
  <c r="AG9" i="1"/>
  <c r="AF9" i="1"/>
  <c r="AE9" i="1"/>
  <c r="AC9" i="1"/>
  <c r="AD9" i="1" s="1"/>
  <c r="AA9" i="1"/>
  <c r="Z9" i="1"/>
  <c r="Y9" i="1"/>
  <c r="X9" i="1"/>
  <c r="W9" i="1" s="1"/>
  <c r="AJ9" i="1" s="1"/>
  <c r="AH8" i="1"/>
  <c r="AI8" i="1" s="1"/>
  <c r="AG8" i="1"/>
  <c r="AE8" i="1"/>
  <c r="AF8" i="1" s="1"/>
  <c r="AD8" i="1"/>
  <c r="AC8" i="1"/>
  <c r="AA8" i="1"/>
  <c r="Z8" i="1"/>
  <c r="Y8" i="1"/>
  <c r="X8" i="1"/>
  <c r="W8" i="1" s="1"/>
  <c r="AJ8" i="1" s="1"/>
  <c r="AI7" i="1"/>
  <c r="AH7" i="1"/>
  <c r="AG7" i="1"/>
  <c r="AE7" i="1"/>
  <c r="AF7" i="1" s="1"/>
  <c r="AD7" i="1"/>
  <c r="AC7" i="1"/>
  <c r="AA7" i="1"/>
  <c r="Z7" i="1"/>
  <c r="W7" i="1" s="1"/>
  <c r="AJ7" i="1" s="1"/>
  <c r="Y7" i="1"/>
  <c r="X7" i="1"/>
  <c r="AI6" i="1"/>
  <c r="AH6" i="1"/>
  <c r="AG6" i="1"/>
  <c r="AF6" i="1"/>
  <c r="AE6" i="1"/>
  <c r="AC6" i="1"/>
  <c r="AD6" i="1" s="1"/>
  <c r="W6" i="1" s="1"/>
  <c r="AJ6" i="1" s="1"/>
  <c r="AA6" i="1"/>
  <c r="Z6" i="1"/>
  <c r="Y6" i="1"/>
  <c r="X6" i="1"/>
  <c r="AH5" i="1"/>
  <c r="AI5" i="1" s="1"/>
  <c r="AG5" i="1"/>
  <c r="AF5" i="1"/>
  <c r="AE5" i="1"/>
  <c r="AC5" i="1"/>
  <c r="AD5" i="1" s="1"/>
  <c r="AA5" i="1"/>
  <c r="Z5" i="1"/>
  <c r="Y5" i="1"/>
  <c r="X5" i="1"/>
  <c r="W5" i="1" s="1"/>
  <c r="AJ5" i="1" s="1"/>
  <c r="AH4" i="1"/>
  <c r="AI4" i="1" s="1"/>
  <c r="AG4" i="1"/>
  <c r="AE4" i="1"/>
  <c r="AF4" i="1" s="1"/>
  <c r="AD4" i="1"/>
  <c r="AC4" i="1"/>
  <c r="AA4" i="1"/>
  <c r="Z4" i="1"/>
  <c r="Y4" i="1"/>
  <c r="X4" i="1"/>
  <c r="W4" i="1" s="1"/>
  <c r="AJ4" i="1" s="1"/>
  <c r="AI3" i="1"/>
  <c r="AH3" i="1"/>
  <c r="AG3" i="1"/>
  <c r="AE3" i="1"/>
  <c r="AF3" i="1" s="1"/>
  <c r="AD3" i="1"/>
  <c r="AC3" i="1"/>
  <c r="AA3" i="1"/>
  <c r="Z3" i="1"/>
  <c r="W3" i="1" s="1"/>
  <c r="AJ3" i="1" s="1"/>
  <c r="Y3" i="1"/>
  <c r="X3" i="1"/>
  <c r="AI2" i="1"/>
  <c r="AH2" i="1"/>
  <c r="AG2" i="1"/>
  <c r="AF2" i="1"/>
  <c r="AE2" i="1"/>
  <c r="AC2" i="1"/>
  <c r="AD2" i="1" s="1"/>
  <c r="AA2" i="1"/>
  <c r="Z2" i="1"/>
  <c r="Y2" i="1"/>
  <c r="X2" i="1"/>
  <c r="W45" i="1" l="1"/>
  <c r="AJ45" i="1" s="1"/>
  <c r="W52" i="1"/>
  <c r="AJ52" i="1" s="1"/>
  <c r="W16" i="1"/>
  <c r="AJ16" i="1" s="1"/>
  <c r="W61" i="1"/>
  <c r="AJ61" i="1" s="1"/>
  <c r="W2" i="1"/>
  <c r="AJ2" i="1" s="1"/>
  <c r="W26" i="1"/>
  <c r="AJ26" i="1" s="1"/>
  <c r="W42" i="1"/>
  <c r="AJ42" i="1" s="1"/>
  <c r="W69" i="1"/>
  <c r="AJ69" i="1" s="1"/>
  <c r="W12" i="1"/>
  <c r="AJ12" i="1" s="1"/>
  <c r="W20" i="1"/>
  <c r="AJ20" i="1" s="1"/>
  <c r="W28" i="1"/>
  <c r="AJ28" i="1" s="1"/>
  <c r="W36" i="1"/>
  <c r="AJ36" i="1" s="1"/>
  <c r="W44" i="1"/>
  <c r="AJ44" i="1" s="1"/>
  <c r="W84" i="1"/>
  <c r="AJ84" i="1" s="1"/>
  <c r="W106" i="1"/>
  <c r="AJ106" i="1" s="1"/>
  <c r="W62" i="1"/>
  <c r="AJ62" i="1" s="1"/>
  <c r="W63" i="1"/>
  <c r="AJ63" i="1" s="1"/>
  <c r="W80" i="1"/>
  <c r="AJ80" i="1" s="1"/>
  <c r="W90" i="1"/>
  <c r="AJ90" i="1" s="1"/>
  <c r="W103" i="1"/>
  <c r="AJ103" i="1" s="1"/>
  <c r="W115" i="1"/>
  <c r="AJ115" i="1" s="1"/>
  <c r="W131" i="1"/>
  <c r="AJ131" i="1" s="1"/>
  <c r="W51" i="1"/>
  <c r="AJ51" i="1" s="1"/>
  <c r="W54" i="1"/>
  <c r="AJ54" i="1" s="1"/>
  <c r="W55" i="1"/>
  <c r="AJ55" i="1" s="1"/>
  <c r="W70" i="1"/>
  <c r="AJ70" i="1" s="1"/>
  <c r="W71" i="1"/>
  <c r="AJ71" i="1" s="1"/>
  <c r="W76" i="1"/>
  <c r="AJ76" i="1" s="1"/>
  <c r="W145" i="1"/>
  <c r="AJ145" i="1" s="1"/>
  <c r="W122" i="1"/>
  <c r="AJ122" i="1" s="1"/>
  <c r="W58" i="1"/>
  <c r="AJ58" i="1" s="1"/>
  <c r="W59" i="1"/>
  <c r="AJ59" i="1" s="1"/>
  <c r="W66" i="1"/>
  <c r="AJ66" i="1" s="1"/>
  <c r="W67" i="1"/>
  <c r="AJ67" i="1" s="1"/>
  <c r="W74" i="1"/>
  <c r="AJ74" i="1" s="1"/>
  <c r="W79" i="1"/>
  <c r="AJ79" i="1" s="1"/>
  <c r="W86" i="1"/>
  <c r="AJ86" i="1" s="1"/>
  <c r="W92" i="1"/>
  <c r="AJ92" i="1" s="1"/>
  <c r="W96" i="1"/>
  <c r="AJ96" i="1" s="1"/>
  <c r="W113" i="1"/>
  <c r="AJ113" i="1" s="1"/>
  <c r="W129" i="1"/>
  <c r="AJ129" i="1" s="1"/>
  <c r="W147" i="1"/>
  <c r="AJ147" i="1" s="1"/>
  <c r="W102" i="1"/>
  <c r="AJ102" i="1" s="1"/>
  <c r="W110" i="1"/>
  <c r="AJ110" i="1" s="1"/>
  <c r="W119" i="1"/>
  <c r="AJ119" i="1" s="1"/>
  <c r="W126" i="1"/>
  <c r="AJ126" i="1" s="1"/>
  <c r="W135" i="1"/>
  <c r="AJ135" i="1" s="1"/>
  <c r="W142" i="1"/>
  <c r="AJ142" i="1" s="1"/>
  <c r="W151" i="1"/>
  <c r="AJ151" i="1" s="1"/>
  <c r="W98" i="1"/>
  <c r="AJ98" i="1" s="1"/>
  <c r="W107" i="1"/>
  <c r="AJ107" i="1" s="1"/>
  <c r="W114" i="1"/>
  <c r="AJ114" i="1" s="1"/>
  <c r="W123" i="1"/>
  <c r="AJ123" i="1" s="1"/>
  <c r="W130" i="1"/>
  <c r="AJ130" i="1" s="1"/>
  <c r="W139" i="1"/>
  <c r="AJ139" i="1" s="1"/>
  <c r="W146" i="1"/>
  <c r="AJ146" i="1" s="1"/>
  <c r="W155" i="1"/>
  <c r="AJ155" i="1" s="1"/>
  <c r="W94" i="1"/>
  <c r="AJ94" i="1" s="1"/>
  <c r="W111" i="1"/>
  <c r="AJ111" i="1" s="1"/>
  <c r="W118" i="1"/>
  <c r="AJ118" i="1" s="1"/>
  <c r="W127" i="1"/>
  <c r="AJ127" i="1" s="1"/>
  <c r="W134" i="1"/>
  <c r="AJ134" i="1" s="1"/>
  <c r="W143" i="1"/>
  <c r="AJ143" i="1" s="1"/>
  <c r="W150" i="1"/>
  <c r="AJ150" i="1" s="1"/>
</calcChain>
</file>

<file path=xl/sharedStrings.xml><?xml version="1.0" encoding="utf-8"?>
<sst xmlns="http://schemas.openxmlformats.org/spreadsheetml/2006/main" count="596" uniqueCount="136">
  <si>
    <t>rid</t>
  </si>
  <si>
    <t>group</t>
  </si>
  <si>
    <t>stage</t>
  </si>
  <si>
    <t>slp1</t>
  </si>
  <si>
    <t>slp2</t>
  </si>
  <si>
    <t>slp3</t>
  </si>
  <si>
    <t>slp4</t>
  </si>
  <si>
    <t>slp5a</t>
  </si>
  <si>
    <t>slp5b</t>
  </si>
  <si>
    <t>slp5c</t>
  </si>
  <si>
    <t>slp5d</t>
  </si>
  <si>
    <t>slp5e</t>
  </si>
  <si>
    <t>slp5f</t>
  </si>
  <si>
    <t>slp5g</t>
  </si>
  <si>
    <t>slp5h</t>
  </si>
  <si>
    <t>slp5i</t>
  </si>
  <si>
    <t>slp5j</t>
  </si>
  <si>
    <t>slp6</t>
  </si>
  <si>
    <t>slp7</t>
  </si>
  <si>
    <t>slp8</t>
  </si>
  <si>
    <t>slp9</t>
  </si>
  <si>
    <t>slp10</t>
  </si>
  <si>
    <t>pitt_score</t>
  </si>
  <si>
    <t>pitt_sqs</t>
  </si>
  <si>
    <t>pitt_sl</t>
  </si>
  <si>
    <t>pitt_slcateg</t>
  </si>
  <si>
    <t>pitt_sd</t>
  </si>
  <si>
    <t>pitt_totbed</t>
  </si>
  <si>
    <t>pitt_hse</t>
  </si>
  <si>
    <t>pitt_hse_categ</t>
  </si>
  <si>
    <t>pitt_sdis</t>
  </si>
  <si>
    <t>pitt_sdiscateg</t>
  </si>
  <si>
    <t>pitt_usmed</t>
  </si>
  <si>
    <t>pitt_dd</t>
  </si>
  <si>
    <t>pitt_dd_categ</t>
  </si>
  <si>
    <t>pitt_gqs</t>
  </si>
  <si>
    <t>T0</t>
  </si>
  <si>
    <t>NA</t>
  </si>
  <si>
    <t>T1</t>
  </si>
  <si>
    <t>T5</t>
  </si>
  <si>
    <t>T1-4</t>
  </si>
  <si>
    <t>T2</t>
  </si>
  <si>
    <t>T3</t>
  </si>
  <si>
    <t>T4</t>
  </si>
  <si>
    <t>colchon</t>
  </si>
  <si>
    <t>pensamientos del futuro</t>
  </si>
  <si>
    <t>Levanta a su hija al baño</t>
  </si>
  <si>
    <t>parestesias MMII</t>
  </si>
  <si>
    <t>Preocupacion del trabajo</t>
  </si>
  <si>
    <t>Ansiedad, craving</t>
  </si>
  <si>
    <t>5.5</t>
  </si>
  <si>
    <t>7.5</t>
  </si>
  <si>
    <t>01;00</t>
  </si>
  <si>
    <t>despierto a la 1 am y me pongo a pensar en preocupaciones</t>
  </si>
  <si>
    <t>parestesias</t>
  </si>
  <si>
    <t>id</t>
  </si>
  <si>
    <t>code</t>
  </si>
  <si>
    <t>table_name</t>
  </si>
  <si>
    <t>description</t>
  </si>
  <si>
    <t>type</t>
  </si>
  <si>
    <t>value</t>
  </si>
  <si>
    <t>general information</t>
  </si>
  <si>
    <t>PITTSBURGH</t>
  </si>
  <si>
    <t>rooster idenfication</t>
  </si>
  <si>
    <t>continuos</t>
  </si>
  <si>
    <t>id number</t>
  </si>
  <si>
    <t>group assigned</t>
  </si>
  <si>
    <t>nominal</t>
  </si>
  <si>
    <t>1=sham; 2=treatment</t>
  </si>
  <si>
    <t>stage of measure</t>
  </si>
  <si>
    <t>T0=basal, T1=2 weeks,  T1-4=4 weeks (only sham patients), T2=3 months, T3=6 months, T4=12 months</t>
  </si>
  <si>
    <t>name</t>
  </si>
  <si>
    <t>patient name</t>
  </si>
  <si>
    <t>sex</t>
  </si>
  <si>
    <t>1=male; 2=female</t>
  </si>
  <si>
    <t>civ</t>
  </si>
  <si>
    <t>civil status</t>
  </si>
  <si>
    <t>1=single; 2=married; 3=divorced; 4=separated; 5=widowed</t>
  </si>
  <si>
    <t>age</t>
  </si>
  <si>
    <t>patient age</t>
  </si>
  <si>
    <t>number</t>
  </si>
  <si>
    <t>years</t>
  </si>
  <si>
    <t>date</t>
  </si>
  <si>
    <t>date of application</t>
  </si>
  <si>
    <t>numeric</t>
  </si>
  <si>
    <t>month/day/year</t>
  </si>
  <si>
    <t>sleep quality assessment</t>
  </si>
  <si>
    <t>usual time to sleep</t>
  </si>
  <si>
    <t>hour</t>
  </si>
  <si>
    <t xml:space="preserve">time taken to fall asleep </t>
  </si>
  <si>
    <t>minutes</t>
  </si>
  <si>
    <t>usual time to wake up</t>
  </si>
  <si>
    <t>hours of actual sleep</t>
  </si>
  <si>
    <t>hours</t>
  </si>
  <si>
    <t xml:space="preserve">Cannot get to sleep within 30 minutes </t>
  </si>
  <si>
    <t>ordinal</t>
  </si>
  <si>
    <t>0=Not during the past month; 1=Less than once a week; 2=Once or twice a week; 3=Three or more times a week</t>
  </si>
  <si>
    <t xml:space="preserve">Wake up in the middle of the night or early morning </t>
  </si>
  <si>
    <t xml:space="preserve">Have to get up to use the bathroom </t>
  </si>
  <si>
    <t xml:space="preserve">Cannot breathe comfortably </t>
  </si>
  <si>
    <t xml:space="preserve">Cough or snore loudly </t>
  </si>
  <si>
    <t xml:space="preserve">Feel too cold </t>
  </si>
  <si>
    <t xml:space="preserve">Feel too hot </t>
  </si>
  <si>
    <t xml:space="preserve">Have bad dreams </t>
  </si>
  <si>
    <t xml:space="preserve">Have pain </t>
  </si>
  <si>
    <t xml:space="preserve">Other reason (s) </t>
  </si>
  <si>
    <t>text</t>
  </si>
  <si>
    <t>open question</t>
  </si>
  <si>
    <t xml:space="preserve">During the past month, how would you rate your sleep quality overall? </t>
  </si>
  <si>
    <t>3=Very good; 2=Fairly good; 1=Fairly bad; 0=Very bad;</t>
  </si>
  <si>
    <t>During the past month, how often have you taken medicine (prescribed or “over the counter”) to help you sleep?</t>
  </si>
  <si>
    <t xml:space="preserve">During the past month, how often have you had trouble staying awake while driving, eating meals, or engaging in social activity? </t>
  </si>
  <si>
    <t xml:space="preserve">During the past month, how much of a problem has it been for you to keep up enthusiasm to get things done? </t>
  </si>
  <si>
    <t>0=no problem; 1=only a slight problem; 2=a problem; 3=a serious problem</t>
  </si>
  <si>
    <t>Do you sleep alone?</t>
  </si>
  <si>
    <t>1=alone; 2=with someone in another bed; 3=in the same room but inanother bed; 4=in the same bed</t>
  </si>
  <si>
    <t>score</t>
  </si>
  <si>
    <t>Pittsburgh Total Score</t>
  </si>
  <si>
    <t>0 - 21</t>
  </si>
  <si>
    <t>Subjective Quality of Sleep</t>
  </si>
  <si>
    <t>4=Very good; 3=Fairly good; 2=Fairly bad; 1=Very bad;</t>
  </si>
  <si>
    <t>Sleep Latency</t>
  </si>
  <si>
    <t>Sleep Latency Categories</t>
  </si>
  <si>
    <t>0=0; 1-2=1; 3-4=2;5-6=3</t>
  </si>
  <si>
    <t>Sleep Duration</t>
  </si>
  <si>
    <t>0=&gt;7; 1=6-7; 2=5-6; 3=&lt;5</t>
  </si>
  <si>
    <t>total hours in bed</t>
  </si>
  <si>
    <t>Habitual Sleep Efficiency</t>
  </si>
  <si>
    <t>percentage</t>
  </si>
  <si>
    <t>0=&gt;85%; 1= 75-85%; 2=65%-74%; 3=&lt;65%</t>
  </si>
  <si>
    <t>Sleep Disturbances</t>
  </si>
  <si>
    <t>Sleep Disturbances categories</t>
  </si>
  <si>
    <t>Use of Sleep Medications</t>
  </si>
  <si>
    <t>Daytime Dysfunction</t>
  </si>
  <si>
    <t>Global Quality of Sleep (&gt; or = to 5, good quality; &lt; or = to 6, bad quality)</t>
  </si>
  <si>
    <t>1=Good; 2= Bad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</si>
</sst>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400]h:mm:ss\ AM/PM"/>
  </numFmts>
  <fonts count="4" x14ac:knownFonts="1">
    <font>
      <sz val="12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2"/>
      <name val="Calibri"/>
      <family val="2"/>
      <charset val="1"/>
    </font>
    <font>
      <sz val="11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theme="9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2" fontId="0" fillId="0" borderId="0" xfId="0" applyNumberFormat="1"/>
    <xf numFmtId="0" fontId="0" fillId="2" borderId="0" xfId="0" applyFill="1"/>
    <xf numFmtId="0" fontId="0" fillId="3" borderId="0" xfId="0" applyFill="1"/>
    <xf numFmtId="0" fontId="1" fillId="0" borderId="0" xfId="1" applyFont="1" applyAlignment="1">
      <alignment horizontal="left"/>
    </xf>
    <xf numFmtId="2" fontId="1" fillId="0" borderId="0" xfId="1" applyNumberFormat="1" applyFont="1" applyAlignment="1">
      <alignment horizontal="left"/>
    </xf>
    <xf numFmtId="0" fontId="1" fillId="2" borderId="0" xfId="1" applyFont="1" applyFill="1" applyAlignment="1">
      <alignment horizontal="left"/>
    </xf>
    <xf numFmtId="0" fontId="1" fillId="0" borderId="0" xfId="1" applyFont="1"/>
    <xf numFmtId="0" fontId="1" fillId="3" borderId="0" xfId="1" applyFont="1" applyFill="1"/>
    <xf numFmtId="0" fontId="0" fillId="0" borderId="0" xfId="0" applyFont="1" applyAlignment="1">
      <alignment horizontal="left"/>
    </xf>
    <xf numFmtId="0" fontId="0" fillId="0" borderId="0" xfId="0" applyBorder="1"/>
    <xf numFmtId="0" fontId="2" fillId="3" borderId="0" xfId="0" applyFont="1" applyFill="1"/>
    <xf numFmtId="20" fontId="0" fillId="0" borderId="0" xfId="0" applyNumberFormat="1"/>
    <xf numFmtId="0" fontId="0" fillId="0" borderId="0" xfId="0" applyFont="1" applyBorder="1" applyAlignment="1"/>
    <xf numFmtId="2" fontId="2" fillId="0" borderId="0" xfId="0" applyNumberFormat="1" applyFont="1" applyAlignment="1"/>
    <xf numFmtId="0" fontId="2" fillId="0" borderId="0" xfId="0" applyFont="1" applyAlignment="1"/>
    <xf numFmtId="0" fontId="2" fillId="2" borderId="0" xfId="0" applyFont="1" applyFill="1" applyAlignment="1"/>
    <xf numFmtId="0" fontId="0" fillId="0" borderId="0" xfId="0" applyFont="1" applyAlignment="1"/>
    <xf numFmtId="0" fontId="2" fillId="3" borderId="0" xfId="0" applyFont="1" applyFill="1" applyAlignment="1"/>
    <xf numFmtId="20" fontId="2" fillId="3" borderId="0" xfId="0" applyNumberFormat="1" applyFont="1" applyFill="1"/>
    <xf numFmtId="2" fontId="2" fillId="3" borderId="0" xfId="0" applyNumberFormat="1" applyFont="1" applyFill="1"/>
    <xf numFmtId="0" fontId="0" fillId="0" borderId="0" xfId="0" applyFont="1" applyBorder="1"/>
    <xf numFmtId="2" fontId="0" fillId="0" borderId="0" xfId="0" applyNumberFormat="1" applyFont="1"/>
    <xf numFmtId="0" fontId="0" fillId="2" borderId="0" xfId="0" applyFont="1" applyFill="1" applyAlignment="1"/>
    <xf numFmtId="0" fontId="3" fillId="0" borderId="0" xfId="0" applyFont="1" applyBorder="1" applyAlignment="1"/>
    <xf numFmtId="20" fontId="2" fillId="0" borderId="0" xfId="0" applyNumberFormat="1" applyFont="1" applyAlignment="1"/>
    <xf numFmtId="20" fontId="0" fillId="0" borderId="0" xfId="0" applyNumberFormat="1" applyFont="1" applyAlignment="1"/>
    <xf numFmtId="20" fontId="0" fillId="0" borderId="0" xfId="0" applyNumberFormat="1" applyFont="1"/>
    <xf numFmtId="1" fontId="0" fillId="0" borderId="0" xfId="0" applyNumberFormat="1" applyFont="1"/>
    <xf numFmtId="1" fontId="0" fillId="2" borderId="0" xfId="0" applyNumberFormat="1" applyFont="1" applyFill="1"/>
    <xf numFmtId="0" fontId="0" fillId="2" borderId="0" xfId="0" applyFont="1" applyFill="1" applyBorder="1"/>
    <xf numFmtId="2" fontId="0" fillId="2" borderId="1" xfId="0" applyNumberFormat="1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0" xfId="0" applyFill="1" applyBorder="1"/>
    <xf numFmtId="2" fontId="0" fillId="2" borderId="0" xfId="0" applyNumberFormat="1" applyFill="1" applyBorder="1"/>
    <xf numFmtId="164" fontId="0" fillId="0" borderId="0" xfId="0" applyNumberFormat="1"/>
    <xf numFmtId="0" fontId="1" fillId="0" borderId="0" xfId="1"/>
    <xf numFmtId="0" fontId="1" fillId="0" borderId="0" xfId="0" applyFont="1"/>
    <xf numFmtId="0" fontId="0" fillId="4" borderId="0" xfId="0" applyFill="1" applyBorder="1"/>
  </cellXfs>
  <cellStyles count="2">
    <cellStyle name="Normal" xfId="0" builtinId="0"/>
    <cellStyle name="Texto explicativo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55"/>
  <sheetViews>
    <sheetView tabSelected="1" zoomScaleNormal="100" workbookViewId="0">
      <pane ySplit="1" topLeftCell="A131" activePane="bottomLeft" state="frozen"/>
      <selection activeCell="W1" sqref="W1"/>
      <selection pane="bottomLeft" activeCell="A137" sqref="A137"/>
    </sheetView>
  </sheetViews>
  <sheetFormatPr baseColWidth="10" defaultColWidth="8.796875" defaultRowHeight="15.6" x14ac:dyDescent="0.3"/>
  <cols>
    <col min="1" max="3" width="10.5" customWidth="1"/>
    <col min="4" max="4" width="11" style="1" customWidth="1"/>
    <col min="5" max="5" width="10.5" customWidth="1"/>
    <col min="6" max="6" width="14.3984375" customWidth="1"/>
    <col min="7" max="21" width="10.5" customWidth="1"/>
    <col min="22" max="22" width="11" style="2" customWidth="1"/>
    <col min="23" max="27" width="10.5" customWidth="1"/>
    <col min="28" max="28" width="11" style="3" customWidth="1"/>
    <col min="29" max="1025" width="10.5" customWidth="1"/>
  </cols>
  <sheetData>
    <row r="1" spans="1:36" s="9" customFormat="1" x14ac:dyDescent="0.3">
      <c r="A1" s="4" t="s">
        <v>0</v>
      </c>
      <c r="B1" s="4" t="s">
        <v>1</v>
      </c>
      <c r="C1" s="4" t="s">
        <v>2</v>
      </c>
      <c r="D1" s="5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6" t="s">
        <v>21</v>
      </c>
      <c r="W1" s="4" t="s">
        <v>22</v>
      </c>
      <c r="X1" s="7" t="s">
        <v>23</v>
      </c>
      <c r="Y1" s="7" t="s">
        <v>24</v>
      </c>
      <c r="Z1" s="7" t="s">
        <v>25</v>
      </c>
      <c r="AA1" s="7" t="s">
        <v>26</v>
      </c>
      <c r="AB1" s="8" t="s">
        <v>27</v>
      </c>
      <c r="AC1" s="7" t="s">
        <v>28</v>
      </c>
      <c r="AD1" s="7" t="s">
        <v>29</v>
      </c>
      <c r="AE1" s="7" t="s">
        <v>30</v>
      </c>
      <c r="AF1" s="7" t="s">
        <v>31</v>
      </c>
      <c r="AG1" s="7" t="s">
        <v>32</v>
      </c>
      <c r="AH1" s="7" t="s">
        <v>33</v>
      </c>
      <c r="AI1" s="7" t="s">
        <v>34</v>
      </c>
      <c r="AJ1" s="7" t="s">
        <v>35</v>
      </c>
    </row>
    <row r="2" spans="1:36" x14ac:dyDescent="0.3">
      <c r="A2" s="10">
        <v>1</v>
      </c>
      <c r="B2" s="10">
        <v>1</v>
      </c>
      <c r="C2" s="10" t="s">
        <v>36</v>
      </c>
      <c r="D2" s="1">
        <v>23</v>
      </c>
      <c r="E2">
        <v>30</v>
      </c>
      <c r="F2">
        <v>8</v>
      </c>
      <c r="G2">
        <v>5</v>
      </c>
      <c r="H2">
        <v>3</v>
      </c>
      <c r="I2">
        <v>3</v>
      </c>
      <c r="J2">
        <v>2</v>
      </c>
      <c r="K2">
        <v>0</v>
      </c>
      <c r="L2">
        <v>0</v>
      </c>
      <c r="M2">
        <v>2</v>
      </c>
      <c r="N2">
        <v>3</v>
      </c>
      <c r="O2">
        <v>0</v>
      </c>
      <c r="P2">
        <v>0</v>
      </c>
      <c r="Q2" t="s">
        <v>37</v>
      </c>
      <c r="R2">
        <v>1</v>
      </c>
      <c r="S2">
        <v>3</v>
      </c>
      <c r="T2">
        <v>0</v>
      </c>
      <c r="U2">
        <v>0</v>
      </c>
      <c r="V2" s="2">
        <v>1</v>
      </c>
      <c r="W2">
        <f t="shared" ref="W2:W33" si="0">SUM(X2,Z2,AA2,AD2,AF2,AG2,AI2)</f>
        <v>13</v>
      </c>
      <c r="X2">
        <f t="shared" ref="X2:X33" si="1">R2</f>
        <v>1</v>
      </c>
      <c r="Y2">
        <f t="shared" ref="Y2:Y33" si="2">(H2+IF(AND(E2&lt;=15),0,IF(AND(E2&gt;=16,E2&lt;=30),1,IF(AND(E2&gt;=31,E2&lt;=60),2,IF(E2&gt;60,3)))))</f>
        <v>4</v>
      </c>
      <c r="Z2">
        <f t="shared" ref="Z2:Z33" si="3">IF((H2+IF(AND(E2&lt;=15),0,IF(AND(E2&gt;=16,E2&lt;=30),1,IF(AND(E2&gt;=31,E2&lt;=60),2,IF(E2&gt;60,3)))))=0,0,IF(AND((H2+IF(AND(E2&lt;=15),0,IF(AND(E2&gt;=16,E2&lt;=30),1,IF(AND(E2&gt;=31,E2&lt;=60),2,IF(E2&gt;60,3)))))&gt;=1,(H2+IF(AND(E2&lt;=15),0,IF(AND(E2&gt;=16,E2&lt;=30),1,IF(AND(E2&gt;=31,E2&lt;=60),2,IF(E2&gt;60,3)))))&lt;=2),1,IF(AND((H2+IF(AND(E2&lt;=15),0,IF(AND(E2&gt;=16,E2&lt;=30),1,IF(AND(E2&gt;=31,E2&lt;=60),2,IF(E2&gt;60,3)))))&gt;=3,(H2+IF(AND(E2&lt;=15),0,IF(AND(E2&gt;=16,E2&lt;=30),1,IF(AND(E2&gt;=31,E2&lt;=60),2,IF(E2&gt;60,3)))))&lt;=4),2,IF(AND((H2+IF(AND(E2&lt;=15),0,IF(AND(E2&gt;=16,E2&lt;=30),1,IF(AND(E2&gt;=31,E2&lt;=60),2,IF(E2&gt;60,3)))))&gt;=5),3))))</f>
        <v>2</v>
      </c>
      <c r="AA2">
        <f t="shared" ref="AA2:AA33" si="4">IF(G2&gt;=7,0,IF(AND(G2&lt;7,G2&gt;=6),1,IF(AND(G2&lt;6,G2&gt;=5),2,(IF(AND(G2&lt;5),3,"NA")))))</f>
        <v>2</v>
      </c>
      <c r="AB2" s="11">
        <v>8</v>
      </c>
      <c r="AC2">
        <f t="shared" ref="AC2:AC33" si="5">(G2/AB2)*100</f>
        <v>62.5</v>
      </c>
      <c r="AD2">
        <f t="shared" ref="AD2:AD33" si="6">IF(AND(AC2&gt;=85),0,IF(AND(AC2&lt;85,AC2&gt;=75),1,IF(AND(AC2&lt;75,AC2&gt;=65),2,IF(AND(AC2&lt;65),3,"NA"))))</f>
        <v>3</v>
      </c>
      <c r="AE2">
        <f t="shared" ref="AE2:AE33" si="7">SUM(H2:P2)</f>
        <v>13</v>
      </c>
      <c r="AF2">
        <f t="shared" ref="AF2:AF33" si="8">IF(AND(AE2=0),0,IF(AND(AE2&gt;=1,AE2&lt;=9),1,IF(AND(AE2&gt;=10,AE2&lt;=18),2,IF(AND(AE2&gt;=19),3,"NA"))))</f>
        <v>2</v>
      </c>
      <c r="AG2">
        <f t="shared" ref="AG2:AG33" si="9">S2</f>
        <v>3</v>
      </c>
      <c r="AH2">
        <f t="shared" ref="AH2:AH33" si="10">T2+U2</f>
        <v>0</v>
      </c>
      <c r="AI2">
        <f t="shared" ref="AI2:AI33" si="11">IF(AND(AH2=0),0,IF(AND(AH2&gt;=1,AH2&lt;=2),1,IF(AND(AH2&gt;=3,AH2&lt;=4),2,IF(AND(AH2&gt;=5),3,"NA"))))</f>
        <v>0</v>
      </c>
      <c r="AJ2">
        <f t="shared" ref="AJ2:AJ33" si="12">IF(W2&lt;6,1,2)</f>
        <v>2</v>
      </c>
    </row>
    <row r="3" spans="1:36" x14ac:dyDescent="0.3">
      <c r="A3" s="10">
        <v>1</v>
      </c>
      <c r="B3" s="10">
        <v>1</v>
      </c>
      <c r="C3" s="10" t="s">
        <v>38</v>
      </c>
      <c r="D3" s="1">
        <v>23</v>
      </c>
      <c r="E3">
        <v>10</v>
      </c>
      <c r="F3">
        <v>5</v>
      </c>
      <c r="G3">
        <v>6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 t="s">
        <v>37</v>
      </c>
      <c r="R3">
        <v>1</v>
      </c>
      <c r="S3">
        <v>0</v>
      </c>
      <c r="T3">
        <v>3</v>
      </c>
      <c r="U3">
        <v>1</v>
      </c>
      <c r="V3" s="2">
        <v>1</v>
      </c>
      <c r="W3">
        <f t="shared" si="0"/>
        <v>4</v>
      </c>
      <c r="X3">
        <f t="shared" si="1"/>
        <v>1</v>
      </c>
      <c r="Y3">
        <f t="shared" si="2"/>
        <v>0</v>
      </c>
      <c r="Z3">
        <f t="shared" si="3"/>
        <v>0</v>
      </c>
      <c r="AA3">
        <f t="shared" si="4"/>
        <v>1</v>
      </c>
      <c r="AB3" s="11">
        <v>6</v>
      </c>
      <c r="AC3">
        <f t="shared" si="5"/>
        <v>100</v>
      </c>
      <c r="AD3">
        <f t="shared" si="6"/>
        <v>0</v>
      </c>
      <c r="AE3">
        <f t="shared" si="7"/>
        <v>0</v>
      </c>
      <c r="AF3">
        <f t="shared" si="8"/>
        <v>0</v>
      </c>
      <c r="AG3">
        <f t="shared" si="9"/>
        <v>0</v>
      </c>
      <c r="AH3">
        <f t="shared" si="10"/>
        <v>4</v>
      </c>
      <c r="AI3">
        <f t="shared" si="11"/>
        <v>2</v>
      </c>
      <c r="AJ3">
        <f t="shared" si="12"/>
        <v>1</v>
      </c>
    </row>
    <row r="4" spans="1:36" x14ac:dyDescent="0.3">
      <c r="A4" s="10">
        <v>1</v>
      </c>
      <c r="B4" s="10">
        <v>1</v>
      </c>
      <c r="C4" s="10" t="s">
        <v>39</v>
      </c>
      <c r="D4" s="1">
        <v>22</v>
      </c>
      <c r="E4">
        <v>5</v>
      </c>
      <c r="F4" s="12">
        <v>0.22222222222222199</v>
      </c>
      <c r="G4">
        <v>7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 s="2" t="s">
        <v>37</v>
      </c>
      <c r="R4">
        <v>3</v>
      </c>
      <c r="S4">
        <v>3</v>
      </c>
      <c r="T4">
        <v>3</v>
      </c>
      <c r="U4">
        <v>3</v>
      </c>
      <c r="V4" s="2">
        <v>3</v>
      </c>
      <c r="W4" t="e">
        <f t="shared" si="0"/>
        <v>#DIV/0!</v>
      </c>
      <c r="X4">
        <f t="shared" si="1"/>
        <v>3</v>
      </c>
      <c r="Y4">
        <f t="shared" si="2"/>
        <v>0</v>
      </c>
      <c r="Z4">
        <f t="shared" si="3"/>
        <v>0</v>
      </c>
      <c r="AA4">
        <f t="shared" si="4"/>
        <v>0</v>
      </c>
      <c r="AB4" s="11"/>
      <c r="AC4" t="e">
        <f t="shared" si="5"/>
        <v>#DIV/0!</v>
      </c>
      <c r="AD4" t="e">
        <f t="shared" si="6"/>
        <v>#DIV/0!</v>
      </c>
      <c r="AE4">
        <f t="shared" si="7"/>
        <v>0</v>
      </c>
      <c r="AF4">
        <f t="shared" si="8"/>
        <v>0</v>
      </c>
      <c r="AG4">
        <f t="shared" si="9"/>
        <v>3</v>
      </c>
      <c r="AH4">
        <f t="shared" si="10"/>
        <v>6</v>
      </c>
      <c r="AI4">
        <f t="shared" si="11"/>
        <v>3</v>
      </c>
      <c r="AJ4" t="e">
        <f t="shared" si="12"/>
        <v>#DIV/0!</v>
      </c>
    </row>
    <row r="5" spans="1:36" x14ac:dyDescent="0.3">
      <c r="A5" s="10">
        <v>2</v>
      </c>
      <c r="B5" s="10">
        <v>1</v>
      </c>
      <c r="C5" s="10" t="s">
        <v>36</v>
      </c>
      <c r="D5" s="1">
        <v>23</v>
      </c>
      <c r="E5">
        <v>5</v>
      </c>
      <c r="F5">
        <v>7</v>
      </c>
      <c r="G5">
        <v>7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2</v>
      </c>
      <c r="O5">
        <v>2</v>
      </c>
      <c r="P5">
        <v>0</v>
      </c>
      <c r="Q5" t="s">
        <v>37</v>
      </c>
      <c r="R5">
        <v>3</v>
      </c>
      <c r="S5">
        <v>3</v>
      </c>
      <c r="T5">
        <v>3</v>
      </c>
      <c r="U5">
        <v>1</v>
      </c>
      <c r="V5" s="2">
        <v>1</v>
      </c>
      <c r="W5">
        <f t="shared" si="0"/>
        <v>9</v>
      </c>
      <c r="X5">
        <f t="shared" si="1"/>
        <v>3</v>
      </c>
      <c r="Y5">
        <f t="shared" si="2"/>
        <v>0</v>
      </c>
      <c r="Z5">
        <f t="shared" si="3"/>
        <v>0</v>
      </c>
      <c r="AA5">
        <f t="shared" si="4"/>
        <v>0</v>
      </c>
      <c r="AB5" s="11">
        <v>8</v>
      </c>
      <c r="AC5">
        <f t="shared" si="5"/>
        <v>87.5</v>
      </c>
      <c r="AD5">
        <f t="shared" si="6"/>
        <v>0</v>
      </c>
      <c r="AE5">
        <f t="shared" si="7"/>
        <v>4</v>
      </c>
      <c r="AF5">
        <f t="shared" si="8"/>
        <v>1</v>
      </c>
      <c r="AG5">
        <f t="shared" si="9"/>
        <v>3</v>
      </c>
      <c r="AH5">
        <f t="shared" si="10"/>
        <v>4</v>
      </c>
      <c r="AI5">
        <f t="shared" si="11"/>
        <v>2</v>
      </c>
      <c r="AJ5">
        <f t="shared" si="12"/>
        <v>2</v>
      </c>
    </row>
    <row r="6" spans="1:36" x14ac:dyDescent="0.3">
      <c r="A6" s="10">
        <v>2</v>
      </c>
      <c r="B6" s="10">
        <v>1</v>
      </c>
      <c r="C6" s="10" t="s">
        <v>38</v>
      </c>
      <c r="D6" s="1">
        <v>23</v>
      </c>
      <c r="E6">
        <v>5</v>
      </c>
      <c r="F6">
        <v>6.5</v>
      </c>
      <c r="G6">
        <v>7.5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2</v>
      </c>
      <c r="Q6" t="s">
        <v>37</v>
      </c>
      <c r="R6">
        <v>2</v>
      </c>
      <c r="S6">
        <v>3</v>
      </c>
      <c r="T6">
        <v>3</v>
      </c>
      <c r="U6">
        <v>1</v>
      </c>
      <c r="V6" s="2">
        <v>4</v>
      </c>
      <c r="W6">
        <f t="shared" si="0"/>
        <v>8</v>
      </c>
      <c r="X6">
        <f t="shared" si="1"/>
        <v>2</v>
      </c>
      <c r="Y6">
        <f t="shared" si="2"/>
        <v>0</v>
      </c>
      <c r="Z6">
        <f t="shared" si="3"/>
        <v>0</v>
      </c>
      <c r="AA6">
        <f t="shared" si="4"/>
        <v>0</v>
      </c>
      <c r="AB6" s="11">
        <v>7.5</v>
      </c>
      <c r="AC6">
        <f t="shared" si="5"/>
        <v>100</v>
      </c>
      <c r="AD6">
        <f t="shared" si="6"/>
        <v>0</v>
      </c>
      <c r="AE6">
        <f t="shared" si="7"/>
        <v>2</v>
      </c>
      <c r="AF6">
        <f t="shared" si="8"/>
        <v>1</v>
      </c>
      <c r="AG6">
        <f t="shared" si="9"/>
        <v>3</v>
      </c>
      <c r="AH6">
        <f t="shared" si="10"/>
        <v>4</v>
      </c>
      <c r="AI6">
        <f t="shared" si="11"/>
        <v>2</v>
      </c>
      <c r="AJ6">
        <f t="shared" si="12"/>
        <v>2</v>
      </c>
    </row>
    <row r="7" spans="1:36" x14ac:dyDescent="0.3">
      <c r="A7" s="10">
        <v>2</v>
      </c>
      <c r="B7" s="10">
        <v>1</v>
      </c>
      <c r="C7" s="10" t="s">
        <v>40</v>
      </c>
      <c r="D7" s="1">
        <v>23</v>
      </c>
      <c r="E7">
        <v>30</v>
      </c>
      <c r="F7">
        <v>6.6</v>
      </c>
      <c r="G7">
        <v>6.5</v>
      </c>
      <c r="H7">
        <v>0</v>
      </c>
      <c r="I7">
        <v>2</v>
      </c>
      <c r="J7">
        <v>0</v>
      </c>
      <c r="K7">
        <v>0</v>
      </c>
      <c r="L7">
        <v>0</v>
      </c>
      <c r="M7">
        <v>0</v>
      </c>
      <c r="N7">
        <v>3</v>
      </c>
      <c r="O7">
        <v>3</v>
      </c>
      <c r="P7">
        <v>3</v>
      </c>
      <c r="Q7" t="s">
        <v>37</v>
      </c>
      <c r="R7">
        <v>2</v>
      </c>
      <c r="S7">
        <v>3</v>
      </c>
      <c r="T7">
        <v>3</v>
      </c>
      <c r="U7">
        <v>1</v>
      </c>
      <c r="V7" s="2">
        <v>2</v>
      </c>
      <c r="W7">
        <f t="shared" si="0"/>
        <v>11</v>
      </c>
      <c r="X7">
        <f t="shared" si="1"/>
        <v>2</v>
      </c>
      <c r="Y7">
        <f t="shared" si="2"/>
        <v>1</v>
      </c>
      <c r="Z7">
        <f t="shared" si="3"/>
        <v>1</v>
      </c>
      <c r="AA7">
        <f t="shared" si="4"/>
        <v>1</v>
      </c>
      <c r="AB7" s="11">
        <v>7.6</v>
      </c>
      <c r="AC7">
        <f t="shared" si="5"/>
        <v>85.526315789473685</v>
      </c>
      <c r="AD7">
        <f t="shared" si="6"/>
        <v>0</v>
      </c>
      <c r="AE7">
        <f t="shared" si="7"/>
        <v>11</v>
      </c>
      <c r="AF7">
        <f t="shared" si="8"/>
        <v>2</v>
      </c>
      <c r="AG7">
        <f t="shared" si="9"/>
        <v>3</v>
      </c>
      <c r="AH7">
        <f t="shared" si="10"/>
        <v>4</v>
      </c>
      <c r="AI7">
        <f t="shared" si="11"/>
        <v>2</v>
      </c>
      <c r="AJ7">
        <f t="shared" si="12"/>
        <v>2</v>
      </c>
    </row>
    <row r="8" spans="1:36" x14ac:dyDescent="0.3">
      <c r="A8" s="10">
        <v>2</v>
      </c>
      <c r="B8" s="10">
        <v>1</v>
      </c>
      <c r="C8" s="10" t="s">
        <v>41</v>
      </c>
      <c r="D8" s="1">
        <v>23</v>
      </c>
      <c r="E8">
        <v>60</v>
      </c>
      <c r="F8">
        <v>7</v>
      </c>
      <c r="G8">
        <v>5</v>
      </c>
      <c r="H8">
        <v>3</v>
      </c>
      <c r="I8">
        <v>0</v>
      </c>
      <c r="J8">
        <v>2</v>
      </c>
      <c r="K8">
        <v>0</v>
      </c>
      <c r="L8">
        <v>0</v>
      </c>
      <c r="M8">
        <v>0</v>
      </c>
      <c r="N8">
        <v>0</v>
      </c>
      <c r="O8">
        <v>2</v>
      </c>
      <c r="P8">
        <v>0</v>
      </c>
      <c r="Q8" t="s">
        <v>37</v>
      </c>
      <c r="R8">
        <v>1</v>
      </c>
      <c r="S8">
        <v>2</v>
      </c>
      <c r="T8">
        <v>3</v>
      </c>
      <c r="U8">
        <v>1</v>
      </c>
      <c r="V8" s="2">
        <v>1</v>
      </c>
      <c r="W8">
        <f t="shared" si="0"/>
        <v>14</v>
      </c>
      <c r="X8">
        <f t="shared" si="1"/>
        <v>1</v>
      </c>
      <c r="Y8">
        <f t="shared" si="2"/>
        <v>5</v>
      </c>
      <c r="Z8">
        <f t="shared" si="3"/>
        <v>3</v>
      </c>
      <c r="AA8">
        <f t="shared" si="4"/>
        <v>2</v>
      </c>
      <c r="AB8" s="11">
        <v>8</v>
      </c>
      <c r="AC8">
        <f t="shared" si="5"/>
        <v>62.5</v>
      </c>
      <c r="AD8">
        <f t="shared" si="6"/>
        <v>3</v>
      </c>
      <c r="AE8">
        <f t="shared" si="7"/>
        <v>7</v>
      </c>
      <c r="AF8">
        <f t="shared" si="8"/>
        <v>1</v>
      </c>
      <c r="AG8">
        <f t="shared" si="9"/>
        <v>2</v>
      </c>
      <c r="AH8">
        <f t="shared" si="10"/>
        <v>4</v>
      </c>
      <c r="AI8">
        <f t="shared" si="11"/>
        <v>2</v>
      </c>
      <c r="AJ8">
        <f t="shared" si="12"/>
        <v>2</v>
      </c>
    </row>
    <row r="9" spans="1:36" x14ac:dyDescent="0.3">
      <c r="A9" s="10">
        <v>2</v>
      </c>
      <c r="B9" s="10">
        <v>1</v>
      </c>
      <c r="C9" s="10" t="s">
        <v>42</v>
      </c>
      <c r="D9" s="1">
        <v>20</v>
      </c>
      <c r="E9">
        <v>6</v>
      </c>
      <c r="F9">
        <v>7</v>
      </c>
      <c r="G9">
        <v>3</v>
      </c>
      <c r="H9">
        <v>3</v>
      </c>
      <c r="I9">
        <v>3</v>
      </c>
      <c r="J9">
        <v>3</v>
      </c>
      <c r="K9">
        <v>3</v>
      </c>
      <c r="L9">
        <v>3</v>
      </c>
      <c r="M9">
        <v>3</v>
      </c>
      <c r="N9">
        <v>3</v>
      </c>
      <c r="O9">
        <v>3</v>
      </c>
      <c r="P9">
        <v>3</v>
      </c>
      <c r="Q9" t="s">
        <v>37</v>
      </c>
      <c r="R9">
        <v>0</v>
      </c>
      <c r="S9">
        <v>3</v>
      </c>
      <c r="T9">
        <v>3</v>
      </c>
      <c r="U9">
        <v>3</v>
      </c>
      <c r="V9" s="2">
        <v>1</v>
      </c>
      <c r="W9">
        <f t="shared" si="0"/>
        <v>17</v>
      </c>
      <c r="X9">
        <f t="shared" si="1"/>
        <v>0</v>
      </c>
      <c r="Y9">
        <f t="shared" si="2"/>
        <v>3</v>
      </c>
      <c r="Z9">
        <f t="shared" si="3"/>
        <v>2</v>
      </c>
      <c r="AA9">
        <f t="shared" si="4"/>
        <v>3</v>
      </c>
      <c r="AB9" s="11">
        <v>11</v>
      </c>
      <c r="AC9">
        <f t="shared" si="5"/>
        <v>27.27272727272727</v>
      </c>
      <c r="AD9">
        <f t="shared" si="6"/>
        <v>3</v>
      </c>
      <c r="AE9">
        <f t="shared" si="7"/>
        <v>27</v>
      </c>
      <c r="AF9">
        <f t="shared" si="8"/>
        <v>3</v>
      </c>
      <c r="AG9">
        <f t="shared" si="9"/>
        <v>3</v>
      </c>
      <c r="AH9">
        <f t="shared" si="10"/>
        <v>6</v>
      </c>
      <c r="AI9">
        <f t="shared" si="11"/>
        <v>3</v>
      </c>
      <c r="AJ9">
        <f t="shared" si="12"/>
        <v>2</v>
      </c>
    </row>
    <row r="10" spans="1:36" x14ac:dyDescent="0.3">
      <c r="A10" s="10">
        <v>2</v>
      </c>
      <c r="B10" s="10">
        <v>1</v>
      </c>
      <c r="C10" s="10" t="s">
        <v>43</v>
      </c>
      <c r="D10" s="1">
        <v>23</v>
      </c>
      <c r="E10">
        <v>5</v>
      </c>
      <c r="F10">
        <v>9</v>
      </c>
      <c r="G10">
        <v>8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2</v>
      </c>
      <c r="O10">
        <v>1</v>
      </c>
      <c r="P10">
        <v>0</v>
      </c>
      <c r="Q10" t="s">
        <v>37</v>
      </c>
      <c r="R10">
        <v>3</v>
      </c>
      <c r="S10">
        <v>3</v>
      </c>
      <c r="T10">
        <v>3</v>
      </c>
      <c r="U10">
        <v>1</v>
      </c>
      <c r="V10" s="2">
        <v>4</v>
      </c>
      <c r="W10">
        <f t="shared" si="0"/>
        <v>10</v>
      </c>
      <c r="X10">
        <f t="shared" si="1"/>
        <v>3</v>
      </c>
      <c r="Y10">
        <f t="shared" si="2"/>
        <v>0</v>
      </c>
      <c r="Z10">
        <f t="shared" si="3"/>
        <v>0</v>
      </c>
      <c r="AA10">
        <f t="shared" si="4"/>
        <v>0</v>
      </c>
      <c r="AB10" s="11">
        <v>10</v>
      </c>
      <c r="AC10">
        <f t="shared" si="5"/>
        <v>80</v>
      </c>
      <c r="AD10">
        <f t="shared" si="6"/>
        <v>1</v>
      </c>
      <c r="AE10">
        <f t="shared" si="7"/>
        <v>3</v>
      </c>
      <c r="AF10">
        <f t="shared" si="8"/>
        <v>1</v>
      </c>
      <c r="AG10">
        <f t="shared" si="9"/>
        <v>3</v>
      </c>
      <c r="AH10">
        <f t="shared" si="10"/>
        <v>4</v>
      </c>
      <c r="AI10">
        <f t="shared" si="11"/>
        <v>2</v>
      </c>
      <c r="AJ10">
        <f t="shared" si="12"/>
        <v>2</v>
      </c>
    </row>
    <row r="11" spans="1:36" x14ac:dyDescent="0.3">
      <c r="A11" s="10">
        <v>3</v>
      </c>
      <c r="B11" s="10">
        <v>2</v>
      </c>
      <c r="C11" s="10" t="s">
        <v>36</v>
      </c>
      <c r="D11" s="1">
        <v>23</v>
      </c>
      <c r="E11">
        <v>120</v>
      </c>
      <c r="F11">
        <v>10</v>
      </c>
      <c r="G11">
        <v>7</v>
      </c>
      <c r="H11">
        <v>3</v>
      </c>
      <c r="I11">
        <v>3</v>
      </c>
      <c r="J11">
        <v>3</v>
      </c>
      <c r="K11">
        <v>0</v>
      </c>
      <c r="L11">
        <v>2</v>
      </c>
      <c r="M11">
        <v>0</v>
      </c>
      <c r="N11">
        <v>2</v>
      </c>
      <c r="O11">
        <v>1</v>
      </c>
      <c r="P11">
        <v>1</v>
      </c>
      <c r="Q11" t="s">
        <v>37</v>
      </c>
      <c r="R11">
        <v>3</v>
      </c>
      <c r="S11">
        <v>0</v>
      </c>
      <c r="T11">
        <v>2</v>
      </c>
      <c r="U11">
        <v>3</v>
      </c>
      <c r="V11" s="2">
        <v>1</v>
      </c>
      <c r="W11">
        <f t="shared" si="0"/>
        <v>14</v>
      </c>
      <c r="X11">
        <f t="shared" si="1"/>
        <v>3</v>
      </c>
      <c r="Y11">
        <f t="shared" si="2"/>
        <v>6</v>
      </c>
      <c r="Z11">
        <f t="shared" si="3"/>
        <v>3</v>
      </c>
      <c r="AA11">
        <f t="shared" si="4"/>
        <v>0</v>
      </c>
      <c r="AB11" s="11">
        <v>11</v>
      </c>
      <c r="AC11">
        <f t="shared" si="5"/>
        <v>63.636363636363633</v>
      </c>
      <c r="AD11">
        <f t="shared" si="6"/>
        <v>3</v>
      </c>
      <c r="AE11">
        <f t="shared" si="7"/>
        <v>15</v>
      </c>
      <c r="AF11">
        <f t="shared" si="8"/>
        <v>2</v>
      </c>
      <c r="AG11">
        <f t="shared" si="9"/>
        <v>0</v>
      </c>
      <c r="AH11">
        <f t="shared" si="10"/>
        <v>5</v>
      </c>
      <c r="AI11">
        <f t="shared" si="11"/>
        <v>3</v>
      </c>
      <c r="AJ11">
        <f t="shared" si="12"/>
        <v>2</v>
      </c>
    </row>
    <row r="12" spans="1:36" x14ac:dyDescent="0.3">
      <c r="A12" s="10">
        <v>3</v>
      </c>
      <c r="B12" s="10">
        <v>2</v>
      </c>
      <c r="C12" s="10" t="s">
        <v>38</v>
      </c>
      <c r="D12" s="1">
        <v>22</v>
      </c>
      <c r="E12">
        <v>120</v>
      </c>
      <c r="F12">
        <v>8</v>
      </c>
      <c r="G12">
        <v>7</v>
      </c>
      <c r="H12">
        <v>3</v>
      </c>
      <c r="I12">
        <v>3</v>
      </c>
      <c r="J12">
        <v>3</v>
      </c>
      <c r="K12">
        <v>0</v>
      </c>
      <c r="L12">
        <v>0</v>
      </c>
      <c r="M12">
        <v>0</v>
      </c>
      <c r="N12">
        <v>3</v>
      </c>
      <c r="O12">
        <v>0</v>
      </c>
      <c r="P12">
        <v>0</v>
      </c>
      <c r="Q12" t="s">
        <v>37</v>
      </c>
      <c r="R12">
        <v>1</v>
      </c>
      <c r="S12">
        <v>0</v>
      </c>
      <c r="T12">
        <v>3</v>
      </c>
      <c r="U12">
        <v>2</v>
      </c>
      <c r="V12" s="2">
        <v>1</v>
      </c>
      <c r="W12">
        <f t="shared" si="0"/>
        <v>11</v>
      </c>
      <c r="X12">
        <f t="shared" si="1"/>
        <v>1</v>
      </c>
      <c r="Y12">
        <f t="shared" si="2"/>
        <v>6</v>
      </c>
      <c r="Z12">
        <f t="shared" si="3"/>
        <v>3</v>
      </c>
      <c r="AA12">
        <f t="shared" si="4"/>
        <v>0</v>
      </c>
      <c r="AB12" s="11">
        <v>10</v>
      </c>
      <c r="AC12">
        <f t="shared" si="5"/>
        <v>70</v>
      </c>
      <c r="AD12">
        <f t="shared" si="6"/>
        <v>2</v>
      </c>
      <c r="AE12">
        <f t="shared" si="7"/>
        <v>12</v>
      </c>
      <c r="AF12">
        <f t="shared" si="8"/>
        <v>2</v>
      </c>
      <c r="AG12">
        <f t="shared" si="9"/>
        <v>0</v>
      </c>
      <c r="AH12">
        <f t="shared" si="10"/>
        <v>5</v>
      </c>
      <c r="AI12">
        <f t="shared" si="11"/>
        <v>3</v>
      </c>
      <c r="AJ12">
        <f t="shared" si="12"/>
        <v>2</v>
      </c>
    </row>
    <row r="13" spans="1:36" x14ac:dyDescent="0.3">
      <c r="A13" s="10">
        <v>3</v>
      </c>
      <c r="B13" s="10">
        <v>2</v>
      </c>
      <c r="C13" s="10" t="s">
        <v>41</v>
      </c>
      <c r="D13" s="1">
        <v>23</v>
      </c>
      <c r="E13">
        <v>30</v>
      </c>
      <c r="F13">
        <v>7</v>
      </c>
      <c r="G13">
        <v>6</v>
      </c>
      <c r="H13">
        <v>2</v>
      </c>
      <c r="I13">
        <v>3</v>
      </c>
      <c r="J13">
        <v>3</v>
      </c>
      <c r="K13">
        <v>0</v>
      </c>
      <c r="L13">
        <v>0</v>
      </c>
      <c r="M13">
        <v>0</v>
      </c>
      <c r="N13">
        <v>3</v>
      </c>
      <c r="O13">
        <v>3</v>
      </c>
      <c r="P13">
        <v>0</v>
      </c>
      <c r="Q13" t="s">
        <v>37</v>
      </c>
      <c r="R13">
        <v>2</v>
      </c>
      <c r="S13">
        <v>3</v>
      </c>
      <c r="T13">
        <v>2</v>
      </c>
      <c r="U13">
        <v>1</v>
      </c>
      <c r="V13" s="2">
        <v>1</v>
      </c>
      <c r="W13">
        <f t="shared" si="0"/>
        <v>13</v>
      </c>
      <c r="X13">
        <f t="shared" si="1"/>
        <v>2</v>
      </c>
      <c r="Y13">
        <f t="shared" si="2"/>
        <v>3</v>
      </c>
      <c r="Z13">
        <f t="shared" si="3"/>
        <v>2</v>
      </c>
      <c r="AA13">
        <f t="shared" si="4"/>
        <v>1</v>
      </c>
      <c r="AB13" s="11">
        <v>8</v>
      </c>
      <c r="AC13">
        <f t="shared" si="5"/>
        <v>75</v>
      </c>
      <c r="AD13">
        <f t="shared" si="6"/>
        <v>1</v>
      </c>
      <c r="AE13">
        <f t="shared" si="7"/>
        <v>14</v>
      </c>
      <c r="AF13">
        <f t="shared" si="8"/>
        <v>2</v>
      </c>
      <c r="AG13">
        <f t="shared" si="9"/>
        <v>3</v>
      </c>
      <c r="AH13">
        <f t="shared" si="10"/>
        <v>3</v>
      </c>
      <c r="AI13">
        <f t="shared" si="11"/>
        <v>2</v>
      </c>
      <c r="AJ13">
        <f t="shared" si="12"/>
        <v>2</v>
      </c>
    </row>
    <row r="14" spans="1:36" x14ac:dyDescent="0.3">
      <c r="A14" s="10">
        <v>3</v>
      </c>
      <c r="B14" s="10">
        <v>2</v>
      </c>
      <c r="C14" s="10" t="s">
        <v>42</v>
      </c>
      <c r="D14" s="1">
        <v>22</v>
      </c>
      <c r="E14">
        <v>60</v>
      </c>
      <c r="F14">
        <v>10</v>
      </c>
      <c r="G14">
        <v>9</v>
      </c>
      <c r="H14">
        <v>3</v>
      </c>
      <c r="I14">
        <v>3</v>
      </c>
      <c r="J14">
        <v>3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 t="s">
        <v>37</v>
      </c>
      <c r="R14">
        <v>0</v>
      </c>
      <c r="S14">
        <v>3</v>
      </c>
      <c r="T14">
        <v>3</v>
      </c>
      <c r="U14">
        <v>2</v>
      </c>
      <c r="V14" s="2">
        <v>1</v>
      </c>
      <c r="W14">
        <f t="shared" si="0"/>
        <v>11</v>
      </c>
      <c r="X14">
        <f t="shared" si="1"/>
        <v>0</v>
      </c>
      <c r="Y14">
        <f t="shared" si="2"/>
        <v>5</v>
      </c>
      <c r="Z14">
        <f t="shared" si="3"/>
        <v>3</v>
      </c>
      <c r="AA14">
        <f t="shared" si="4"/>
        <v>0</v>
      </c>
      <c r="AB14" s="11">
        <v>12</v>
      </c>
      <c r="AC14">
        <f t="shared" si="5"/>
        <v>75</v>
      </c>
      <c r="AD14">
        <f t="shared" si="6"/>
        <v>1</v>
      </c>
      <c r="AE14">
        <f t="shared" si="7"/>
        <v>9</v>
      </c>
      <c r="AF14">
        <f t="shared" si="8"/>
        <v>1</v>
      </c>
      <c r="AG14">
        <f t="shared" si="9"/>
        <v>3</v>
      </c>
      <c r="AH14">
        <f t="shared" si="10"/>
        <v>5</v>
      </c>
      <c r="AI14">
        <f t="shared" si="11"/>
        <v>3</v>
      </c>
      <c r="AJ14">
        <f t="shared" si="12"/>
        <v>2</v>
      </c>
    </row>
    <row r="15" spans="1:36" x14ac:dyDescent="0.3">
      <c r="A15" s="10">
        <v>4</v>
      </c>
      <c r="B15" s="10">
        <v>2</v>
      </c>
      <c r="C15" s="10" t="s">
        <v>36</v>
      </c>
      <c r="D15" s="1">
        <v>22</v>
      </c>
      <c r="E15">
        <v>5</v>
      </c>
      <c r="F15">
        <v>5</v>
      </c>
      <c r="G15">
        <v>7</v>
      </c>
      <c r="H15">
        <v>1</v>
      </c>
      <c r="I15">
        <v>0</v>
      </c>
      <c r="J15">
        <v>0</v>
      </c>
      <c r="K15">
        <v>0</v>
      </c>
      <c r="L15">
        <v>1</v>
      </c>
      <c r="M15">
        <v>0</v>
      </c>
      <c r="N15">
        <v>3</v>
      </c>
      <c r="O15">
        <v>0</v>
      </c>
      <c r="P15">
        <v>0</v>
      </c>
      <c r="Q15" t="s">
        <v>44</v>
      </c>
      <c r="R15">
        <v>1</v>
      </c>
      <c r="S15">
        <v>0</v>
      </c>
      <c r="T15">
        <v>1</v>
      </c>
      <c r="U15">
        <v>0</v>
      </c>
      <c r="V15" s="2">
        <v>1</v>
      </c>
      <c r="W15">
        <f t="shared" si="0"/>
        <v>4</v>
      </c>
      <c r="X15">
        <f t="shared" si="1"/>
        <v>1</v>
      </c>
      <c r="Y15">
        <f t="shared" si="2"/>
        <v>1</v>
      </c>
      <c r="Z15">
        <f t="shared" si="3"/>
        <v>1</v>
      </c>
      <c r="AA15">
        <f t="shared" si="4"/>
        <v>0</v>
      </c>
      <c r="AB15" s="11">
        <v>7</v>
      </c>
      <c r="AC15">
        <f t="shared" si="5"/>
        <v>100</v>
      </c>
      <c r="AD15">
        <f t="shared" si="6"/>
        <v>0</v>
      </c>
      <c r="AE15">
        <f t="shared" si="7"/>
        <v>5</v>
      </c>
      <c r="AF15">
        <f t="shared" si="8"/>
        <v>1</v>
      </c>
      <c r="AG15">
        <f t="shared" si="9"/>
        <v>0</v>
      </c>
      <c r="AH15">
        <f t="shared" si="10"/>
        <v>1</v>
      </c>
      <c r="AI15">
        <f t="shared" si="11"/>
        <v>1</v>
      </c>
      <c r="AJ15">
        <f t="shared" si="12"/>
        <v>1</v>
      </c>
    </row>
    <row r="16" spans="1:36" x14ac:dyDescent="0.3">
      <c r="A16" s="10">
        <v>4</v>
      </c>
      <c r="B16" s="10">
        <v>2</v>
      </c>
      <c r="C16" s="10" t="s">
        <v>38</v>
      </c>
      <c r="D16" s="1">
        <v>23</v>
      </c>
      <c r="E16">
        <v>5</v>
      </c>
      <c r="F16">
        <v>5</v>
      </c>
      <c r="G16">
        <v>6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3</v>
      </c>
      <c r="O16">
        <v>0</v>
      </c>
      <c r="P16">
        <v>0</v>
      </c>
      <c r="Q16" t="s">
        <v>37</v>
      </c>
      <c r="R16">
        <v>0</v>
      </c>
      <c r="S16">
        <v>0</v>
      </c>
      <c r="T16">
        <v>0</v>
      </c>
      <c r="U16">
        <v>0</v>
      </c>
      <c r="V16" s="2">
        <v>1</v>
      </c>
      <c r="W16">
        <f t="shared" si="0"/>
        <v>2</v>
      </c>
      <c r="X16">
        <f t="shared" si="1"/>
        <v>0</v>
      </c>
      <c r="Y16">
        <f t="shared" si="2"/>
        <v>0</v>
      </c>
      <c r="Z16">
        <f t="shared" si="3"/>
        <v>0</v>
      </c>
      <c r="AA16">
        <f t="shared" si="4"/>
        <v>1</v>
      </c>
      <c r="AB16" s="11">
        <v>7</v>
      </c>
      <c r="AC16">
        <f t="shared" si="5"/>
        <v>85.714285714285708</v>
      </c>
      <c r="AD16">
        <f t="shared" si="6"/>
        <v>0</v>
      </c>
      <c r="AE16">
        <f t="shared" si="7"/>
        <v>3</v>
      </c>
      <c r="AF16">
        <f t="shared" si="8"/>
        <v>1</v>
      </c>
      <c r="AG16">
        <f t="shared" si="9"/>
        <v>0</v>
      </c>
      <c r="AH16">
        <f t="shared" si="10"/>
        <v>0</v>
      </c>
      <c r="AI16">
        <f t="shared" si="11"/>
        <v>0</v>
      </c>
      <c r="AJ16">
        <f t="shared" si="12"/>
        <v>1</v>
      </c>
    </row>
    <row r="17" spans="1:36" x14ac:dyDescent="0.3">
      <c r="A17" s="10">
        <v>4</v>
      </c>
      <c r="B17" s="10">
        <v>2</v>
      </c>
      <c r="C17" s="10" t="s">
        <v>41</v>
      </c>
      <c r="D17" s="1">
        <v>23</v>
      </c>
      <c r="E17">
        <v>5</v>
      </c>
      <c r="F17">
        <v>5</v>
      </c>
      <c r="G17">
        <v>6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 t="s">
        <v>37</v>
      </c>
      <c r="R17">
        <v>3</v>
      </c>
      <c r="S17">
        <v>0</v>
      </c>
      <c r="T17">
        <v>0</v>
      </c>
      <c r="U17">
        <v>0</v>
      </c>
      <c r="V17" s="2">
        <v>1</v>
      </c>
      <c r="W17">
        <f t="shared" si="0"/>
        <v>4</v>
      </c>
      <c r="X17">
        <f t="shared" si="1"/>
        <v>3</v>
      </c>
      <c r="Y17">
        <f t="shared" si="2"/>
        <v>0</v>
      </c>
      <c r="Z17">
        <f t="shared" si="3"/>
        <v>0</v>
      </c>
      <c r="AA17">
        <f t="shared" si="4"/>
        <v>1</v>
      </c>
      <c r="AB17" s="11">
        <v>7</v>
      </c>
      <c r="AC17">
        <f t="shared" si="5"/>
        <v>85.714285714285708</v>
      </c>
      <c r="AD17">
        <f t="shared" si="6"/>
        <v>0</v>
      </c>
      <c r="AE17">
        <f t="shared" si="7"/>
        <v>0</v>
      </c>
      <c r="AF17">
        <f t="shared" si="8"/>
        <v>0</v>
      </c>
      <c r="AG17">
        <f t="shared" si="9"/>
        <v>0</v>
      </c>
      <c r="AH17">
        <f t="shared" si="10"/>
        <v>0</v>
      </c>
      <c r="AI17">
        <f t="shared" si="11"/>
        <v>0</v>
      </c>
      <c r="AJ17">
        <f t="shared" si="12"/>
        <v>1</v>
      </c>
    </row>
    <row r="18" spans="1:36" x14ac:dyDescent="0.3">
      <c r="A18" s="10">
        <v>4</v>
      </c>
      <c r="B18" s="10">
        <v>2</v>
      </c>
      <c r="C18" s="10" t="s">
        <v>42</v>
      </c>
      <c r="D18" s="1">
        <v>24</v>
      </c>
      <c r="E18">
        <v>5</v>
      </c>
      <c r="F18">
        <v>5</v>
      </c>
      <c r="G18">
        <v>5</v>
      </c>
      <c r="H18">
        <v>1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 t="s">
        <v>37</v>
      </c>
      <c r="R18">
        <v>2</v>
      </c>
      <c r="S18">
        <v>0</v>
      </c>
      <c r="T18">
        <v>0</v>
      </c>
      <c r="U18">
        <v>0</v>
      </c>
      <c r="V18" s="2">
        <v>1</v>
      </c>
      <c r="W18">
        <f t="shared" si="0"/>
        <v>6</v>
      </c>
      <c r="X18">
        <f t="shared" si="1"/>
        <v>2</v>
      </c>
      <c r="Y18">
        <f t="shared" si="2"/>
        <v>1</v>
      </c>
      <c r="Z18">
        <f t="shared" si="3"/>
        <v>1</v>
      </c>
      <c r="AA18">
        <f t="shared" si="4"/>
        <v>2</v>
      </c>
      <c r="AB18" s="11">
        <v>5</v>
      </c>
      <c r="AC18">
        <f t="shared" si="5"/>
        <v>100</v>
      </c>
      <c r="AD18">
        <f t="shared" si="6"/>
        <v>0</v>
      </c>
      <c r="AE18">
        <f t="shared" si="7"/>
        <v>1</v>
      </c>
      <c r="AF18">
        <f t="shared" si="8"/>
        <v>1</v>
      </c>
      <c r="AG18">
        <f t="shared" si="9"/>
        <v>0</v>
      </c>
      <c r="AH18">
        <f t="shared" si="10"/>
        <v>0</v>
      </c>
      <c r="AI18">
        <f t="shared" si="11"/>
        <v>0</v>
      </c>
      <c r="AJ18">
        <f t="shared" si="12"/>
        <v>2</v>
      </c>
    </row>
    <row r="19" spans="1:36" x14ac:dyDescent="0.3">
      <c r="A19" s="10">
        <v>4</v>
      </c>
      <c r="B19" s="10">
        <v>2</v>
      </c>
      <c r="C19" s="10" t="s">
        <v>43</v>
      </c>
      <c r="D19" s="1">
        <v>22</v>
      </c>
      <c r="E19">
        <v>5</v>
      </c>
      <c r="F19">
        <v>5</v>
      </c>
      <c r="G19">
        <v>7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2</v>
      </c>
      <c r="P19">
        <v>0</v>
      </c>
      <c r="Q19" t="s">
        <v>37</v>
      </c>
      <c r="R19">
        <v>2</v>
      </c>
      <c r="S19">
        <v>0</v>
      </c>
      <c r="T19">
        <v>0</v>
      </c>
      <c r="U19">
        <v>1</v>
      </c>
      <c r="V19" s="2">
        <v>1</v>
      </c>
      <c r="W19">
        <f t="shared" si="0"/>
        <v>4</v>
      </c>
      <c r="X19">
        <f t="shared" si="1"/>
        <v>2</v>
      </c>
      <c r="Y19">
        <f t="shared" si="2"/>
        <v>0</v>
      </c>
      <c r="Z19">
        <f t="shared" si="3"/>
        <v>0</v>
      </c>
      <c r="AA19">
        <f t="shared" si="4"/>
        <v>0</v>
      </c>
      <c r="AB19" s="11">
        <v>7</v>
      </c>
      <c r="AC19">
        <f t="shared" si="5"/>
        <v>100</v>
      </c>
      <c r="AD19">
        <f t="shared" si="6"/>
        <v>0</v>
      </c>
      <c r="AE19">
        <f t="shared" si="7"/>
        <v>2</v>
      </c>
      <c r="AF19">
        <f t="shared" si="8"/>
        <v>1</v>
      </c>
      <c r="AG19">
        <f t="shared" si="9"/>
        <v>0</v>
      </c>
      <c r="AH19">
        <f t="shared" si="10"/>
        <v>1</v>
      </c>
      <c r="AI19">
        <f t="shared" si="11"/>
        <v>1</v>
      </c>
      <c r="AJ19">
        <f t="shared" si="12"/>
        <v>1</v>
      </c>
    </row>
    <row r="20" spans="1:36" x14ac:dyDescent="0.3">
      <c r="A20" s="10">
        <v>5</v>
      </c>
      <c r="B20" s="10">
        <v>1</v>
      </c>
      <c r="C20" s="10" t="s">
        <v>36</v>
      </c>
      <c r="D20" s="1">
        <v>2</v>
      </c>
      <c r="E20">
        <v>20</v>
      </c>
      <c r="F20">
        <v>6.5</v>
      </c>
      <c r="G20">
        <v>4</v>
      </c>
      <c r="H20">
        <v>0</v>
      </c>
      <c r="I20">
        <v>0</v>
      </c>
      <c r="J20">
        <v>1</v>
      </c>
      <c r="K20">
        <v>0</v>
      </c>
      <c r="L20">
        <v>3</v>
      </c>
      <c r="M20">
        <v>0</v>
      </c>
      <c r="N20">
        <v>2</v>
      </c>
      <c r="O20">
        <v>2</v>
      </c>
      <c r="P20">
        <v>0</v>
      </c>
      <c r="Q20" t="s">
        <v>37</v>
      </c>
      <c r="R20">
        <v>1</v>
      </c>
      <c r="S20">
        <v>0</v>
      </c>
      <c r="T20">
        <v>2</v>
      </c>
      <c r="U20">
        <v>2</v>
      </c>
      <c r="V20" s="2">
        <v>1</v>
      </c>
      <c r="W20">
        <f t="shared" si="0"/>
        <v>8</v>
      </c>
      <c r="X20">
        <f t="shared" si="1"/>
        <v>1</v>
      </c>
      <c r="Y20">
        <f t="shared" si="2"/>
        <v>1</v>
      </c>
      <c r="Z20">
        <f t="shared" si="3"/>
        <v>1</v>
      </c>
      <c r="AA20">
        <f t="shared" si="4"/>
        <v>3</v>
      </c>
      <c r="AB20" s="11">
        <v>4.5</v>
      </c>
      <c r="AC20">
        <f t="shared" si="5"/>
        <v>88.888888888888886</v>
      </c>
      <c r="AD20">
        <f t="shared" si="6"/>
        <v>0</v>
      </c>
      <c r="AE20">
        <f t="shared" si="7"/>
        <v>8</v>
      </c>
      <c r="AF20">
        <f t="shared" si="8"/>
        <v>1</v>
      </c>
      <c r="AG20">
        <f t="shared" si="9"/>
        <v>0</v>
      </c>
      <c r="AH20">
        <f t="shared" si="10"/>
        <v>4</v>
      </c>
      <c r="AI20">
        <f t="shared" si="11"/>
        <v>2</v>
      </c>
      <c r="AJ20">
        <f t="shared" si="12"/>
        <v>2</v>
      </c>
    </row>
    <row r="21" spans="1:36" x14ac:dyDescent="0.3">
      <c r="A21" s="10">
        <v>5</v>
      </c>
      <c r="B21" s="10">
        <v>1</v>
      </c>
      <c r="C21" s="10" t="s">
        <v>40</v>
      </c>
      <c r="D21" s="1">
        <v>21</v>
      </c>
      <c r="E21">
        <v>20</v>
      </c>
      <c r="F21">
        <v>6</v>
      </c>
      <c r="G21">
        <v>7</v>
      </c>
      <c r="H21">
        <v>1</v>
      </c>
      <c r="I21">
        <v>0</v>
      </c>
      <c r="J21">
        <v>3</v>
      </c>
      <c r="K21">
        <v>0</v>
      </c>
      <c r="L21">
        <v>0</v>
      </c>
      <c r="M21">
        <v>1</v>
      </c>
      <c r="N21">
        <v>0</v>
      </c>
      <c r="O21">
        <v>0</v>
      </c>
      <c r="P21">
        <v>0</v>
      </c>
      <c r="Q21" t="s">
        <v>37</v>
      </c>
      <c r="R21">
        <v>3</v>
      </c>
      <c r="S21">
        <v>0</v>
      </c>
      <c r="T21">
        <v>0</v>
      </c>
      <c r="U21" s="2">
        <v>1</v>
      </c>
      <c r="V21" s="2">
        <v>1</v>
      </c>
      <c r="W21">
        <f t="shared" si="0"/>
        <v>7</v>
      </c>
      <c r="X21">
        <f t="shared" si="1"/>
        <v>3</v>
      </c>
      <c r="Y21">
        <f t="shared" si="2"/>
        <v>2</v>
      </c>
      <c r="Z21">
        <f t="shared" si="3"/>
        <v>1</v>
      </c>
      <c r="AA21">
        <f t="shared" si="4"/>
        <v>0</v>
      </c>
      <c r="AB21" s="11">
        <v>9</v>
      </c>
      <c r="AC21">
        <f t="shared" si="5"/>
        <v>77.777777777777786</v>
      </c>
      <c r="AD21">
        <f t="shared" si="6"/>
        <v>1</v>
      </c>
      <c r="AE21">
        <f t="shared" si="7"/>
        <v>5</v>
      </c>
      <c r="AF21">
        <f t="shared" si="8"/>
        <v>1</v>
      </c>
      <c r="AG21">
        <f t="shared" si="9"/>
        <v>0</v>
      </c>
      <c r="AH21">
        <f t="shared" si="10"/>
        <v>1</v>
      </c>
      <c r="AI21">
        <f t="shared" si="11"/>
        <v>1</v>
      </c>
      <c r="AJ21">
        <f t="shared" si="12"/>
        <v>2</v>
      </c>
    </row>
    <row r="22" spans="1:36" x14ac:dyDescent="0.3">
      <c r="A22" s="10">
        <v>6</v>
      </c>
      <c r="B22" s="10">
        <v>1</v>
      </c>
      <c r="C22" s="10" t="s">
        <v>36</v>
      </c>
      <c r="D22" s="1">
        <v>0</v>
      </c>
      <c r="E22">
        <v>5</v>
      </c>
      <c r="F22">
        <v>7</v>
      </c>
      <c r="G22">
        <v>7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 t="s">
        <v>37</v>
      </c>
      <c r="R22">
        <v>2</v>
      </c>
      <c r="S22">
        <v>0</v>
      </c>
      <c r="T22">
        <v>0</v>
      </c>
      <c r="U22">
        <v>0</v>
      </c>
      <c r="V22" s="2">
        <v>1</v>
      </c>
      <c r="W22">
        <f t="shared" si="0"/>
        <v>2</v>
      </c>
      <c r="X22">
        <f t="shared" si="1"/>
        <v>2</v>
      </c>
      <c r="Y22">
        <f t="shared" si="2"/>
        <v>0</v>
      </c>
      <c r="Z22">
        <f t="shared" si="3"/>
        <v>0</v>
      </c>
      <c r="AA22">
        <f t="shared" si="4"/>
        <v>0</v>
      </c>
      <c r="AB22" s="11">
        <v>7</v>
      </c>
      <c r="AC22">
        <f t="shared" si="5"/>
        <v>100</v>
      </c>
      <c r="AD22">
        <f t="shared" si="6"/>
        <v>0</v>
      </c>
      <c r="AE22">
        <f t="shared" si="7"/>
        <v>0</v>
      </c>
      <c r="AF22">
        <f t="shared" si="8"/>
        <v>0</v>
      </c>
      <c r="AG22">
        <f t="shared" si="9"/>
        <v>0</v>
      </c>
      <c r="AH22">
        <f t="shared" si="10"/>
        <v>0</v>
      </c>
      <c r="AI22">
        <f t="shared" si="11"/>
        <v>0</v>
      </c>
      <c r="AJ22">
        <f t="shared" si="12"/>
        <v>1</v>
      </c>
    </row>
    <row r="23" spans="1:36" x14ac:dyDescent="0.3">
      <c r="A23" s="10">
        <v>6</v>
      </c>
      <c r="B23" s="10">
        <v>1</v>
      </c>
      <c r="C23" s="10" t="s">
        <v>38</v>
      </c>
      <c r="D23" s="1">
        <v>1</v>
      </c>
      <c r="E23">
        <v>5</v>
      </c>
      <c r="F23">
        <v>7</v>
      </c>
      <c r="G23">
        <v>6</v>
      </c>
      <c r="H23">
        <v>0</v>
      </c>
      <c r="I23">
        <v>1</v>
      </c>
      <c r="J23">
        <v>1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 t="s">
        <v>37</v>
      </c>
      <c r="R23">
        <v>2</v>
      </c>
      <c r="S23">
        <v>0</v>
      </c>
      <c r="T23">
        <v>2</v>
      </c>
      <c r="U23">
        <v>0</v>
      </c>
      <c r="V23" s="2">
        <v>1</v>
      </c>
      <c r="W23">
        <f t="shared" si="0"/>
        <v>5</v>
      </c>
      <c r="X23">
        <f t="shared" si="1"/>
        <v>2</v>
      </c>
      <c r="Y23">
        <f t="shared" si="2"/>
        <v>0</v>
      </c>
      <c r="Z23">
        <f t="shared" si="3"/>
        <v>0</v>
      </c>
      <c r="AA23">
        <f t="shared" si="4"/>
        <v>1</v>
      </c>
      <c r="AB23" s="11">
        <v>6</v>
      </c>
      <c r="AC23">
        <f t="shared" si="5"/>
        <v>100</v>
      </c>
      <c r="AD23">
        <f t="shared" si="6"/>
        <v>0</v>
      </c>
      <c r="AE23">
        <f t="shared" si="7"/>
        <v>2</v>
      </c>
      <c r="AF23">
        <f t="shared" si="8"/>
        <v>1</v>
      </c>
      <c r="AG23">
        <f t="shared" si="9"/>
        <v>0</v>
      </c>
      <c r="AH23">
        <f t="shared" si="10"/>
        <v>2</v>
      </c>
      <c r="AI23">
        <f t="shared" si="11"/>
        <v>1</v>
      </c>
      <c r="AJ23">
        <f t="shared" si="12"/>
        <v>1</v>
      </c>
    </row>
    <row r="24" spans="1:36" x14ac:dyDescent="0.3">
      <c r="A24" s="10">
        <v>6</v>
      </c>
      <c r="B24" s="10">
        <v>1</v>
      </c>
      <c r="C24" s="10" t="s">
        <v>40</v>
      </c>
      <c r="D24" s="1">
        <v>0</v>
      </c>
      <c r="E24">
        <v>180</v>
      </c>
      <c r="F24" s="1">
        <v>8.3000000000000007</v>
      </c>
      <c r="G24">
        <v>5</v>
      </c>
      <c r="H24">
        <v>3</v>
      </c>
      <c r="I24">
        <v>3</v>
      </c>
      <c r="J24">
        <v>3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 t="s">
        <v>37</v>
      </c>
      <c r="R24">
        <v>2</v>
      </c>
      <c r="S24">
        <v>0</v>
      </c>
      <c r="T24">
        <v>3</v>
      </c>
      <c r="U24">
        <v>1</v>
      </c>
      <c r="V24" s="2">
        <v>1</v>
      </c>
      <c r="W24">
        <f t="shared" si="0"/>
        <v>13</v>
      </c>
      <c r="X24">
        <f t="shared" si="1"/>
        <v>2</v>
      </c>
      <c r="Y24">
        <f t="shared" si="2"/>
        <v>6</v>
      </c>
      <c r="Z24">
        <f t="shared" si="3"/>
        <v>3</v>
      </c>
      <c r="AA24">
        <f t="shared" si="4"/>
        <v>2</v>
      </c>
      <c r="AB24" s="11">
        <v>8</v>
      </c>
      <c r="AC24">
        <f t="shared" si="5"/>
        <v>62.5</v>
      </c>
      <c r="AD24">
        <f t="shared" si="6"/>
        <v>3</v>
      </c>
      <c r="AE24">
        <f t="shared" si="7"/>
        <v>9</v>
      </c>
      <c r="AF24">
        <f t="shared" si="8"/>
        <v>1</v>
      </c>
      <c r="AG24">
        <f t="shared" si="9"/>
        <v>0</v>
      </c>
      <c r="AH24">
        <f t="shared" si="10"/>
        <v>4</v>
      </c>
      <c r="AI24">
        <f t="shared" si="11"/>
        <v>2</v>
      </c>
      <c r="AJ24">
        <f t="shared" si="12"/>
        <v>2</v>
      </c>
    </row>
    <row r="25" spans="1:36" x14ac:dyDescent="0.3">
      <c r="A25" s="10">
        <v>7</v>
      </c>
      <c r="B25" s="10">
        <v>2</v>
      </c>
      <c r="C25" s="10" t="s">
        <v>36</v>
      </c>
      <c r="D25" s="1">
        <v>22</v>
      </c>
      <c r="E25">
        <v>2</v>
      </c>
      <c r="F25">
        <v>5.15</v>
      </c>
      <c r="G25">
        <v>4</v>
      </c>
      <c r="H25">
        <v>3</v>
      </c>
      <c r="I25">
        <v>1</v>
      </c>
      <c r="J25">
        <v>1</v>
      </c>
      <c r="K25">
        <v>0</v>
      </c>
      <c r="L25">
        <v>0</v>
      </c>
      <c r="M25">
        <v>1</v>
      </c>
      <c r="N25">
        <v>3</v>
      </c>
      <c r="O25">
        <v>1</v>
      </c>
      <c r="P25">
        <v>1</v>
      </c>
      <c r="Q25" t="s">
        <v>45</v>
      </c>
      <c r="R25">
        <v>3</v>
      </c>
      <c r="S25">
        <v>0</v>
      </c>
      <c r="T25">
        <v>3</v>
      </c>
      <c r="U25">
        <v>2</v>
      </c>
      <c r="V25" s="2">
        <v>1</v>
      </c>
      <c r="W25">
        <f t="shared" si="0"/>
        <v>15</v>
      </c>
      <c r="X25">
        <f t="shared" si="1"/>
        <v>3</v>
      </c>
      <c r="Y25">
        <f t="shared" si="2"/>
        <v>3</v>
      </c>
      <c r="Z25">
        <f t="shared" si="3"/>
        <v>2</v>
      </c>
      <c r="AA25">
        <f t="shared" si="4"/>
        <v>3</v>
      </c>
      <c r="AB25" s="11">
        <v>6</v>
      </c>
      <c r="AC25">
        <f t="shared" si="5"/>
        <v>66.666666666666657</v>
      </c>
      <c r="AD25">
        <f t="shared" si="6"/>
        <v>2</v>
      </c>
      <c r="AE25">
        <f t="shared" si="7"/>
        <v>11</v>
      </c>
      <c r="AF25">
        <f t="shared" si="8"/>
        <v>2</v>
      </c>
      <c r="AG25">
        <f t="shared" si="9"/>
        <v>0</v>
      </c>
      <c r="AH25">
        <f t="shared" si="10"/>
        <v>5</v>
      </c>
      <c r="AI25">
        <f t="shared" si="11"/>
        <v>3</v>
      </c>
      <c r="AJ25">
        <f t="shared" si="12"/>
        <v>2</v>
      </c>
    </row>
    <row r="26" spans="1:36" x14ac:dyDescent="0.3">
      <c r="A26" s="10">
        <v>7</v>
      </c>
      <c r="B26" s="10">
        <v>2</v>
      </c>
      <c r="C26" s="10" t="s">
        <v>38</v>
      </c>
      <c r="D26" s="1">
        <v>22</v>
      </c>
      <c r="E26">
        <v>120</v>
      </c>
      <c r="F26">
        <v>5.2</v>
      </c>
      <c r="G26">
        <v>5</v>
      </c>
      <c r="H26">
        <v>3</v>
      </c>
      <c r="I26">
        <v>0</v>
      </c>
      <c r="J26">
        <v>0</v>
      </c>
      <c r="K26">
        <v>1</v>
      </c>
      <c r="L26">
        <v>0</v>
      </c>
      <c r="M26">
        <v>0</v>
      </c>
      <c r="N26">
        <v>0</v>
      </c>
      <c r="O26">
        <v>1</v>
      </c>
      <c r="P26">
        <v>0</v>
      </c>
      <c r="Q26" t="s">
        <v>37</v>
      </c>
      <c r="R26">
        <v>1</v>
      </c>
      <c r="S26">
        <v>0</v>
      </c>
      <c r="T26">
        <v>0</v>
      </c>
      <c r="U26">
        <v>0</v>
      </c>
      <c r="V26" s="2">
        <v>2</v>
      </c>
      <c r="W26">
        <f t="shared" si="0"/>
        <v>9</v>
      </c>
      <c r="X26">
        <f t="shared" si="1"/>
        <v>1</v>
      </c>
      <c r="Y26">
        <f t="shared" si="2"/>
        <v>6</v>
      </c>
      <c r="Z26">
        <f t="shared" si="3"/>
        <v>3</v>
      </c>
      <c r="AA26">
        <f t="shared" si="4"/>
        <v>2</v>
      </c>
      <c r="AB26" s="11">
        <v>7</v>
      </c>
      <c r="AC26">
        <f t="shared" si="5"/>
        <v>71.428571428571431</v>
      </c>
      <c r="AD26">
        <f t="shared" si="6"/>
        <v>2</v>
      </c>
      <c r="AE26">
        <f t="shared" si="7"/>
        <v>5</v>
      </c>
      <c r="AF26">
        <f t="shared" si="8"/>
        <v>1</v>
      </c>
      <c r="AG26">
        <f t="shared" si="9"/>
        <v>0</v>
      </c>
      <c r="AH26">
        <f t="shared" si="10"/>
        <v>0</v>
      </c>
      <c r="AI26">
        <f t="shared" si="11"/>
        <v>0</v>
      </c>
      <c r="AJ26">
        <f t="shared" si="12"/>
        <v>2</v>
      </c>
    </row>
    <row r="27" spans="1:36" x14ac:dyDescent="0.3">
      <c r="A27" s="10">
        <v>7</v>
      </c>
      <c r="B27" s="10">
        <v>2</v>
      </c>
      <c r="C27" s="10" t="s">
        <v>41</v>
      </c>
      <c r="D27" s="1">
        <v>24</v>
      </c>
      <c r="E27">
        <v>20</v>
      </c>
      <c r="F27">
        <v>9</v>
      </c>
      <c r="G27">
        <v>9</v>
      </c>
      <c r="H27">
        <v>3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2</v>
      </c>
      <c r="P27">
        <v>0</v>
      </c>
      <c r="Q27" t="s">
        <v>37</v>
      </c>
      <c r="R27">
        <v>2</v>
      </c>
      <c r="S27">
        <v>3</v>
      </c>
      <c r="T27">
        <v>2</v>
      </c>
      <c r="U27">
        <v>0</v>
      </c>
      <c r="V27" s="2">
        <v>1</v>
      </c>
      <c r="W27">
        <f t="shared" si="0"/>
        <v>9</v>
      </c>
      <c r="X27">
        <f t="shared" si="1"/>
        <v>2</v>
      </c>
      <c r="Y27">
        <f t="shared" si="2"/>
        <v>4</v>
      </c>
      <c r="Z27">
        <f t="shared" si="3"/>
        <v>2</v>
      </c>
      <c r="AA27">
        <f t="shared" si="4"/>
        <v>0</v>
      </c>
      <c r="AB27" s="11">
        <v>8</v>
      </c>
      <c r="AC27">
        <f t="shared" si="5"/>
        <v>112.5</v>
      </c>
      <c r="AD27">
        <f t="shared" si="6"/>
        <v>0</v>
      </c>
      <c r="AE27">
        <f t="shared" si="7"/>
        <v>5</v>
      </c>
      <c r="AF27">
        <f t="shared" si="8"/>
        <v>1</v>
      </c>
      <c r="AG27">
        <f t="shared" si="9"/>
        <v>3</v>
      </c>
      <c r="AH27">
        <f t="shared" si="10"/>
        <v>2</v>
      </c>
      <c r="AI27">
        <f t="shared" si="11"/>
        <v>1</v>
      </c>
      <c r="AJ27">
        <f t="shared" si="12"/>
        <v>2</v>
      </c>
    </row>
    <row r="28" spans="1:36" x14ac:dyDescent="0.3">
      <c r="A28" s="10">
        <v>7</v>
      </c>
      <c r="B28" s="10">
        <v>2</v>
      </c>
      <c r="C28" s="10" t="s">
        <v>42</v>
      </c>
      <c r="D28" s="1">
        <v>22</v>
      </c>
      <c r="E28">
        <v>120</v>
      </c>
      <c r="F28">
        <v>7</v>
      </c>
      <c r="G28">
        <v>7</v>
      </c>
      <c r="H28">
        <v>1</v>
      </c>
      <c r="I28">
        <v>1</v>
      </c>
      <c r="J28">
        <v>0</v>
      </c>
      <c r="K28">
        <v>0</v>
      </c>
      <c r="L28">
        <v>0</v>
      </c>
      <c r="M28">
        <v>1</v>
      </c>
      <c r="N28">
        <v>0</v>
      </c>
      <c r="O28">
        <v>1</v>
      </c>
      <c r="P28">
        <v>0</v>
      </c>
      <c r="Q28" t="s">
        <v>37</v>
      </c>
      <c r="R28">
        <v>2</v>
      </c>
      <c r="S28">
        <v>3</v>
      </c>
      <c r="T28">
        <v>3</v>
      </c>
      <c r="U28">
        <v>1</v>
      </c>
      <c r="V28" s="2">
        <v>1</v>
      </c>
      <c r="W28">
        <f t="shared" si="0"/>
        <v>11</v>
      </c>
      <c r="X28">
        <f t="shared" si="1"/>
        <v>2</v>
      </c>
      <c r="Y28">
        <f t="shared" si="2"/>
        <v>4</v>
      </c>
      <c r="Z28">
        <f t="shared" si="3"/>
        <v>2</v>
      </c>
      <c r="AA28">
        <f t="shared" si="4"/>
        <v>0</v>
      </c>
      <c r="AB28" s="11">
        <v>9</v>
      </c>
      <c r="AC28">
        <f t="shared" si="5"/>
        <v>77.777777777777786</v>
      </c>
      <c r="AD28">
        <f t="shared" si="6"/>
        <v>1</v>
      </c>
      <c r="AE28">
        <f t="shared" si="7"/>
        <v>4</v>
      </c>
      <c r="AF28">
        <f t="shared" si="8"/>
        <v>1</v>
      </c>
      <c r="AG28">
        <f t="shared" si="9"/>
        <v>3</v>
      </c>
      <c r="AH28">
        <f t="shared" si="10"/>
        <v>4</v>
      </c>
      <c r="AI28">
        <f t="shared" si="11"/>
        <v>2</v>
      </c>
      <c r="AJ28">
        <f t="shared" si="12"/>
        <v>2</v>
      </c>
    </row>
    <row r="29" spans="1:36" x14ac:dyDescent="0.3">
      <c r="A29" s="10">
        <v>8</v>
      </c>
      <c r="B29" s="10">
        <v>1</v>
      </c>
      <c r="C29" s="10" t="s">
        <v>36</v>
      </c>
      <c r="D29" s="1">
        <v>23.5</v>
      </c>
      <c r="E29">
        <v>70</v>
      </c>
      <c r="F29">
        <v>11</v>
      </c>
      <c r="G29">
        <v>5</v>
      </c>
      <c r="H29">
        <v>2</v>
      </c>
      <c r="I29">
        <v>3</v>
      </c>
      <c r="J29">
        <v>3</v>
      </c>
      <c r="K29">
        <v>1</v>
      </c>
      <c r="L29">
        <v>1</v>
      </c>
      <c r="M29">
        <v>0</v>
      </c>
      <c r="N29">
        <v>3</v>
      </c>
      <c r="O29">
        <v>3</v>
      </c>
      <c r="P29">
        <v>1</v>
      </c>
      <c r="Q29" t="s">
        <v>37</v>
      </c>
      <c r="R29">
        <v>1</v>
      </c>
      <c r="S29">
        <v>2</v>
      </c>
      <c r="T29">
        <v>3</v>
      </c>
      <c r="U29">
        <v>3</v>
      </c>
      <c r="V29" s="2">
        <v>3</v>
      </c>
      <c r="W29">
        <f t="shared" si="0"/>
        <v>14</v>
      </c>
      <c r="X29">
        <f t="shared" si="1"/>
        <v>1</v>
      </c>
      <c r="Y29">
        <f t="shared" si="2"/>
        <v>5</v>
      </c>
      <c r="Z29">
        <f t="shared" si="3"/>
        <v>3</v>
      </c>
      <c r="AA29">
        <f t="shared" si="4"/>
        <v>2</v>
      </c>
      <c r="AB29" s="11">
        <v>6.5</v>
      </c>
      <c r="AC29">
        <f t="shared" si="5"/>
        <v>76.923076923076934</v>
      </c>
      <c r="AD29">
        <f t="shared" si="6"/>
        <v>1</v>
      </c>
      <c r="AE29">
        <f t="shared" si="7"/>
        <v>17</v>
      </c>
      <c r="AF29">
        <f t="shared" si="8"/>
        <v>2</v>
      </c>
      <c r="AG29">
        <f t="shared" si="9"/>
        <v>2</v>
      </c>
      <c r="AH29">
        <f t="shared" si="10"/>
        <v>6</v>
      </c>
      <c r="AI29">
        <f t="shared" si="11"/>
        <v>3</v>
      </c>
      <c r="AJ29">
        <f t="shared" si="12"/>
        <v>2</v>
      </c>
    </row>
    <row r="30" spans="1:36" x14ac:dyDescent="0.3">
      <c r="A30" s="10">
        <v>8</v>
      </c>
      <c r="B30" s="10">
        <v>1</v>
      </c>
      <c r="C30" s="10" t="s">
        <v>38</v>
      </c>
      <c r="D30" s="1">
        <v>22</v>
      </c>
      <c r="E30">
        <v>20</v>
      </c>
      <c r="F30">
        <v>7</v>
      </c>
      <c r="G30">
        <v>5</v>
      </c>
      <c r="H30">
        <v>3</v>
      </c>
      <c r="I30">
        <v>2</v>
      </c>
      <c r="J30">
        <v>2</v>
      </c>
      <c r="K30">
        <v>0</v>
      </c>
      <c r="L30">
        <v>1</v>
      </c>
      <c r="M30">
        <v>0</v>
      </c>
      <c r="N30">
        <v>3</v>
      </c>
      <c r="O30">
        <v>3</v>
      </c>
      <c r="P30">
        <v>0</v>
      </c>
      <c r="Q30" t="s">
        <v>46</v>
      </c>
      <c r="R30">
        <v>2</v>
      </c>
      <c r="S30">
        <v>0</v>
      </c>
      <c r="T30">
        <v>0</v>
      </c>
      <c r="U30">
        <v>0</v>
      </c>
      <c r="V30" s="2">
        <v>4</v>
      </c>
      <c r="W30">
        <f t="shared" si="0"/>
        <v>11</v>
      </c>
      <c r="X30">
        <f t="shared" si="1"/>
        <v>2</v>
      </c>
      <c r="Y30">
        <f t="shared" si="2"/>
        <v>4</v>
      </c>
      <c r="Z30">
        <f t="shared" si="3"/>
        <v>2</v>
      </c>
      <c r="AA30">
        <f t="shared" si="4"/>
        <v>2</v>
      </c>
      <c r="AB30" s="11">
        <v>9</v>
      </c>
      <c r="AC30">
        <f t="shared" si="5"/>
        <v>55.555555555555557</v>
      </c>
      <c r="AD30">
        <f t="shared" si="6"/>
        <v>3</v>
      </c>
      <c r="AE30">
        <f t="shared" si="7"/>
        <v>14</v>
      </c>
      <c r="AF30">
        <f t="shared" si="8"/>
        <v>2</v>
      </c>
      <c r="AG30">
        <f t="shared" si="9"/>
        <v>0</v>
      </c>
      <c r="AH30">
        <f t="shared" si="10"/>
        <v>0</v>
      </c>
      <c r="AI30">
        <f t="shared" si="11"/>
        <v>0</v>
      </c>
      <c r="AJ30">
        <f t="shared" si="12"/>
        <v>2</v>
      </c>
    </row>
    <row r="31" spans="1:36" x14ac:dyDescent="0.3">
      <c r="A31" s="10">
        <v>8</v>
      </c>
      <c r="B31" s="10">
        <v>1</v>
      </c>
      <c r="C31" s="10" t="s">
        <v>40</v>
      </c>
      <c r="D31" s="1">
        <v>22</v>
      </c>
      <c r="E31">
        <v>5</v>
      </c>
      <c r="F31">
        <v>8</v>
      </c>
      <c r="G31">
        <v>7</v>
      </c>
      <c r="H31">
        <v>0</v>
      </c>
      <c r="I31">
        <v>0</v>
      </c>
      <c r="J31">
        <v>2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 t="s">
        <v>37</v>
      </c>
      <c r="R31">
        <v>3</v>
      </c>
      <c r="S31">
        <v>0</v>
      </c>
      <c r="T31">
        <v>0</v>
      </c>
      <c r="U31">
        <v>0</v>
      </c>
      <c r="V31" s="2">
        <v>4</v>
      </c>
      <c r="W31">
        <f t="shared" si="0"/>
        <v>6</v>
      </c>
      <c r="X31">
        <f t="shared" si="1"/>
        <v>3</v>
      </c>
      <c r="Y31">
        <f t="shared" si="2"/>
        <v>0</v>
      </c>
      <c r="Z31">
        <f t="shared" si="3"/>
        <v>0</v>
      </c>
      <c r="AA31">
        <f t="shared" si="4"/>
        <v>0</v>
      </c>
      <c r="AB31" s="11">
        <v>10</v>
      </c>
      <c r="AC31">
        <f t="shared" si="5"/>
        <v>70</v>
      </c>
      <c r="AD31">
        <f t="shared" si="6"/>
        <v>2</v>
      </c>
      <c r="AE31">
        <f t="shared" si="7"/>
        <v>2</v>
      </c>
      <c r="AF31">
        <f t="shared" si="8"/>
        <v>1</v>
      </c>
      <c r="AG31">
        <f t="shared" si="9"/>
        <v>0</v>
      </c>
      <c r="AH31">
        <f t="shared" si="10"/>
        <v>0</v>
      </c>
      <c r="AI31">
        <f t="shared" si="11"/>
        <v>0</v>
      </c>
      <c r="AJ31">
        <f t="shared" si="12"/>
        <v>2</v>
      </c>
    </row>
    <row r="32" spans="1:36" x14ac:dyDescent="0.3">
      <c r="A32" s="10">
        <v>8</v>
      </c>
      <c r="B32" s="10">
        <v>1</v>
      </c>
      <c r="C32" s="10" t="s">
        <v>41</v>
      </c>
      <c r="D32" s="1">
        <v>22.3</v>
      </c>
      <c r="E32">
        <v>10</v>
      </c>
      <c r="F32">
        <v>7.3</v>
      </c>
      <c r="G32">
        <v>10</v>
      </c>
      <c r="H32">
        <v>0</v>
      </c>
      <c r="I32">
        <v>2</v>
      </c>
      <c r="J32">
        <v>3</v>
      </c>
      <c r="K32">
        <v>0</v>
      </c>
      <c r="L32">
        <v>0</v>
      </c>
      <c r="M32">
        <v>0</v>
      </c>
      <c r="N32">
        <v>0</v>
      </c>
      <c r="O32">
        <v>3</v>
      </c>
      <c r="P32">
        <v>0</v>
      </c>
      <c r="Q32" t="s">
        <v>37</v>
      </c>
      <c r="R32">
        <v>2</v>
      </c>
      <c r="S32">
        <v>0</v>
      </c>
      <c r="T32">
        <v>0</v>
      </c>
      <c r="U32">
        <v>0</v>
      </c>
      <c r="V32" s="2">
        <v>4</v>
      </c>
      <c r="W32">
        <f t="shared" si="0"/>
        <v>3</v>
      </c>
      <c r="X32">
        <f t="shared" si="1"/>
        <v>2</v>
      </c>
      <c r="Y32">
        <f t="shared" si="2"/>
        <v>0</v>
      </c>
      <c r="Z32">
        <f t="shared" si="3"/>
        <v>0</v>
      </c>
      <c r="AA32">
        <f t="shared" si="4"/>
        <v>0</v>
      </c>
      <c r="AB32" s="11">
        <v>10</v>
      </c>
      <c r="AC32">
        <f t="shared" si="5"/>
        <v>100</v>
      </c>
      <c r="AD32">
        <f t="shared" si="6"/>
        <v>0</v>
      </c>
      <c r="AE32">
        <f t="shared" si="7"/>
        <v>8</v>
      </c>
      <c r="AF32">
        <f t="shared" si="8"/>
        <v>1</v>
      </c>
      <c r="AG32">
        <f t="shared" si="9"/>
        <v>0</v>
      </c>
      <c r="AH32">
        <f t="shared" si="10"/>
        <v>0</v>
      </c>
      <c r="AI32">
        <f t="shared" si="11"/>
        <v>0</v>
      </c>
      <c r="AJ32">
        <f t="shared" si="12"/>
        <v>1</v>
      </c>
    </row>
    <row r="33" spans="1:36" x14ac:dyDescent="0.3">
      <c r="A33" s="10">
        <v>8</v>
      </c>
      <c r="B33" s="10">
        <v>1</v>
      </c>
      <c r="C33" s="10" t="s">
        <v>42</v>
      </c>
      <c r="D33" s="1">
        <v>22</v>
      </c>
      <c r="E33">
        <v>10</v>
      </c>
      <c r="F33">
        <v>7.3</v>
      </c>
      <c r="G33">
        <v>8</v>
      </c>
      <c r="H33">
        <v>0</v>
      </c>
      <c r="I33">
        <v>0</v>
      </c>
      <c r="J33">
        <v>3</v>
      </c>
      <c r="K33">
        <v>2</v>
      </c>
      <c r="L33">
        <v>0</v>
      </c>
      <c r="M33">
        <v>0</v>
      </c>
      <c r="N33">
        <v>0</v>
      </c>
      <c r="O33">
        <v>0</v>
      </c>
      <c r="P33">
        <v>0</v>
      </c>
      <c r="Q33" t="s">
        <v>37</v>
      </c>
      <c r="R33">
        <v>2</v>
      </c>
      <c r="S33">
        <v>0</v>
      </c>
      <c r="T33">
        <v>0</v>
      </c>
      <c r="U33">
        <v>0</v>
      </c>
      <c r="V33" s="2">
        <v>4</v>
      </c>
      <c r="W33">
        <f t="shared" si="0"/>
        <v>3</v>
      </c>
      <c r="X33">
        <f t="shared" si="1"/>
        <v>2</v>
      </c>
      <c r="Y33">
        <f t="shared" si="2"/>
        <v>0</v>
      </c>
      <c r="Z33">
        <f t="shared" si="3"/>
        <v>0</v>
      </c>
      <c r="AA33">
        <f t="shared" si="4"/>
        <v>0</v>
      </c>
      <c r="AB33" s="11">
        <v>9.3000000000000007</v>
      </c>
      <c r="AC33">
        <f t="shared" si="5"/>
        <v>86.021505376344081</v>
      </c>
      <c r="AD33">
        <f t="shared" si="6"/>
        <v>0</v>
      </c>
      <c r="AE33">
        <f t="shared" si="7"/>
        <v>5</v>
      </c>
      <c r="AF33">
        <f t="shared" si="8"/>
        <v>1</v>
      </c>
      <c r="AG33">
        <f t="shared" si="9"/>
        <v>0</v>
      </c>
      <c r="AH33">
        <f t="shared" si="10"/>
        <v>0</v>
      </c>
      <c r="AI33">
        <f t="shared" si="11"/>
        <v>0</v>
      </c>
      <c r="AJ33">
        <f t="shared" si="12"/>
        <v>1</v>
      </c>
    </row>
    <row r="34" spans="1:36" x14ac:dyDescent="0.3">
      <c r="A34" s="10">
        <v>8</v>
      </c>
      <c r="B34" s="10">
        <v>1</v>
      </c>
      <c r="C34" s="10" t="s">
        <v>43</v>
      </c>
      <c r="D34" s="1">
        <v>22.3</v>
      </c>
      <c r="E34">
        <v>60</v>
      </c>
      <c r="F34">
        <v>10</v>
      </c>
      <c r="G34" s="10">
        <v>7</v>
      </c>
      <c r="H34" s="10">
        <v>2</v>
      </c>
      <c r="I34" s="10">
        <v>2</v>
      </c>
      <c r="J34" s="10">
        <v>3</v>
      </c>
      <c r="K34" s="10">
        <v>0</v>
      </c>
      <c r="L34" s="10">
        <v>0</v>
      </c>
      <c r="M34" s="10">
        <v>0</v>
      </c>
      <c r="N34" s="10">
        <v>3</v>
      </c>
      <c r="O34" s="10">
        <v>1</v>
      </c>
      <c r="P34" s="10">
        <v>1</v>
      </c>
      <c r="Q34" t="s">
        <v>37</v>
      </c>
      <c r="R34">
        <v>2</v>
      </c>
      <c r="S34">
        <v>1</v>
      </c>
      <c r="T34">
        <v>1</v>
      </c>
      <c r="U34">
        <v>0</v>
      </c>
      <c r="V34" s="2">
        <v>1</v>
      </c>
      <c r="W34">
        <f t="shared" ref="W34:W65" si="13">SUM(X34,Z34,AA34,AD34,AF34,AG34,AI34)</f>
        <v>11</v>
      </c>
      <c r="X34">
        <f t="shared" ref="X34:X65" si="14">R34</f>
        <v>2</v>
      </c>
      <c r="Y34">
        <f t="shared" ref="Y34:Y65" si="15">(H34+IF(AND(E34&lt;=15),0,IF(AND(E34&gt;=16,E34&lt;=30),1,IF(AND(E34&gt;=31,E34&lt;=60),2,IF(E34&gt;60,3)))))</f>
        <v>4</v>
      </c>
      <c r="Z34">
        <f t="shared" ref="Z34:Z65" si="16">IF((H34+IF(AND(E34&lt;=15),0,IF(AND(E34&gt;=16,E34&lt;=30),1,IF(AND(E34&gt;=31,E34&lt;=60),2,IF(E34&gt;60,3)))))=0,0,IF(AND((H34+IF(AND(E34&lt;=15),0,IF(AND(E34&gt;=16,E34&lt;=30),1,IF(AND(E34&gt;=31,E34&lt;=60),2,IF(E34&gt;60,3)))))&gt;=1,(H34+IF(AND(E34&lt;=15),0,IF(AND(E34&gt;=16,E34&lt;=30),1,IF(AND(E34&gt;=31,E34&lt;=60),2,IF(E34&gt;60,3)))))&lt;=2),1,IF(AND((H34+IF(AND(E34&lt;=15),0,IF(AND(E34&gt;=16,E34&lt;=30),1,IF(AND(E34&gt;=31,E34&lt;=60),2,IF(E34&gt;60,3)))))&gt;=3,(H34+IF(AND(E34&lt;=15),0,IF(AND(E34&gt;=16,E34&lt;=30),1,IF(AND(E34&gt;=31,E34&lt;=60),2,IF(E34&gt;60,3)))))&lt;=4),2,IF(AND((H34+IF(AND(E34&lt;=15),0,IF(AND(E34&gt;=16,E34&lt;=30),1,IF(AND(E34&gt;=31,E34&lt;=60),2,IF(E34&gt;60,3)))))&gt;=5),3))))</f>
        <v>2</v>
      </c>
      <c r="AA34">
        <f t="shared" ref="AA34:AA65" si="17">IF(G34&gt;=7,0,IF(AND(G34&lt;7,G34&gt;=6),1,IF(AND(G34&lt;6,G34&gt;=5),2,(IF(AND(G34&lt;5),3,"NA")))))</f>
        <v>0</v>
      </c>
      <c r="AB34" s="11">
        <v>11.3</v>
      </c>
      <c r="AC34">
        <f t="shared" ref="AC34:AC65" si="18">(G34/AB34)*100</f>
        <v>61.946902654867252</v>
      </c>
      <c r="AD34">
        <f t="shared" ref="AD34:AD65" si="19">IF(AND(AC34&gt;=85),0,IF(AND(AC34&lt;85,AC34&gt;=75),1,IF(AND(AC34&lt;75,AC34&gt;=65),2,IF(AND(AC34&lt;65),3,"NA"))))</f>
        <v>3</v>
      </c>
      <c r="AE34">
        <f t="shared" ref="AE34:AE65" si="20">SUM(H34:P34)</f>
        <v>12</v>
      </c>
      <c r="AF34">
        <f t="shared" ref="AF34:AF65" si="21">IF(AND(AE34=0),0,IF(AND(AE34&gt;=1,AE34&lt;=9),1,IF(AND(AE34&gt;=10,AE34&lt;=18),2,IF(AND(AE34&gt;=19),3,"NA"))))</f>
        <v>2</v>
      </c>
      <c r="AG34">
        <f t="shared" ref="AG34:AG65" si="22">S34</f>
        <v>1</v>
      </c>
      <c r="AH34">
        <f t="shared" ref="AH34:AH65" si="23">T34+U34</f>
        <v>1</v>
      </c>
      <c r="AI34">
        <f t="shared" ref="AI34:AI65" si="24">IF(AND(AH34=0),0,IF(AND(AH34&gt;=1,AH34&lt;=2),1,IF(AND(AH34&gt;=3,AH34&lt;=4),2,IF(AND(AH34&gt;=5),3,"NA"))))</f>
        <v>1</v>
      </c>
      <c r="AJ34">
        <f t="shared" ref="AJ34:AJ65" si="25">IF(W34&lt;6,1,2)</f>
        <v>2</v>
      </c>
    </row>
    <row r="35" spans="1:36" x14ac:dyDescent="0.3">
      <c r="A35" s="10">
        <v>9</v>
      </c>
      <c r="B35" s="10">
        <v>1</v>
      </c>
      <c r="C35" s="10" t="s">
        <v>36</v>
      </c>
      <c r="D35" s="1">
        <v>23</v>
      </c>
      <c r="E35">
        <v>30</v>
      </c>
      <c r="F35">
        <v>7</v>
      </c>
      <c r="G35">
        <v>6</v>
      </c>
      <c r="H35">
        <v>3</v>
      </c>
      <c r="I35">
        <v>3</v>
      </c>
      <c r="J35">
        <v>3</v>
      </c>
      <c r="K35">
        <v>0</v>
      </c>
      <c r="L35">
        <v>0</v>
      </c>
      <c r="M35">
        <v>1</v>
      </c>
      <c r="N35">
        <v>0</v>
      </c>
      <c r="O35">
        <v>1</v>
      </c>
      <c r="P35">
        <v>1</v>
      </c>
      <c r="Q35" t="s">
        <v>37</v>
      </c>
      <c r="R35">
        <v>2</v>
      </c>
      <c r="S35">
        <v>0</v>
      </c>
      <c r="T35">
        <v>0</v>
      </c>
      <c r="U35">
        <v>0</v>
      </c>
      <c r="V35" s="2">
        <v>1</v>
      </c>
      <c r="W35">
        <f t="shared" si="13"/>
        <v>8</v>
      </c>
      <c r="X35">
        <f t="shared" si="14"/>
        <v>2</v>
      </c>
      <c r="Y35">
        <f t="shared" si="15"/>
        <v>4</v>
      </c>
      <c r="Z35">
        <f t="shared" si="16"/>
        <v>2</v>
      </c>
      <c r="AA35">
        <f t="shared" si="17"/>
        <v>1</v>
      </c>
      <c r="AB35" s="11">
        <v>8</v>
      </c>
      <c r="AC35">
        <f t="shared" si="18"/>
        <v>75</v>
      </c>
      <c r="AD35">
        <f t="shared" si="19"/>
        <v>1</v>
      </c>
      <c r="AE35">
        <f t="shared" si="20"/>
        <v>12</v>
      </c>
      <c r="AF35">
        <f t="shared" si="21"/>
        <v>2</v>
      </c>
      <c r="AG35">
        <f t="shared" si="22"/>
        <v>0</v>
      </c>
      <c r="AH35">
        <f t="shared" si="23"/>
        <v>0</v>
      </c>
      <c r="AI35">
        <f t="shared" si="24"/>
        <v>0</v>
      </c>
      <c r="AJ35">
        <f t="shared" si="25"/>
        <v>2</v>
      </c>
    </row>
    <row r="36" spans="1:36" x14ac:dyDescent="0.3">
      <c r="A36" s="10">
        <v>10</v>
      </c>
      <c r="B36" s="10">
        <v>1</v>
      </c>
      <c r="C36" s="10" t="s">
        <v>36</v>
      </c>
      <c r="D36" s="1">
        <v>22.3</v>
      </c>
      <c r="E36">
        <v>60</v>
      </c>
      <c r="F36">
        <v>7</v>
      </c>
      <c r="G36">
        <v>5</v>
      </c>
      <c r="H36">
        <v>3</v>
      </c>
      <c r="I36">
        <v>3</v>
      </c>
      <c r="J36">
        <v>3</v>
      </c>
      <c r="K36">
        <v>0</v>
      </c>
      <c r="L36">
        <v>0</v>
      </c>
      <c r="M36">
        <v>0</v>
      </c>
      <c r="N36">
        <v>0</v>
      </c>
      <c r="O36">
        <v>0</v>
      </c>
      <c r="P36">
        <v>3</v>
      </c>
      <c r="Q36" t="s">
        <v>47</v>
      </c>
      <c r="R36">
        <v>1</v>
      </c>
      <c r="S36">
        <v>3</v>
      </c>
      <c r="T36">
        <v>3</v>
      </c>
      <c r="U36">
        <v>3</v>
      </c>
      <c r="V36" s="2">
        <v>1</v>
      </c>
      <c r="W36">
        <f t="shared" si="13"/>
        <v>17</v>
      </c>
      <c r="X36">
        <f t="shared" si="14"/>
        <v>1</v>
      </c>
      <c r="Y36">
        <f t="shared" si="15"/>
        <v>5</v>
      </c>
      <c r="Z36">
        <f t="shared" si="16"/>
        <v>3</v>
      </c>
      <c r="AA36">
        <f t="shared" si="17"/>
        <v>2</v>
      </c>
      <c r="AB36" s="11">
        <v>8.3000000000000007</v>
      </c>
      <c r="AC36">
        <f t="shared" si="18"/>
        <v>60.240963855421683</v>
      </c>
      <c r="AD36">
        <f t="shared" si="19"/>
        <v>3</v>
      </c>
      <c r="AE36">
        <f t="shared" si="20"/>
        <v>12</v>
      </c>
      <c r="AF36">
        <f t="shared" si="21"/>
        <v>2</v>
      </c>
      <c r="AG36">
        <f t="shared" si="22"/>
        <v>3</v>
      </c>
      <c r="AH36">
        <f t="shared" si="23"/>
        <v>6</v>
      </c>
      <c r="AI36">
        <f t="shared" si="24"/>
        <v>3</v>
      </c>
      <c r="AJ36">
        <f t="shared" si="25"/>
        <v>2</v>
      </c>
    </row>
    <row r="37" spans="1:36" x14ac:dyDescent="0.3">
      <c r="A37" s="10">
        <v>10</v>
      </c>
      <c r="B37" s="10">
        <v>1</v>
      </c>
      <c r="C37" s="10" t="s">
        <v>38</v>
      </c>
      <c r="D37" s="1">
        <v>22.3</v>
      </c>
      <c r="E37">
        <v>30</v>
      </c>
      <c r="F37">
        <v>7</v>
      </c>
      <c r="G37">
        <v>8</v>
      </c>
      <c r="H37">
        <v>3</v>
      </c>
      <c r="I37">
        <v>0</v>
      </c>
      <c r="J37">
        <v>3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 t="s">
        <v>37</v>
      </c>
      <c r="R37">
        <v>2</v>
      </c>
      <c r="S37">
        <v>3</v>
      </c>
      <c r="T37">
        <v>1</v>
      </c>
      <c r="U37">
        <v>3</v>
      </c>
      <c r="V37" s="2">
        <v>1</v>
      </c>
      <c r="W37">
        <f t="shared" si="13"/>
        <v>10</v>
      </c>
      <c r="X37">
        <f t="shared" si="14"/>
        <v>2</v>
      </c>
      <c r="Y37">
        <f t="shared" si="15"/>
        <v>4</v>
      </c>
      <c r="Z37">
        <f t="shared" si="16"/>
        <v>2</v>
      </c>
      <c r="AA37">
        <f t="shared" si="17"/>
        <v>0</v>
      </c>
      <c r="AB37" s="11">
        <v>8.3000000000000007</v>
      </c>
      <c r="AC37">
        <f t="shared" si="18"/>
        <v>96.385542168674689</v>
      </c>
      <c r="AD37">
        <f t="shared" si="19"/>
        <v>0</v>
      </c>
      <c r="AE37">
        <f t="shared" si="20"/>
        <v>6</v>
      </c>
      <c r="AF37">
        <f t="shared" si="21"/>
        <v>1</v>
      </c>
      <c r="AG37">
        <f t="shared" si="22"/>
        <v>3</v>
      </c>
      <c r="AH37">
        <f t="shared" si="23"/>
        <v>4</v>
      </c>
      <c r="AI37">
        <f t="shared" si="24"/>
        <v>2</v>
      </c>
      <c r="AJ37">
        <f t="shared" si="25"/>
        <v>2</v>
      </c>
    </row>
    <row r="38" spans="1:36" x14ac:dyDescent="0.3">
      <c r="A38" s="10">
        <v>10</v>
      </c>
      <c r="B38" s="10">
        <v>1</v>
      </c>
      <c r="C38" s="10" t="s">
        <v>40</v>
      </c>
      <c r="D38" s="1">
        <v>22.3</v>
      </c>
      <c r="E38">
        <v>30</v>
      </c>
      <c r="F38">
        <v>8</v>
      </c>
      <c r="G38">
        <v>8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3</v>
      </c>
      <c r="Q38" t="s">
        <v>37</v>
      </c>
      <c r="R38">
        <v>3</v>
      </c>
      <c r="S38">
        <v>0</v>
      </c>
      <c r="T38">
        <v>3</v>
      </c>
      <c r="U38">
        <v>0</v>
      </c>
      <c r="V38" s="2">
        <v>1</v>
      </c>
      <c r="W38">
        <f t="shared" si="13"/>
        <v>7</v>
      </c>
      <c r="X38">
        <f t="shared" si="14"/>
        <v>3</v>
      </c>
      <c r="Y38">
        <f t="shared" si="15"/>
        <v>1</v>
      </c>
      <c r="Z38">
        <f t="shared" si="16"/>
        <v>1</v>
      </c>
      <c r="AA38">
        <f t="shared" si="17"/>
        <v>0</v>
      </c>
      <c r="AB38" s="11">
        <v>7.3</v>
      </c>
      <c r="AC38">
        <f t="shared" si="18"/>
        <v>109.58904109589041</v>
      </c>
      <c r="AD38">
        <f t="shared" si="19"/>
        <v>0</v>
      </c>
      <c r="AE38">
        <f t="shared" si="20"/>
        <v>3</v>
      </c>
      <c r="AF38">
        <f t="shared" si="21"/>
        <v>1</v>
      </c>
      <c r="AG38">
        <f t="shared" si="22"/>
        <v>0</v>
      </c>
      <c r="AH38">
        <f t="shared" si="23"/>
        <v>3</v>
      </c>
      <c r="AI38">
        <f t="shared" si="24"/>
        <v>2</v>
      </c>
      <c r="AJ38">
        <f t="shared" si="25"/>
        <v>2</v>
      </c>
    </row>
    <row r="39" spans="1:36" x14ac:dyDescent="0.3">
      <c r="A39" s="10">
        <v>11</v>
      </c>
      <c r="B39" s="10">
        <v>2</v>
      </c>
      <c r="C39" s="10" t="s">
        <v>36</v>
      </c>
      <c r="D39" s="1">
        <v>2</v>
      </c>
      <c r="E39">
        <v>30</v>
      </c>
      <c r="F39">
        <v>9</v>
      </c>
      <c r="G39">
        <v>7</v>
      </c>
      <c r="H39">
        <v>2</v>
      </c>
      <c r="I39">
        <v>2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2</v>
      </c>
      <c r="Q39" t="s">
        <v>37</v>
      </c>
      <c r="R39">
        <v>2</v>
      </c>
      <c r="S39">
        <v>0</v>
      </c>
      <c r="T39">
        <v>0</v>
      </c>
      <c r="U39">
        <v>1</v>
      </c>
      <c r="V39" s="2">
        <v>1</v>
      </c>
      <c r="W39">
        <f t="shared" si="13"/>
        <v>6</v>
      </c>
      <c r="X39">
        <f t="shared" si="14"/>
        <v>2</v>
      </c>
      <c r="Y39">
        <f t="shared" si="15"/>
        <v>3</v>
      </c>
      <c r="Z39">
        <f t="shared" si="16"/>
        <v>2</v>
      </c>
      <c r="AA39">
        <f t="shared" si="17"/>
        <v>0</v>
      </c>
      <c r="AB39" s="11">
        <v>7</v>
      </c>
      <c r="AC39">
        <f t="shared" si="18"/>
        <v>100</v>
      </c>
      <c r="AD39">
        <f t="shared" si="19"/>
        <v>0</v>
      </c>
      <c r="AE39">
        <f t="shared" si="20"/>
        <v>6</v>
      </c>
      <c r="AF39">
        <f t="shared" si="21"/>
        <v>1</v>
      </c>
      <c r="AG39">
        <f t="shared" si="22"/>
        <v>0</v>
      </c>
      <c r="AH39">
        <f t="shared" si="23"/>
        <v>1</v>
      </c>
      <c r="AI39">
        <f t="shared" si="24"/>
        <v>1</v>
      </c>
      <c r="AJ39">
        <f t="shared" si="25"/>
        <v>2</v>
      </c>
    </row>
    <row r="40" spans="1:36" x14ac:dyDescent="0.3">
      <c r="A40" s="10">
        <v>11</v>
      </c>
      <c r="B40" s="10">
        <v>2</v>
      </c>
      <c r="C40" s="10" t="s">
        <v>38</v>
      </c>
      <c r="D40" s="1">
        <v>1</v>
      </c>
      <c r="E40">
        <v>30</v>
      </c>
      <c r="F40">
        <v>9</v>
      </c>
      <c r="G40">
        <v>6.5</v>
      </c>
      <c r="H40">
        <v>3</v>
      </c>
      <c r="I40">
        <v>2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 t="s">
        <v>37</v>
      </c>
      <c r="R40">
        <v>2</v>
      </c>
      <c r="S40">
        <v>0</v>
      </c>
      <c r="T40">
        <v>3</v>
      </c>
      <c r="U40">
        <v>1</v>
      </c>
      <c r="V40" s="2">
        <v>1</v>
      </c>
      <c r="W40">
        <f t="shared" si="13"/>
        <v>9</v>
      </c>
      <c r="X40">
        <f t="shared" si="14"/>
        <v>2</v>
      </c>
      <c r="Y40">
        <f t="shared" si="15"/>
        <v>4</v>
      </c>
      <c r="Z40">
        <f t="shared" si="16"/>
        <v>2</v>
      </c>
      <c r="AA40">
        <f t="shared" si="17"/>
        <v>1</v>
      </c>
      <c r="AB40" s="11">
        <v>8</v>
      </c>
      <c r="AC40">
        <f t="shared" si="18"/>
        <v>81.25</v>
      </c>
      <c r="AD40">
        <f t="shared" si="19"/>
        <v>1</v>
      </c>
      <c r="AE40">
        <f t="shared" si="20"/>
        <v>5</v>
      </c>
      <c r="AF40">
        <f t="shared" si="21"/>
        <v>1</v>
      </c>
      <c r="AG40">
        <f t="shared" si="22"/>
        <v>0</v>
      </c>
      <c r="AH40">
        <f t="shared" si="23"/>
        <v>4</v>
      </c>
      <c r="AI40">
        <f t="shared" si="24"/>
        <v>2</v>
      </c>
      <c r="AJ40">
        <f t="shared" si="25"/>
        <v>2</v>
      </c>
    </row>
    <row r="41" spans="1:36" x14ac:dyDescent="0.3">
      <c r="A41" s="10">
        <v>12</v>
      </c>
      <c r="B41" s="10">
        <v>1</v>
      </c>
      <c r="C41" s="10" t="s">
        <v>36</v>
      </c>
      <c r="D41" s="1">
        <v>23</v>
      </c>
      <c r="E41">
        <v>10</v>
      </c>
      <c r="F41">
        <v>5</v>
      </c>
      <c r="G41">
        <v>6</v>
      </c>
      <c r="H41">
        <v>2</v>
      </c>
      <c r="I41">
        <v>2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1</v>
      </c>
      <c r="Q41" t="s">
        <v>48</v>
      </c>
      <c r="R41">
        <v>1</v>
      </c>
      <c r="S41">
        <v>0</v>
      </c>
      <c r="T41">
        <v>2</v>
      </c>
      <c r="U41">
        <v>1</v>
      </c>
      <c r="V41" s="2">
        <v>1</v>
      </c>
      <c r="W41">
        <f t="shared" si="13"/>
        <v>6</v>
      </c>
      <c r="X41">
        <f t="shared" si="14"/>
        <v>1</v>
      </c>
      <c r="Y41">
        <f t="shared" si="15"/>
        <v>2</v>
      </c>
      <c r="Z41">
        <f t="shared" si="16"/>
        <v>1</v>
      </c>
      <c r="AA41">
        <f t="shared" si="17"/>
        <v>1</v>
      </c>
      <c r="AB41" s="11">
        <v>6</v>
      </c>
      <c r="AC41">
        <f t="shared" si="18"/>
        <v>100</v>
      </c>
      <c r="AD41">
        <f t="shared" si="19"/>
        <v>0</v>
      </c>
      <c r="AE41">
        <f t="shared" si="20"/>
        <v>5</v>
      </c>
      <c r="AF41">
        <f t="shared" si="21"/>
        <v>1</v>
      </c>
      <c r="AG41">
        <f t="shared" si="22"/>
        <v>0</v>
      </c>
      <c r="AH41">
        <f t="shared" si="23"/>
        <v>3</v>
      </c>
      <c r="AI41">
        <f t="shared" si="24"/>
        <v>2</v>
      </c>
      <c r="AJ41">
        <f t="shared" si="25"/>
        <v>2</v>
      </c>
    </row>
    <row r="42" spans="1:36" x14ac:dyDescent="0.3">
      <c r="A42" s="10">
        <v>12</v>
      </c>
      <c r="B42" s="10">
        <v>1</v>
      </c>
      <c r="C42" s="10" t="s">
        <v>38</v>
      </c>
      <c r="D42" s="1">
        <v>23</v>
      </c>
      <c r="E42">
        <v>10</v>
      </c>
      <c r="F42">
        <v>5</v>
      </c>
      <c r="G42">
        <v>6</v>
      </c>
      <c r="H42">
        <v>2</v>
      </c>
      <c r="I42">
        <v>2</v>
      </c>
      <c r="J42">
        <v>2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 t="s">
        <v>37</v>
      </c>
      <c r="R42">
        <v>2</v>
      </c>
      <c r="S42">
        <v>0</v>
      </c>
      <c r="T42">
        <v>2</v>
      </c>
      <c r="U42">
        <v>0</v>
      </c>
      <c r="V42" s="2">
        <v>1</v>
      </c>
      <c r="W42">
        <f t="shared" si="13"/>
        <v>6</v>
      </c>
      <c r="X42">
        <f t="shared" si="14"/>
        <v>2</v>
      </c>
      <c r="Y42">
        <f t="shared" si="15"/>
        <v>2</v>
      </c>
      <c r="Z42">
        <f t="shared" si="16"/>
        <v>1</v>
      </c>
      <c r="AA42">
        <f t="shared" si="17"/>
        <v>1</v>
      </c>
      <c r="AB42" s="11">
        <v>6</v>
      </c>
      <c r="AC42">
        <f t="shared" si="18"/>
        <v>100</v>
      </c>
      <c r="AD42">
        <f t="shared" si="19"/>
        <v>0</v>
      </c>
      <c r="AE42">
        <f t="shared" si="20"/>
        <v>6</v>
      </c>
      <c r="AF42">
        <f t="shared" si="21"/>
        <v>1</v>
      </c>
      <c r="AG42">
        <f t="shared" si="22"/>
        <v>0</v>
      </c>
      <c r="AH42">
        <f t="shared" si="23"/>
        <v>2</v>
      </c>
      <c r="AI42">
        <f t="shared" si="24"/>
        <v>1</v>
      </c>
      <c r="AJ42">
        <f t="shared" si="25"/>
        <v>2</v>
      </c>
    </row>
    <row r="43" spans="1:36" x14ac:dyDescent="0.3">
      <c r="A43" s="10">
        <v>13</v>
      </c>
      <c r="B43" s="10">
        <v>1</v>
      </c>
      <c r="C43" s="10" t="s">
        <v>36</v>
      </c>
      <c r="D43" s="1">
        <v>23</v>
      </c>
      <c r="E43">
        <v>4</v>
      </c>
      <c r="F43">
        <v>11</v>
      </c>
      <c r="G43">
        <v>7</v>
      </c>
      <c r="H43">
        <v>3</v>
      </c>
      <c r="I43">
        <v>3</v>
      </c>
      <c r="J43">
        <v>3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 t="s">
        <v>37</v>
      </c>
      <c r="R43">
        <v>0</v>
      </c>
      <c r="S43">
        <v>3</v>
      </c>
      <c r="T43">
        <v>3</v>
      </c>
      <c r="U43">
        <v>3</v>
      </c>
      <c r="V43" s="2">
        <v>3</v>
      </c>
      <c r="W43">
        <f t="shared" si="13"/>
        <v>12</v>
      </c>
      <c r="X43">
        <f t="shared" si="14"/>
        <v>0</v>
      </c>
      <c r="Y43">
        <f t="shared" si="15"/>
        <v>3</v>
      </c>
      <c r="Z43">
        <f t="shared" si="16"/>
        <v>2</v>
      </c>
      <c r="AA43">
        <f t="shared" si="17"/>
        <v>0</v>
      </c>
      <c r="AB43" s="11">
        <v>12</v>
      </c>
      <c r="AC43">
        <f t="shared" si="18"/>
        <v>58.333333333333336</v>
      </c>
      <c r="AD43">
        <f t="shared" si="19"/>
        <v>3</v>
      </c>
      <c r="AE43">
        <f t="shared" si="20"/>
        <v>9</v>
      </c>
      <c r="AF43">
        <f t="shared" si="21"/>
        <v>1</v>
      </c>
      <c r="AG43">
        <f t="shared" si="22"/>
        <v>3</v>
      </c>
      <c r="AH43">
        <f t="shared" si="23"/>
        <v>6</v>
      </c>
      <c r="AI43">
        <f t="shared" si="24"/>
        <v>3</v>
      </c>
      <c r="AJ43">
        <f t="shared" si="25"/>
        <v>2</v>
      </c>
    </row>
    <row r="44" spans="1:36" x14ac:dyDescent="0.3">
      <c r="A44" s="10">
        <v>13</v>
      </c>
      <c r="B44" s="10">
        <v>1</v>
      </c>
      <c r="C44" s="10" t="s">
        <v>38</v>
      </c>
      <c r="D44" s="1">
        <v>24</v>
      </c>
      <c r="E44">
        <v>180</v>
      </c>
      <c r="F44">
        <v>11</v>
      </c>
      <c r="G44">
        <v>8</v>
      </c>
      <c r="H44">
        <v>3</v>
      </c>
      <c r="I44">
        <v>0</v>
      </c>
      <c r="J44">
        <v>2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 t="s">
        <v>37</v>
      </c>
      <c r="R44">
        <v>1</v>
      </c>
      <c r="S44">
        <v>3</v>
      </c>
      <c r="T44">
        <v>3</v>
      </c>
      <c r="U44">
        <v>1</v>
      </c>
      <c r="V44" s="2">
        <v>1</v>
      </c>
      <c r="W44">
        <f t="shared" si="13"/>
        <v>12</v>
      </c>
      <c r="X44">
        <f t="shared" si="14"/>
        <v>1</v>
      </c>
      <c r="Y44">
        <f t="shared" si="15"/>
        <v>6</v>
      </c>
      <c r="Z44">
        <f t="shared" si="16"/>
        <v>3</v>
      </c>
      <c r="AA44">
        <f t="shared" si="17"/>
        <v>0</v>
      </c>
      <c r="AB44" s="11">
        <v>11</v>
      </c>
      <c r="AC44">
        <f t="shared" si="18"/>
        <v>72.727272727272734</v>
      </c>
      <c r="AD44">
        <f t="shared" si="19"/>
        <v>2</v>
      </c>
      <c r="AE44">
        <f t="shared" si="20"/>
        <v>5</v>
      </c>
      <c r="AF44">
        <f t="shared" si="21"/>
        <v>1</v>
      </c>
      <c r="AG44">
        <f t="shared" si="22"/>
        <v>3</v>
      </c>
      <c r="AH44">
        <f t="shared" si="23"/>
        <v>4</v>
      </c>
      <c r="AI44">
        <f t="shared" si="24"/>
        <v>2</v>
      </c>
      <c r="AJ44">
        <f t="shared" si="25"/>
        <v>2</v>
      </c>
    </row>
    <row r="45" spans="1:36" x14ac:dyDescent="0.3">
      <c r="A45" s="10">
        <v>13</v>
      </c>
      <c r="B45" s="10">
        <v>1</v>
      </c>
      <c r="C45" s="10" t="s">
        <v>40</v>
      </c>
      <c r="D45" s="1">
        <v>23</v>
      </c>
      <c r="E45">
        <v>300</v>
      </c>
      <c r="F45">
        <v>10</v>
      </c>
      <c r="G45">
        <v>5</v>
      </c>
      <c r="H45">
        <v>3</v>
      </c>
      <c r="I45">
        <v>3</v>
      </c>
      <c r="J45">
        <v>3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 t="s">
        <v>37</v>
      </c>
      <c r="R45">
        <v>0</v>
      </c>
      <c r="S45">
        <v>3</v>
      </c>
      <c r="T45">
        <v>3</v>
      </c>
      <c r="U45">
        <v>3</v>
      </c>
      <c r="V45" s="2">
        <v>1</v>
      </c>
      <c r="W45">
        <f t="shared" si="13"/>
        <v>15</v>
      </c>
      <c r="X45">
        <f t="shared" si="14"/>
        <v>0</v>
      </c>
      <c r="Y45">
        <f t="shared" si="15"/>
        <v>6</v>
      </c>
      <c r="Z45">
        <f t="shared" si="16"/>
        <v>3</v>
      </c>
      <c r="AA45">
        <f t="shared" si="17"/>
        <v>2</v>
      </c>
      <c r="AB45" s="11">
        <v>11</v>
      </c>
      <c r="AC45">
        <f t="shared" si="18"/>
        <v>45.454545454545453</v>
      </c>
      <c r="AD45">
        <f t="shared" si="19"/>
        <v>3</v>
      </c>
      <c r="AE45">
        <f t="shared" si="20"/>
        <v>9</v>
      </c>
      <c r="AF45">
        <f t="shared" si="21"/>
        <v>1</v>
      </c>
      <c r="AG45">
        <f t="shared" si="22"/>
        <v>3</v>
      </c>
      <c r="AH45">
        <f t="shared" si="23"/>
        <v>6</v>
      </c>
      <c r="AI45">
        <f t="shared" si="24"/>
        <v>3</v>
      </c>
      <c r="AJ45">
        <f t="shared" si="25"/>
        <v>2</v>
      </c>
    </row>
    <row r="46" spans="1:36" x14ac:dyDescent="0.3">
      <c r="A46" s="10">
        <v>14</v>
      </c>
      <c r="B46" s="10">
        <v>2</v>
      </c>
      <c r="C46" s="10" t="s">
        <v>36</v>
      </c>
      <c r="D46" s="1">
        <v>20.3</v>
      </c>
      <c r="E46">
        <v>180</v>
      </c>
      <c r="F46">
        <v>6</v>
      </c>
      <c r="G46">
        <v>4</v>
      </c>
      <c r="H46">
        <v>3</v>
      </c>
      <c r="I46">
        <v>3</v>
      </c>
      <c r="J46">
        <v>3</v>
      </c>
      <c r="K46">
        <v>3</v>
      </c>
      <c r="L46">
        <v>3</v>
      </c>
      <c r="M46">
        <v>3</v>
      </c>
      <c r="N46">
        <v>3</v>
      </c>
      <c r="O46">
        <v>1</v>
      </c>
      <c r="P46">
        <v>0</v>
      </c>
      <c r="Q46" t="s">
        <v>37</v>
      </c>
      <c r="R46">
        <v>1</v>
      </c>
      <c r="S46">
        <v>0</v>
      </c>
      <c r="T46">
        <v>3</v>
      </c>
      <c r="U46">
        <v>3</v>
      </c>
      <c r="V46" s="2">
        <v>1</v>
      </c>
      <c r="W46">
        <f t="shared" si="13"/>
        <v>16</v>
      </c>
      <c r="X46">
        <f t="shared" si="14"/>
        <v>1</v>
      </c>
      <c r="Y46">
        <f t="shared" si="15"/>
        <v>6</v>
      </c>
      <c r="Z46">
        <f t="shared" si="16"/>
        <v>3</v>
      </c>
      <c r="AA46">
        <f t="shared" si="17"/>
        <v>3</v>
      </c>
      <c r="AB46" s="11">
        <v>9.3000000000000007</v>
      </c>
      <c r="AC46">
        <f t="shared" si="18"/>
        <v>43.01075268817204</v>
      </c>
      <c r="AD46">
        <f t="shared" si="19"/>
        <v>3</v>
      </c>
      <c r="AE46">
        <f t="shared" si="20"/>
        <v>22</v>
      </c>
      <c r="AF46">
        <f t="shared" si="21"/>
        <v>3</v>
      </c>
      <c r="AG46">
        <f t="shared" si="22"/>
        <v>0</v>
      </c>
      <c r="AH46">
        <f t="shared" si="23"/>
        <v>6</v>
      </c>
      <c r="AI46">
        <f t="shared" si="24"/>
        <v>3</v>
      </c>
      <c r="AJ46">
        <f t="shared" si="25"/>
        <v>2</v>
      </c>
    </row>
    <row r="47" spans="1:36" x14ac:dyDescent="0.3">
      <c r="A47" s="10">
        <v>14</v>
      </c>
      <c r="B47" s="10">
        <v>2</v>
      </c>
      <c r="C47" s="10" t="s">
        <v>38</v>
      </c>
      <c r="D47" s="1">
        <v>20.3</v>
      </c>
      <c r="E47">
        <v>15</v>
      </c>
      <c r="F47">
        <v>5</v>
      </c>
      <c r="G47">
        <v>8.5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 t="s">
        <v>37</v>
      </c>
      <c r="R47">
        <v>4</v>
      </c>
      <c r="S47">
        <v>0</v>
      </c>
      <c r="T47">
        <v>3</v>
      </c>
      <c r="U47">
        <v>0</v>
      </c>
      <c r="V47" s="2">
        <v>3</v>
      </c>
      <c r="W47">
        <f t="shared" si="13"/>
        <v>6</v>
      </c>
      <c r="X47">
        <f t="shared" si="14"/>
        <v>4</v>
      </c>
      <c r="Y47">
        <f t="shared" si="15"/>
        <v>0</v>
      </c>
      <c r="Z47">
        <f t="shared" si="16"/>
        <v>0</v>
      </c>
      <c r="AA47">
        <f t="shared" si="17"/>
        <v>0</v>
      </c>
      <c r="AB47" s="11">
        <v>8.3000000000000007</v>
      </c>
      <c r="AC47">
        <f t="shared" si="18"/>
        <v>102.40963855421685</v>
      </c>
      <c r="AD47">
        <f t="shared" si="19"/>
        <v>0</v>
      </c>
      <c r="AE47">
        <f t="shared" si="20"/>
        <v>0</v>
      </c>
      <c r="AF47">
        <f t="shared" si="21"/>
        <v>0</v>
      </c>
      <c r="AG47">
        <f t="shared" si="22"/>
        <v>0</v>
      </c>
      <c r="AH47">
        <f t="shared" si="23"/>
        <v>3</v>
      </c>
      <c r="AI47">
        <f t="shared" si="24"/>
        <v>2</v>
      </c>
      <c r="AJ47">
        <f t="shared" si="25"/>
        <v>2</v>
      </c>
    </row>
    <row r="48" spans="1:36" x14ac:dyDescent="0.3">
      <c r="A48" s="10">
        <v>15</v>
      </c>
      <c r="B48" s="10">
        <v>2</v>
      </c>
      <c r="C48" s="10" t="s">
        <v>36</v>
      </c>
      <c r="D48" s="1">
        <v>21</v>
      </c>
      <c r="E48">
        <v>1</v>
      </c>
      <c r="F48">
        <v>6</v>
      </c>
      <c r="G48">
        <v>3</v>
      </c>
      <c r="H48">
        <v>3</v>
      </c>
      <c r="I48">
        <v>3</v>
      </c>
      <c r="J48">
        <v>3</v>
      </c>
      <c r="K48">
        <v>0</v>
      </c>
      <c r="L48">
        <v>3</v>
      </c>
      <c r="M48">
        <v>0</v>
      </c>
      <c r="N48">
        <v>0</v>
      </c>
      <c r="O48">
        <v>0</v>
      </c>
      <c r="P48">
        <v>3</v>
      </c>
      <c r="Q48" t="s">
        <v>37</v>
      </c>
      <c r="R48">
        <v>1</v>
      </c>
      <c r="S48">
        <v>0</v>
      </c>
      <c r="T48">
        <v>0</v>
      </c>
      <c r="U48">
        <v>1</v>
      </c>
      <c r="V48" s="2">
        <v>1</v>
      </c>
      <c r="W48">
        <f t="shared" si="13"/>
        <v>12</v>
      </c>
      <c r="X48">
        <f t="shared" si="14"/>
        <v>1</v>
      </c>
      <c r="Y48">
        <f t="shared" si="15"/>
        <v>3</v>
      </c>
      <c r="Z48">
        <f t="shared" si="16"/>
        <v>2</v>
      </c>
      <c r="AA48">
        <f t="shared" si="17"/>
        <v>3</v>
      </c>
      <c r="AB48" s="11">
        <v>9</v>
      </c>
      <c r="AC48">
        <f t="shared" si="18"/>
        <v>33.333333333333329</v>
      </c>
      <c r="AD48">
        <f t="shared" si="19"/>
        <v>3</v>
      </c>
      <c r="AE48">
        <f t="shared" si="20"/>
        <v>15</v>
      </c>
      <c r="AF48">
        <f t="shared" si="21"/>
        <v>2</v>
      </c>
      <c r="AG48">
        <f t="shared" si="22"/>
        <v>0</v>
      </c>
      <c r="AH48">
        <f t="shared" si="23"/>
        <v>1</v>
      </c>
      <c r="AI48">
        <f t="shared" si="24"/>
        <v>1</v>
      </c>
      <c r="AJ48">
        <f t="shared" si="25"/>
        <v>2</v>
      </c>
    </row>
    <row r="49" spans="1:36" x14ac:dyDescent="0.3">
      <c r="A49" s="10">
        <v>15</v>
      </c>
      <c r="B49" s="10">
        <v>2</v>
      </c>
      <c r="C49" s="10" t="s">
        <v>38</v>
      </c>
      <c r="D49" s="1">
        <v>21</v>
      </c>
      <c r="E49">
        <v>5</v>
      </c>
      <c r="F49">
        <v>6.5</v>
      </c>
      <c r="G49">
        <v>9</v>
      </c>
      <c r="H49">
        <v>0</v>
      </c>
      <c r="I49">
        <v>0</v>
      </c>
      <c r="J49">
        <v>3</v>
      </c>
      <c r="K49">
        <v>0</v>
      </c>
      <c r="L49">
        <v>3</v>
      </c>
      <c r="M49">
        <v>0</v>
      </c>
      <c r="N49">
        <v>0</v>
      </c>
      <c r="O49">
        <v>0</v>
      </c>
      <c r="P49">
        <v>0</v>
      </c>
      <c r="Q49" t="s">
        <v>37</v>
      </c>
      <c r="R49">
        <v>2</v>
      </c>
      <c r="S49">
        <v>0</v>
      </c>
      <c r="T49">
        <v>0</v>
      </c>
      <c r="U49">
        <v>1</v>
      </c>
      <c r="V49" s="2">
        <v>3</v>
      </c>
      <c r="W49">
        <f t="shared" si="13"/>
        <v>4</v>
      </c>
      <c r="X49">
        <f t="shared" si="14"/>
        <v>2</v>
      </c>
      <c r="Y49">
        <f t="shared" si="15"/>
        <v>0</v>
      </c>
      <c r="Z49">
        <f t="shared" si="16"/>
        <v>0</v>
      </c>
      <c r="AA49">
        <f t="shared" si="17"/>
        <v>0</v>
      </c>
      <c r="AB49" s="11">
        <v>9.5</v>
      </c>
      <c r="AC49">
        <f t="shared" si="18"/>
        <v>94.73684210526315</v>
      </c>
      <c r="AD49">
        <f t="shared" si="19"/>
        <v>0</v>
      </c>
      <c r="AE49">
        <f t="shared" si="20"/>
        <v>6</v>
      </c>
      <c r="AF49">
        <f t="shared" si="21"/>
        <v>1</v>
      </c>
      <c r="AG49">
        <f t="shared" si="22"/>
        <v>0</v>
      </c>
      <c r="AH49">
        <f t="shared" si="23"/>
        <v>1</v>
      </c>
      <c r="AI49">
        <f t="shared" si="24"/>
        <v>1</v>
      </c>
      <c r="AJ49">
        <f t="shared" si="25"/>
        <v>1</v>
      </c>
    </row>
    <row r="50" spans="1:36" s="17" customFormat="1" ht="15.75" customHeight="1" x14ac:dyDescent="0.3">
      <c r="A50" s="13">
        <v>15</v>
      </c>
      <c r="B50" s="13">
        <v>2</v>
      </c>
      <c r="C50" s="13" t="s">
        <v>42</v>
      </c>
      <c r="D50" s="14">
        <v>0.85416666666666696</v>
      </c>
      <c r="E50" s="15">
        <v>5</v>
      </c>
      <c r="F50" s="15">
        <v>9</v>
      </c>
      <c r="G50" s="15">
        <v>10</v>
      </c>
      <c r="H50" s="15">
        <v>0</v>
      </c>
      <c r="I50" s="15">
        <v>3</v>
      </c>
      <c r="J50" s="15">
        <v>3</v>
      </c>
      <c r="K50" s="15">
        <v>0</v>
      </c>
      <c r="L50" s="15">
        <v>0</v>
      </c>
      <c r="M50" s="15">
        <v>0</v>
      </c>
      <c r="N50" s="15">
        <v>0</v>
      </c>
      <c r="O50" s="15">
        <v>0</v>
      </c>
      <c r="P50" s="15">
        <v>0</v>
      </c>
      <c r="Q50" s="15" t="s">
        <v>37</v>
      </c>
      <c r="R50" s="15">
        <v>2</v>
      </c>
      <c r="S50" s="15">
        <v>0</v>
      </c>
      <c r="T50" s="15">
        <v>0</v>
      </c>
      <c r="U50" s="15">
        <v>0</v>
      </c>
      <c r="V50" s="16">
        <v>3</v>
      </c>
      <c r="W50" s="17">
        <f t="shared" si="13"/>
        <v>3</v>
      </c>
      <c r="X50" s="17">
        <f t="shared" si="14"/>
        <v>2</v>
      </c>
      <c r="Y50" s="17">
        <f t="shared" si="15"/>
        <v>0</v>
      </c>
      <c r="Z50" s="17">
        <f t="shared" si="16"/>
        <v>0</v>
      </c>
      <c r="AA50" s="17">
        <f t="shared" si="17"/>
        <v>0</v>
      </c>
      <c r="AB50" s="18">
        <v>9</v>
      </c>
      <c r="AC50" s="17">
        <f t="shared" si="18"/>
        <v>111.11111111111111</v>
      </c>
      <c r="AD50" s="17">
        <f t="shared" si="19"/>
        <v>0</v>
      </c>
      <c r="AE50" s="17">
        <f t="shared" si="20"/>
        <v>6</v>
      </c>
      <c r="AF50" s="17">
        <f t="shared" si="21"/>
        <v>1</v>
      </c>
      <c r="AG50" s="17">
        <f t="shared" si="22"/>
        <v>0</v>
      </c>
      <c r="AH50" s="17">
        <f t="shared" si="23"/>
        <v>0</v>
      </c>
      <c r="AI50" s="17">
        <f t="shared" si="24"/>
        <v>0</v>
      </c>
      <c r="AJ50" s="17">
        <f t="shared" si="25"/>
        <v>1</v>
      </c>
    </row>
    <row r="51" spans="1:36" s="17" customFormat="1" ht="15.75" customHeight="1" x14ac:dyDescent="0.3">
      <c r="A51" s="13">
        <v>15</v>
      </c>
      <c r="B51" s="13">
        <v>2</v>
      </c>
      <c r="C51" s="13" t="s">
        <v>43</v>
      </c>
      <c r="D51" s="14">
        <v>20</v>
      </c>
      <c r="E51" s="15">
        <v>10</v>
      </c>
      <c r="F51" s="15">
        <v>6</v>
      </c>
      <c r="G51" s="15">
        <v>7</v>
      </c>
      <c r="H51" s="15">
        <v>0</v>
      </c>
      <c r="I51" s="15">
        <v>0</v>
      </c>
      <c r="J51" s="15">
        <v>3</v>
      </c>
      <c r="K51" s="15">
        <v>0</v>
      </c>
      <c r="L51" s="15">
        <v>3</v>
      </c>
      <c r="M51" s="15">
        <v>0</v>
      </c>
      <c r="N51" s="15">
        <v>0</v>
      </c>
      <c r="O51" s="15">
        <v>1</v>
      </c>
      <c r="P51" s="15">
        <v>0</v>
      </c>
      <c r="Q51" s="15" t="s">
        <v>37</v>
      </c>
      <c r="R51" s="15">
        <v>2</v>
      </c>
      <c r="S51" s="15">
        <v>0</v>
      </c>
      <c r="T51" s="15">
        <v>2</v>
      </c>
      <c r="U51" s="15">
        <v>0</v>
      </c>
      <c r="V51" s="16">
        <v>3</v>
      </c>
      <c r="W51" s="17">
        <f t="shared" si="13"/>
        <v>5</v>
      </c>
      <c r="X51" s="17">
        <f t="shared" si="14"/>
        <v>2</v>
      </c>
      <c r="Y51" s="17">
        <f t="shared" si="15"/>
        <v>0</v>
      </c>
      <c r="Z51" s="17">
        <f t="shared" si="16"/>
        <v>0</v>
      </c>
      <c r="AA51" s="17">
        <f t="shared" si="17"/>
        <v>0</v>
      </c>
      <c r="AB51" s="18">
        <v>9</v>
      </c>
      <c r="AC51" s="17">
        <f t="shared" si="18"/>
        <v>77.777777777777786</v>
      </c>
      <c r="AD51" s="17">
        <f t="shared" si="19"/>
        <v>1</v>
      </c>
      <c r="AE51" s="17">
        <f t="shared" si="20"/>
        <v>7</v>
      </c>
      <c r="AF51" s="17">
        <f t="shared" si="21"/>
        <v>1</v>
      </c>
      <c r="AG51" s="17">
        <f t="shared" si="22"/>
        <v>0</v>
      </c>
      <c r="AH51" s="17">
        <f t="shared" si="23"/>
        <v>2</v>
      </c>
      <c r="AI51" s="17">
        <f t="shared" si="24"/>
        <v>1</v>
      </c>
      <c r="AJ51" s="17">
        <f t="shared" si="25"/>
        <v>1</v>
      </c>
    </row>
    <row r="52" spans="1:36" x14ac:dyDescent="0.3">
      <c r="A52" s="10">
        <v>16</v>
      </c>
      <c r="B52" s="10">
        <v>2</v>
      </c>
      <c r="C52" s="10" t="s">
        <v>36</v>
      </c>
      <c r="D52" s="1">
        <v>23</v>
      </c>
      <c r="E52">
        <v>60</v>
      </c>
      <c r="F52">
        <v>8</v>
      </c>
      <c r="G52">
        <v>3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 t="s">
        <v>37</v>
      </c>
      <c r="R52">
        <v>2</v>
      </c>
      <c r="S52">
        <v>3</v>
      </c>
      <c r="T52">
        <v>3</v>
      </c>
      <c r="U52">
        <v>2</v>
      </c>
      <c r="V52" s="2">
        <v>2</v>
      </c>
      <c r="W52">
        <f t="shared" si="13"/>
        <v>15</v>
      </c>
      <c r="X52">
        <f t="shared" si="14"/>
        <v>2</v>
      </c>
      <c r="Y52">
        <f t="shared" si="15"/>
        <v>2</v>
      </c>
      <c r="Z52">
        <f t="shared" si="16"/>
        <v>1</v>
      </c>
      <c r="AA52">
        <f t="shared" si="17"/>
        <v>3</v>
      </c>
      <c r="AB52" s="11">
        <v>9</v>
      </c>
      <c r="AC52">
        <f t="shared" si="18"/>
        <v>33.333333333333329</v>
      </c>
      <c r="AD52">
        <f t="shared" si="19"/>
        <v>3</v>
      </c>
      <c r="AE52">
        <f t="shared" si="20"/>
        <v>0</v>
      </c>
      <c r="AF52">
        <f t="shared" si="21"/>
        <v>0</v>
      </c>
      <c r="AG52">
        <f t="shared" si="22"/>
        <v>3</v>
      </c>
      <c r="AH52">
        <f t="shared" si="23"/>
        <v>5</v>
      </c>
      <c r="AI52">
        <f t="shared" si="24"/>
        <v>3</v>
      </c>
      <c r="AJ52">
        <f t="shared" si="25"/>
        <v>2</v>
      </c>
    </row>
    <row r="53" spans="1:36" x14ac:dyDescent="0.3">
      <c r="A53" s="10">
        <v>16</v>
      </c>
      <c r="B53" s="10">
        <v>2</v>
      </c>
      <c r="C53" s="10" t="s">
        <v>38</v>
      </c>
      <c r="D53" s="1">
        <v>22</v>
      </c>
      <c r="E53">
        <v>5</v>
      </c>
      <c r="F53">
        <v>9</v>
      </c>
      <c r="G53">
        <v>11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2</v>
      </c>
      <c r="P53">
        <v>3</v>
      </c>
      <c r="Q53" t="s">
        <v>37</v>
      </c>
      <c r="R53">
        <v>2</v>
      </c>
      <c r="S53">
        <v>3</v>
      </c>
      <c r="T53">
        <v>0</v>
      </c>
      <c r="U53">
        <v>0</v>
      </c>
      <c r="V53" s="2">
        <v>1</v>
      </c>
      <c r="W53">
        <f t="shared" si="13"/>
        <v>6</v>
      </c>
      <c r="X53">
        <f t="shared" si="14"/>
        <v>2</v>
      </c>
      <c r="Y53">
        <f t="shared" si="15"/>
        <v>0</v>
      </c>
      <c r="Z53">
        <f t="shared" si="16"/>
        <v>0</v>
      </c>
      <c r="AA53">
        <f t="shared" si="17"/>
        <v>0</v>
      </c>
      <c r="AB53" s="11">
        <v>11</v>
      </c>
      <c r="AC53">
        <f t="shared" si="18"/>
        <v>100</v>
      </c>
      <c r="AD53">
        <f t="shared" si="19"/>
        <v>0</v>
      </c>
      <c r="AE53">
        <f t="shared" si="20"/>
        <v>5</v>
      </c>
      <c r="AF53">
        <f t="shared" si="21"/>
        <v>1</v>
      </c>
      <c r="AG53">
        <f t="shared" si="22"/>
        <v>3</v>
      </c>
      <c r="AH53">
        <f t="shared" si="23"/>
        <v>0</v>
      </c>
      <c r="AI53">
        <f t="shared" si="24"/>
        <v>0</v>
      </c>
      <c r="AJ53">
        <f t="shared" si="25"/>
        <v>2</v>
      </c>
    </row>
    <row r="54" spans="1:36" x14ac:dyDescent="0.3">
      <c r="A54" s="10">
        <v>17</v>
      </c>
      <c r="B54" s="10">
        <v>2</v>
      </c>
      <c r="C54" s="10" t="s">
        <v>36</v>
      </c>
      <c r="D54" s="1">
        <v>21</v>
      </c>
      <c r="E54">
        <v>0</v>
      </c>
      <c r="F54">
        <v>7</v>
      </c>
      <c r="G54">
        <v>10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3</v>
      </c>
      <c r="O54">
        <v>3</v>
      </c>
      <c r="P54">
        <v>0</v>
      </c>
      <c r="Q54" t="s">
        <v>37</v>
      </c>
      <c r="R54">
        <v>2</v>
      </c>
      <c r="S54">
        <v>3</v>
      </c>
      <c r="T54">
        <v>2</v>
      </c>
      <c r="U54">
        <v>3</v>
      </c>
      <c r="V54" s="2">
        <v>3</v>
      </c>
      <c r="W54">
        <f t="shared" si="13"/>
        <v>10</v>
      </c>
      <c r="X54">
        <f t="shared" si="14"/>
        <v>2</v>
      </c>
      <c r="Y54">
        <f t="shared" si="15"/>
        <v>0</v>
      </c>
      <c r="Z54">
        <f t="shared" si="16"/>
        <v>0</v>
      </c>
      <c r="AA54">
        <f t="shared" si="17"/>
        <v>0</v>
      </c>
      <c r="AB54" s="11">
        <v>12</v>
      </c>
      <c r="AC54">
        <f t="shared" si="18"/>
        <v>83.333333333333343</v>
      </c>
      <c r="AD54">
        <f t="shared" si="19"/>
        <v>1</v>
      </c>
      <c r="AE54">
        <f t="shared" si="20"/>
        <v>6</v>
      </c>
      <c r="AF54">
        <f t="shared" si="21"/>
        <v>1</v>
      </c>
      <c r="AG54">
        <f t="shared" si="22"/>
        <v>3</v>
      </c>
      <c r="AH54">
        <f t="shared" si="23"/>
        <v>5</v>
      </c>
      <c r="AI54">
        <f t="shared" si="24"/>
        <v>3</v>
      </c>
      <c r="AJ54">
        <f t="shared" si="25"/>
        <v>2</v>
      </c>
    </row>
    <row r="55" spans="1:36" x14ac:dyDescent="0.3">
      <c r="A55" s="10">
        <v>17</v>
      </c>
      <c r="B55" s="10">
        <v>2</v>
      </c>
      <c r="C55" s="10" t="s">
        <v>38</v>
      </c>
      <c r="D55" s="1">
        <v>0</v>
      </c>
      <c r="E55">
        <v>10</v>
      </c>
      <c r="F55">
        <v>7</v>
      </c>
      <c r="G55">
        <v>7</v>
      </c>
      <c r="H55">
        <v>0</v>
      </c>
      <c r="I55">
        <v>0</v>
      </c>
      <c r="J55">
        <v>0</v>
      </c>
      <c r="K55">
        <v>0</v>
      </c>
      <c r="L55">
        <v>0</v>
      </c>
      <c r="M55">
        <v>2</v>
      </c>
      <c r="N55">
        <v>0</v>
      </c>
      <c r="O55">
        <v>0</v>
      </c>
      <c r="P55">
        <v>0</v>
      </c>
      <c r="Q55" t="s">
        <v>37</v>
      </c>
      <c r="R55">
        <v>3</v>
      </c>
      <c r="S55">
        <v>3</v>
      </c>
      <c r="T55">
        <v>0</v>
      </c>
      <c r="U55">
        <v>0</v>
      </c>
      <c r="V55" s="2">
        <v>3</v>
      </c>
      <c r="W55">
        <f t="shared" si="13"/>
        <v>7</v>
      </c>
      <c r="X55">
        <f t="shared" si="14"/>
        <v>3</v>
      </c>
      <c r="Y55">
        <f t="shared" si="15"/>
        <v>0</v>
      </c>
      <c r="Z55">
        <f t="shared" si="16"/>
        <v>0</v>
      </c>
      <c r="AA55">
        <f t="shared" si="17"/>
        <v>0</v>
      </c>
      <c r="AB55" s="11">
        <v>7</v>
      </c>
      <c r="AC55">
        <f t="shared" si="18"/>
        <v>100</v>
      </c>
      <c r="AD55">
        <f t="shared" si="19"/>
        <v>0</v>
      </c>
      <c r="AE55">
        <f t="shared" si="20"/>
        <v>2</v>
      </c>
      <c r="AF55">
        <f t="shared" si="21"/>
        <v>1</v>
      </c>
      <c r="AG55">
        <f t="shared" si="22"/>
        <v>3</v>
      </c>
      <c r="AH55">
        <f t="shared" si="23"/>
        <v>0</v>
      </c>
      <c r="AI55">
        <f t="shared" si="24"/>
        <v>0</v>
      </c>
      <c r="AJ55">
        <f t="shared" si="25"/>
        <v>2</v>
      </c>
    </row>
    <row r="56" spans="1:36" x14ac:dyDescent="0.3">
      <c r="A56" s="10">
        <v>18</v>
      </c>
      <c r="B56" s="10">
        <v>1</v>
      </c>
      <c r="C56" s="10" t="s">
        <v>36</v>
      </c>
      <c r="D56" s="1">
        <v>22</v>
      </c>
      <c r="E56">
        <v>2</v>
      </c>
      <c r="F56">
        <v>5.3</v>
      </c>
      <c r="G56">
        <v>4</v>
      </c>
      <c r="H56">
        <v>3</v>
      </c>
      <c r="I56">
        <v>3</v>
      </c>
      <c r="J56">
        <v>3</v>
      </c>
      <c r="K56">
        <v>2</v>
      </c>
      <c r="L56">
        <v>3</v>
      </c>
      <c r="M56">
        <v>0</v>
      </c>
      <c r="N56">
        <v>3</v>
      </c>
      <c r="O56">
        <v>3</v>
      </c>
      <c r="P56">
        <v>0</v>
      </c>
      <c r="Q56" t="s">
        <v>49</v>
      </c>
      <c r="R56">
        <v>1</v>
      </c>
      <c r="S56">
        <v>0</v>
      </c>
      <c r="T56">
        <v>2</v>
      </c>
      <c r="U56">
        <v>1</v>
      </c>
      <c r="V56" s="2">
        <v>4</v>
      </c>
      <c r="W56">
        <f t="shared" si="13"/>
        <v>11</v>
      </c>
      <c r="X56">
        <f t="shared" si="14"/>
        <v>1</v>
      </c>
      <c r="Y56">
        <f t="shared" si="15"/>
        <v>3</v>
      </c>
      <c r="Z56">
        <f t="shared" si="16"/>
        <v>2</v>
      </c>
      <c r="AA56">
        <f t="shared" si="17"/>
        <v>3</v>
      </c>
      <c r="AB56" s="19">
        <v>0.3125</v>
      </c>
      <c r="AC56">
        <f t="shared" si="18"/>
        <v>1280</v>
      </c>
      <c r="AD56">
        <f t="shared" si="19"/>
        <v>0</v>
      </c>
      <c r="AE56">
        <f t="shared" si="20"/>
        <v>20</v>
      </c>
      <c r="AF56">
        <f t="shared" si="21"/>
        <v>3</v>
      </c>
      <c r="AG56">
        <f t="shared" si="22"/>
        <v>0</v>
      </c>
      <c r="AH56">
        <f t="shared" si="23"/>
        <v>3</v>
      </c>
      <c r="AI56">
        <f t="shared" si="24"/>
        <v>2</v>
      </c>
      <c r="AJ56">
        <f t="shared" si="25"/>
        <v>2</v>
      </c>
    </row>
    <row r="57" spans="1:36" x14ac:dyDescent="0.3">
      <c r="A57" s="10">
        <v>18</v>
      </c>
      <c r="B57" s="10">
        <v>1</v>
      </c>
      <c r="C57" s="10" t="s">
        <v>38</v>
      </c>
      <c r="D57" s="1">
        <v>13</v>
      </c>
      <c r="E57">
        <v>1</v>
      </c>
      <c r="F57">
        <v>7</v>
      </c>
      <c r="G57">
        <v>6</v>
      </c>
      <c r="H57">
        <v>2</v>
      </c>
      <c r="I57">
        <v>2</v>
      </c>
      <c r="J57">
        <v>2</v>
      </c>
      <c r="K57">
        <v>0</v>
      </c>
      <c r="L57">
        <v>0</v>
      </c>
      <c r="M57">
        <v>0</v>
      </c>
      <c r="N57">
        <v>2</v>
      </c>
      <c r="O57">
        <v>0</v>
      </c>
      <c r="P57">
        <v>0</v>
      </c>
      <c r="Q57" t="s">
        <v>37</v>
      </c>
      <c r="R57">
        <v>2</v>
      </c>
      <c r="S57">
        <v>0</v>
      </c>
      <c r="T57">
        <v>0</v>
      </c>
      <c r="U57">
        <v>0</v>
      </c>
      <c r="V57" s="2">
        <v>1</v>
      </c>
      <c r="W57">
        <f t="shared" si="13"/>
        <v>6</v>
      </c>
      <c r="X57">
        <f t="shared" si="14"/>
        <v>2</v>
      </c>
      <c r="Y57">
        <f t="shared" si="15"/>
        <v>2</v>
      </c>
      <c r="Z57">
        <f t="shared" si="16"/>
        <v>1</v>
      </c>
      <c r="AA57">
        <f t="shared" si="17"/>
        <v>1</v>
      </c>
      <c r="AB57" s="11">
        <v>8</v>
      </c>
      <c r="AC57">
        <f t="shared" si="18"/>
        <v>75</v>
      </c>
      <c r="AD57">
        <f t="shared" si="19"/>
        <v>1</v>
      </c>
      <c r="AE57">
        <f t="shared" si="20"/>
        <v>8</v>
      </c>
      <c r="AF57">
        <f t="shared" si="21"/>
        <v>1</v>
      </c>
      <c r="AG57">
        <f t="shared" si="22"/>
        <v>0</v>
      </c>
      <c r="AH57">
        <f t="shared" si="23"/>
        <v>0</v>
      </c>
      <c r="AI57">
        <f t="shared" si="24"/>
        <v>0</v>
      </c>
      <c r="AJ57">
        <f t="shared" si="25"/>
        <v>2</v>
      </c>
    </row>
    <row r="58" spans="1:36" x14ac:dyDescent="0.3">
      <c r="A58" s="10">
        <v>19</v>
      </c>
      <c r="B58" s="10">
        <v>1</v>
      </c>
      <c r="C58" s="10" t="s">
        <v>36</v>
      </c>
      <c r="D58" s="1">
        <v>0</v>
      </c>
      <c r="E58">
        <v>5</v>
      </c>
      <c r="F58">
        <v>8</v>
      </c>
      <c r="G58">
        <v>7.5</v>
      </c>
      <c r="H58">
        <v>0</v>
      </c>
      <c r="I58">
        <v>2</v>
      </c>
      <c r="J58">
        <v>2</v>
      </c>
      <c r="K58">
        <v>0</v>
      </c>
      <c r="L58">
        <v>0</v>
      </c>
      <c r="M58">
        <v>0</v>
      </c>
      <c r="N58">
        <v>3</v>
      </c>
      <c r="O58">
        <v>0</v>
      </c>
      <c r="P58">
        <v>0</v>
      </c>
      <c r="Q58" t="s">
        <v>37</v>
      </c>
      <c r="R58">
        <v>1</v>
      </c>
      <c r="S58">
        <v>0</v>
      </c>
      <c r="T58">
        <v>0</v>
      </c>
      <c r="U58">
        <v>0</v>
      </c>
      <c r="V58" s="2">
        <v>1</v>
      </c>
      <c r="W58">
        <f t="shared" si="13"/>
        <v>2</v>
      </c>
      <c r="X58">
        <f t="shared" si="14"/>
        <v>1</v>
      </c>
      <c r="Y58">
        <f t="shared" si="15"/>
        <v>0</v>
      </c>
      <c r="Z58">
        <f t="shared" si="16"/>
        <v>0</v>
      </c>
      <c r="AA58">
        <f t="shared" si="17"/>
        <v>0</v>
      </c>
      <c r="AB58" s="11">
        <v>8</v>
      </c>
      <c r="AC58">
        <f t="shared" si="18"/>
        <v>93.75</v>
      </c>
      <c r="AD58">
        <f t="shared" si="19"/>
        <v>0</v>
      </c>
      <c r="AE58">
        <f t="shared" si="20"/>
        <v>7</v>
      </c>
      <c r="AF58">
        <f t="shared" si="21"/>
        <v>1</v>
      </c>
      <c r="AG58">
        <f t="shared" si="22"/>
        <v>0</v>
      </c>
      <c r="AH58">
        <f t="shared" si="23"/>
        <v>0</v>
      </c>
      <c r="AI58">
        <f t="shared" si="24"/>
        <v>0</v>
      </c>
      <c r="AJ58">
        <f t="shared" si="25"/>
        <v>1</v>
      </c>
    </row>
    <row r="59" spans="1:36" x14ac:dyDescent="0.3">
      <c r="A59" s="10">
        <v>19</v>
      </c>
      <c r="B59" s="10">
        <v>1</v>
      </c>
      <c r="C59" s="10" t="s">
        <v>38</v>
      </c>
      <c r="D59" s="1">
        <v>0</v>
      </c>
      <c r="E59">
        <v>5</v>
      </c>
      <c r="F59" s="12">
        <v>0.23958333333333301</v>
      </c>
      <c r="G59">
        <v>5.5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 t="s">
        <v>37</v>
      </c>
      <c r="R59">
        <v>1</v>
      </c>
      <c r="S59">
        <v>0</v>
      </c>
      <c r="T59">
        <v>3</v>
      </c>
      <c r="U59">
        <v>0</v>
      </c>
      <c r="V59" s="2">
        <v>1</v>
      </c>
      <c r="W59">
        <f t="shared" si="13"/>
        <v>5</v>
      </c>
      <c r="X59">
        <f t="shared" si="14"/>
        <v>1</v>
      </c>
      <c r="Y59">
        <f t="shared" si="15"/>
        <v>0</v>
      </c>
      <c r="Z59">
        <f t="shared" si="16"/>
        <v>0</v>
      </c>
      <c r="AA59">
        <f t="shared" si="17"/>
        <v>2</v>
      </c>
      <c r="AB59" s="20" t="s">
        <v>50</v>
      </c>
      <c r="AC59">
        <f t="shared" si="18"/>
        <v>100</v>
      </c>
      <c r="AD59">
        <f t="shared" si="19"/>
        <v>0</v>
      </c>
      <c r="AE59">
        <f t="shared" si="20"/>
        <v>0</v>
      </c>
      <c r="AF59">
        <f t="shared" si="21"/>
        <v>0</v>
      </c>
      <c r="AG59">
        <f t="shared" si="22"/>
        <v>0</v>
      </c>
      <c r="AH59">
        <f t="shared" si="23"/>
        <v>3</v>
      </c>
      <c r="AI59">
        <f t="shared" si="24"/>
        <v>2</v>
      </c>
      <c r="AJ59">
        <f t="shared" si="25"/>
        <v>1</v>
      </c>
    </row>
    <row r="60" spans="1:36" x14ac:dyDescent="0.3">
      <c r="A60" s="10">
        <v>20</v>
      </c>
      <c r="B60" s="10">
        <v>2</v>
      </c>
      <c r="C60" s="10" t="s">
        <v>36</v>
      </c>
      <c r="D60" s="1">
        <v>23</v>
      </c>
      <c r="E60">
        <v>30</v>
      </c>
      <c r="F60">
        <v>7</v>
      </c>
      <c r="G60">
        <v>6.5</v>
      </c>
      <c r="H60">
        <v>0</v>
      </c>
      <c r="I60">
        <v>3</v>
      </c>
      <c r="J60">
        <v>3</v>
      </c>
      <c r="K60">
        <v>0</v>
      </c>
      <c r="L60">
        <v>0</v>
      </c>
      <c r="M60">
        <v>0</v>
      </c>
      <c r="N60">
        <v>0</v>
      </c>
      <c r="O60">
        <v>2</v>
      </c>
      <c r="P60">
        <v>3</v>
      </c>
      <c r="Q60" t="s">
        <v>37</v>
      </c>
      <c r="R60">
        <v>1</v>
      </c>
      <c r="S60">
        <v>0</v>
      </c>
      <c r="T60">
        <v>2</v>
      </c>
      <c r="U60">
        <v>0</v>
      </c>
      <c r="V60" s="2">
        <v>1</v>
      </c>
      <c r="W60">
        <f t="shared" si="13"/>
        <v>6</v>
      </c>
      <c r="X60">
        <f t="shared" si="14"/>
        <v>1</v>
      </c>
      <c r="Y60">
        <f t="shared" si="15"/>
        <v>1</v>
      </c>
      <c r="Z60">
        <f t="shared" si="16"/>
        <v>1</v>
      </c>
      <c r="AA60">
        <f t="shared" si="17"/>
        <v>1</v>
      </c>
      <c r="AB60" s="20" t="s">
        <v>51</v>
      </c>
      <c r="AC60">
        <f t="shared" si="18"/>
        <v>86.666666666666671</v>
      </c>
      <c r="AD60">
        <f t="shared" si="19"/>
        <v>0</v>
      </c>
      <c r="AE60">
        <f t="shared" si="20"/>
        <v>11</v>
      </c>
      <c r="AF60">
        <f t="shared" si="21"/>
        <v>2</v>
      </c>
      <c r="AG60">
        <f t="shared" si="22"/>
        <v>0</v>
      </c>
      <c r="AH60">
        <f t="shared" si="23"/>
        <v>2</v>
      </c>
      <c r="AI60">
        <f t="shared" si="24"/>
        <v>1</v>
      </c>
      <c r="AJ60">
        <f t="shared" si="25"/>
        <v>2</v>
      </c>
    </row>
    <row r="61" spans="1:36" x14ac:dyDescent="0.3">
      <c r="A61" s="10">
        <v>20</v>
      </c>
      <c r="B61" s="10">
        <v>2</v>
      </c>
      <c r="C61" s="10" t="s">
        <v>38</v>
      </c>
      <c r="D61" s="1">
        <v>23</v>
      </c>
      <c r="E61">
        <v>40</v>
      </c>
      <c r="F61">
        <v>5</v>
      </c>
      <c r="G61">
        <v>5</v>
      </c>
      <c r="H61">
        <v>3</v>
      </c>
      <c r="I61">
        <v>3</v>
      </c>
      <c r="J61">
        <v>3</v>
      </c>
      <c r="K61">
        <v>0</v>
      </c>
      <c r="L61">
        <v>0</v>
      </c>
      <c r="M61">
        <v>0</v>
      </c>
      <c r="N61">
        <v>0</v>
      </c>
      <c r="O61">
        <v>2</v>
      </c>
      <c r="P61">
        <v>2</v>
      </c>
      <c r="Q61" t="s">
        <v>37</v>
      </c>
      <c r="R61">
        <v>1</v>
      </c>
      <c r="S61">
        <v>0</v>
      </c>
      <c r="T61">
        <v>3</v>
      </c>
      <c r="U61">
        <v>0</v>
      </c>
      <c r="V61" s="2">
        <v>3</v>
      </c>
      <c r="W61">
        <f t="shared" si="13"/>
        <v>11</v>
      </c>
      <c r="X61">
        <f t="shared" si="14"/>
        <v>1</v>
      </c>
      <c r="Y61">
        <f t="shared" si="15"/>
        <v>5</v>
      </c>
      <c r="Z61">
        <f t="shared" si="16"/>
        <v>3</v>
      </c>
      <c r="AA61">
        <f t="shared" si="17"/>
        <v>2</v>
      </c>
      <c r="AB61" s="11">
        <v>6</v>
      </c>
      <c r="AC61">
        <f t="shared" si="18"/>
        <v>83.333333333333343</v>
      </c>
      <c r="AD61">
        <f t="shared" si="19"/>
        <v>1</v>
      </c>
      <c r="AE61">
        <f t="shared" si="20"/>
        <v>13</v>
      </c>
      <c r="AF61">
        <f t="shared" si="21"/>
        <v>2</v>
      </c>
      <c r="AG61">
        <f t="shared" si="22"/>
        <v>0</v>
      </c>
      <c r="AH61">
        <f t="shared" si="23"/>
        <v>3</v>
      </c>
      <c r="AI61">
        <f t="shared" si="24"/>
        <v>2</v>
      </c>
      <c r="AJ61">
        <f t="shared" si="25"/>
        <v>2</v>
      </c>
    </row>
    <row r="62" spans="1:36" x14ac:dyDescent="0.3">
      <c r="A62" s="10">
        <v>20</v>
      </c>
      <c r="B62" s="10">
        <v>2</v>
      </c>
      <c r="C62" s="10" t="s">
        <v>41</v>
      </c>
      <c r="D62" s="1">
        <v>23</v>
      </c>
      <c r="E62">
        <v>15</v>
      </c>
      <c r="F62">
        <v>6</v>
      </c>
      <c r="G62">
        <v>4.5</v>
      </c>
      <c r="H62">
        <v>3</v>
      </c>
      <c r="I62">
        <v>3</v>
      </c>
      <c r="J62">
        <v>3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 t="s">
        <v>37</v>
      </c>
      <c r="R62">
        <v>2</v>
      </c>
      <c r="S62">
        <v>0</v>
      </c>
      <c r="T62">
        <v>3</v>
      </c>
      <c r="U62">
        <v>0</v>
      </c>
      <c r="V62" s="2">
        <v>2</v>
      </c>
      <c r="W62">
        <f t="shared" si="13"/>
        <v>13</v>
      </c>
      <c r="X62">
        <f t="shared" si="14"/>
        <v>2</v>
      </c>
      <c r="Y62">
        <f t="shared" si="15"/>
        <v>3</v>
      </c>
      <c r="Z62">
        <f t="shared" si="16"/>
        <v>2</v>
      </c>
      <c r="AA62">
        <f t="shared" si="17"/>
        <v>3</v>
      </c>
      <c r="AB62" s="11">
        <v>7</v>
      </c>
      <c r="AC62">
        <f t="shared" si="18"/>
        <v>64.285714285714292</v>
      </c>
      <c r="AD62">
        <f t="shared" si="19"/>
        <v>3</v>
      </c>
      <c r="AE62">
        <f t="shared" si="20"/>
        <v>9</v>
      </c>
      <c r="AF62">
        <f t="shared" si="21"/>
        <v>1</v>
      </c>
      <c r="AG62">
        <f t="shared" si="22"/>
        <v>0</v>
      </c>
      <c r="AH62">
        <f t="shared" si="23"/>
        <v>3</v>
      </c>
      <c r="AI62">
        <f t="shared" si="24"/>
        <v>2</v>
      </c>
      <c r="AJ62">
        <f t="shared" si="25"/>
        <v>2</v>
      </c>
    </row>
    <row r="63" spans="1:36" x14ac:dyDescent="0.3">
      <c r="A63" s="10">
        <v>20</v>
      </c>
      <c r="B63" s="10">
        <v>2</v>
      </c>
      <c r="C63" s="10" t="s">
        <v>42</v>
      </c>
      <c r="D63" s="1">
        <v>23</v>
      </c>
      <c r="E63">
        <v>15</v>
      </c>
      <c r="F63">
        <v>7</v>
      </c>
      <c r="G63">
        <v>6</v>
      </c>
      <c r="H63">
        <v>0</v>
      </c>
      <c r="I63">
        <v>0</v>
      </c>
      <c r="J63">
        <v>3</v>
      </c>
      <c r="K63">
        <v>0</v>
      </c>
      <c r="L63">
        <v>0</v>
      </c>
      <c r="M63">
        <v>0</v>
      </c>
      <c r="N63">
        <v>0</v>
      </c>
      <c r="O63">
        <v>2</v>
      </c>
      <c r="P63">
        <v>1</v>
      </c>
      <c r="Q63" t="s">
        <v>37</v>
      </c>
      <c r="R63">
        <v>3</v>
      </c>
      <c r="S63">
        <v>0</v>
      </c>
      <c r="T63">
        <v>1</v>
      </c>
      <c r="U63">
        <v>0</v>
      </c>
      <c r="V63" s="2">
        <v>1</v>
      </c>
      <c r="W63">
        <f t="shared" si="13"/>
        <v>7</v>
      </c>
      <c r="X63">
        <f t="shared" si="14"/>
        <v>3</v>
      </c>
      <c r="Y63">
        <f t="shared" si="15"/>
        <v>0</v>
      </c>
      <c r="Z63">
        <f t="shared" si="16"/>
        <v>0</v>
      </c>
      <c r="AA63">
        <f t="shared" si="17"/>
        <v>1</v>
      </c>
      <c r="AB63" s="11">
        <v>8</v>
      </c>
      <c r="AC63">
        <f t="shared" si="18"/>
        <v>75</v>
      </c>
      <c r="AD63">
        <f t="shared" si="19"/>
        <v>1</v>
      </c>
      <c r="AE63">
        <f t="shared" si="20"/>
        <v>6</v>
      </c>
      <c r="AF63">
        <f t="shared" si="21"/>
        <v>1</v>
      </c>
      <c r="AG63">
        <f t="shared" si="22"/>
        <v>0</v>
      </c>
      <c r="AH63">
        <f t="shared" si="23"/>
        <v>1</v>
      </c>
      <c r="AI63">
        <f t="shared" si="24"/>
        <v>1</v>
      </c>
      <c r="AJ63">
        <f t="shared" si="25"/>
        <v>2</v>
      </c>
    </row>
    <row r="64" spans="1:36" x14ac:dyDescent="0.3">
      <c r="A64" s="10">
        <v>21</v>
      </c>
      <c r="B64" s="10">
        <v>2</v>
      </c>
      <c r="C64" s="10" t="s">
        <v>36</v>
      </c>
      <c r="D64" s="1">
        <v>23</v>
      </c>
      <c r="E64">
        <v>120</v>
      </c>
      <c r="F64">
        <v>7.3</v>
      </c>
      <c r="G64">
        <v>5</v>
      </c>
      <c r="H64">
        <v>3</v>
      </c>
      <c r="I64">
        <v>3</v>
      </c>
      <c r="J64">
        <v>3</v>
      </c>
      <c r="K64">
        <v>0</v>
      </c>
      <c r="L64">
        <v>0</v>
      </c>
      <c r="M64">
        <v>3</v>
      </c>
      <c r="N64">
        <v>3</v>
      </c>
      <c r="O64">
        <v>3</v>
      </c>
      <c r="P64">
        <v>3</v>
      </c>
      <c r="Q64" t="s">
        <v>37</v>
      </c>
      <c r="R64">
        <v>1</v>
      </c>
      <c r="S64">
        <v>3</v>
      </c>
      <c r="T64">
        <v>0</v>
      </c>
      <c r="U64">
        <v>0</v>
      </c>
      <c r="V64" s="2">
        <v>1</v>
      </c>
      <c r="W64">
        <f t="shared" si="13"/>
        <v>15</v>
      </c>
      <c r="X64">
        <f t="shared" si="14"/>
        <v>1</v>
      </c>
      <c r="Y64">
        <f t="shared" si="15"/>
        <v>6</v>
      </c>
      <c r="Z64">
        <f t="shared" si="16"/>
        <v>3</v>
      </c>
      <c r="AA64">
        <f t="shared" si="17"/>
        <v>2</v>
      </c>
      <c r="AB64" s="11">
        <v>8.5</v>
      </c>
      <c r="AC64">
        <f t="shared" si="18"/>
        <v>58.82352941176471</v>
      </c>
      <c r="AD64">
        <f t="shared" si="19"/>
        <v>3</v>
      </c>
      <c r="AE64">
        <f t="shared" si="20"/>
        <v>21</v>
      </c>
      <c r="AF64">
        <f t="shared" si="21"/>
        <v>3</v>
      </c>
      <c r="AG64">
        <f t="shared" si="22"/>
        <v>3</v>
      </c>
      <c r="AH64">
        <f t="shared" si="23"/>
        <v>0</v>
      </c>
      <c r="AI64">
        <f t="shared" si="24"/>
        <v>0</v>
      </c>
      <c r="AJ64">
        <f t="shared" si="25"/>
        <v>2</v>
      </c>
    </row>
    <row r="65" spans="1:36" x14ac:dyDescent="0.3">
      <c r="A65" s="10">
        <v>21</v>
      </c>
      <c r="B65" s="10">
        <v>2</v>
      </c>
      <c r="C65" s="10" t="s">
        <v>38</v>
      </c>
      <c r="D65" s="1">
        <v>23</v>
      </c>
      <c r="E65">
        <v>180</v>
      </c>
      <c r="F65">
        <v>7</v>
      </c>
      <c r="G65">
        <v>3</v>
      </c>
      <c r="H65">
        <v>3</v>
      </c>
      <c r="I65">
        <v>3</v>
      </c>
      <c r="J65">
        <v>3</v>
      </c>
      <c r="K65">
        <v>0</v>
      </c>
      <c r="L65">
        <v>2</v>
      </c>
      <c r="M65">
        <v>0</v>
      </c>
      <c r="N65">
        <v>3</v>
      </c>
      <c r="O65">
        <v>0</v>
      </c>
      <c r="P65">
        <v>0</v>
      </c>
      <c r="Q65" t="s">
        <v>37</v>
      </c>
      <c r="R65">
        <v>2</v>
      </c>
      <c r="S65">
        <v>0</v>
      </c>
      <c r="T65">
        <v>0</v>
      </c>
      <c r="U65">
        <v>2</v>
      </c>
      <c r="V65" s="2">
        <v>1</v>
      </c>
      <c r="W65">
        <f t="shared" si="13"/>
        <v>14</v>
      </c>
      <c r="X65">
        <f t="shared" si="14"/>
        <v>2</v>
      </c>
      <c r="Y65">
        <f t="shared" si="15"/>
        <v>6</v>
      </c>
      <c r="Z65">
        <f t="shared" si="16"/>
        <v>3</v>
      </c>
      <c r="AA65">
        <f t="shared" si="17"/>
        <v>3</v>
      </c>
      <c r="AB65" s="11">
        <v>8</v>
      </c>
      <c r="AC65">
        <f t="shared" si="18"/>
        <v>37.5</v>
      </c>
      <c r="AD65">
        <f t="shared" si="19"/>
        <v>3</v>
      </c>
      <c r="AE65">
        <f t="shared" si="20"/>
        <v>14</v>
      </c>
      <c r="AF65">
        <f t="shared" si="21"/>
        <v>2</v>
      </c>
      <c r="AG65">
        <f t="shared" si="22"/>
        <v>0</v>
      </c>
      <c r="AH65">
        <f t="shared" si="23"/>
        <v>2</v>
      </c>
      <c r="AI65">
        <f t="shared" si="24"/>
        <v>1</v>
      </c>
      <c r="AJ65">
        <f t="shared" si="25"/>
        <v>2</v>
      </c>
    </row>
    <row r="66" spans="1:36" s="17" customFormat="1" ht="15.75" customHeight="1" x14ac:dyDescent="0.3">
      <c r="A66" s="13">
        <v>22</v>
      </c>
      <c r="B66" s="21">
        <v>1</v>
      </c>
      <c r="C66" s="13" t="s">
        <v>36</v>
      </c>
      <c r="D66" s="22">
        <v>0</v>
      </c>
      <c r="E66" s="17">
        <v>2</v>
      </c>
      <c r="F66" s="17">
        <v>7</v>
      </c>
      <c r="G66" s="17">
        <v>5</v>
      </c>
      <c r="H66" s="17">
        <v>3</v>
      </c>
      <c r="I66" s="17">
        <v>3</v>
      </c>
      <c r="J66" s="17">
        <v>3</v>
      </c>
      <c r="K66" s="17">
        <v>0</v>
      </c>
      <c r="L66" s="17">
        <v>0</v>
      </c>
      <c r="M66" s="17">
        <v>0</v>
      </c>
      <c r="N66" s="17">
        <v>0</v>
      </c>
      <c r="O66" s="17">
        <v>0</v>
      </c>
      <c r="P66" s="17">
        <v>0</v>
      </c>
      <c r="Q66" s="17" t="s">
        <v>37</v>
      </c>
      <c r="R66" s="17">
        <v>1</v>
      </c>
      <c r="S66" s="17">
        <v>0</v>
      </c>
      <c r="T66" s="17">
        <v>3</v>
      </c>
      <c r="U66" s="17">
        <v>3</v>
      </c>
      <c r="V66" s="23">
        <v>2</v>
      </c>
      <c r="W66" s="17">
        <f t="shared" ref="W66:W97" si="26">SUM(X66,Z66,AA66,AD66,AF66,AG66,AI66)</f>
        <v>11</v>
      </c>
      <c r="X66" s="17">
        <f t="shared" ref="X66:X89" si="27">R66</f>
        <v>1</v>
      </c>
      <c r="Y66" s="17">
        <f t="shared" ref="Y66:Y97" si="28">(H66+IF(AND(E66&lt;=15),0,IF(AND(E66&gt;=16,E66&lt;=30),1,IF(AND(E66&gt;=31,E66&lt;=60),2,IF(E66&gt;60,3)))))</f>
        <v>3</v>
      </c>
      <c r="Z66" s="17">
        <f t="shared" ref="Z66:Z97" si="29">IF((H66+IF(AND(E66&lt;=15),0,IF(AND(E66&gt;=16,E66&lt;=30),1,IF(AND(E66&gt;=31,E66&lt;=60),2,IF(E66&gt;60,3)))))=0,0,IF(AND((H66+IF(AND(E66&lt;=15),0,IF(AND(E66&gt;=16,E66&lt;=30),1,IF(AND(E66&gt;=31,E66&lt;=60),2,IF(E66&gt;60,3)))))&gt;=1,(H66+IF(AND(E66&lt;=15),0,IF(AND(E66&gt;=16,E66&lt;=30),1,IF(AND(E66&gt;=31,E66&lt;=60),2,IF(E66&gt;60,3)))))&lt;=2),1,IF(AND((H66+IF(AND(E66&lt;=15),0,IF(AND(E66&gt;=16,E66&lt;=30),1,IF(AND(E66&gt;=31,E66&lt;=60),2,IF(E66&gt;60,3)))))&gt;=3,(H66+IF(AND(E66&lt;=15),0,IF(AND(E66&gt;=16,E66&lt;=30),1,IF(AND(E66&gt;=31,E66&lt;=60),2,IF(E66&gt;60,3)))))&lt;=4),2,IF(AND((H66+IF(AND(E66&lt;=15),0,IF(AND(E66&gt;=16,E66&lt;=30),1,IF(AND(E66&gt;=31,E66&lt;=60),2,IF(E66&gt;60,3)))))&gt;=5),3))))</f>
        <v>2</v>
      </c>
      <c r="AA66" s="17">
        <f t="shared" ref="AA66:AA97" si="30">IF(G66&gt;=7,0,IF(AND(G66&lt;7,G66&gt;=6),1,IF(AND(G66&lt;6,G66&gt;=5),2,(IF(AND(G66&lt;5),3,"NA")))))</f>
        <v>2</v>
      </c>
      <c r="AB66" s="11">
        <v>7</v>
      </c>
      <c r="AC66" s="17">
        <f t="shared" ref="AC66:AC97" si="31">(G66/AB66)*100</f>
        <v>71.428571428571431</v>
      </c>
      <c r="AD66" s="17">
        <f t="shared" ref="AD66:AD97" si="32">IF(AND(AC66&gt;=85),0,IF(AND(AC66&lt;85,AC66&gt;=75),1,IF(AND(AC66&lt;75,AC66&gt;=65),2,IF(AND(AC66&lt;65),3,"NA"))))</f>
        <v>2</v>
      </c>
      <c r="AE66" s="17">
        <f t="shared" ref="AE66:AE97" si="33">SUM(H66:P66)</f>
        <v>9</v>
      </c>
      <c r="AF66" s="17">
        <f t="shared" ref="AF66:AF97" si="34">IF(AND(AE66=0),0,IF(AND(AE66&gt;=1,AE66&lt;=9),1,IF(AND(AE66&gt;=10,AE66&lt;=18),2,IF(AND(AE66&gt;=19),3,"NA"))))</f>
        <v>1</v>
      </c>
      <c r="AG66" s="17">
        <f t="shared" ref="AG66:AG89" si="35">S66</f>
        <v>0</v>
      </c>
      <c r="AH66" s="17">
        <f t="shared" ref="AH66:AH89" si="36">T66+U66</f>
        <v>6</v>
      </c>
      <c r="AI66" s="17">
        <f t="shared" ref="AI66:AI97" si="37">IF(AND(AH66=0),0,IF(AND(AH66&gt;=1,AH66&lt;=2),1,IF(AND(AH66&gt;=3,AH66&lt;=4),2,IF(AND(AH66&gt;=5),3,"NA"))))</f>
        <v>3</v>
      </c>
      <c r="AJ66" s="17">
        <f t="shared" ref="AJ66:AJ97" si="38">IF(W66&lt;6,1,2)</f>
        <v>2</v>
      </c>
    </row>
    <row r="67" spans="1:36" s="17" customFormat="1" ht="15.75" customHeight="1" x14ac:dyDescent="0.3">
      <c r="A67" s="24">
        <v>22</v>
      </c>
      <c r="B67" s="13">
        <v>1</v>
      </c>
      <c r="C67" s="13" t="s">
        <v>38</v>
      </c>
      <c r="D67" s="14">
        <v>0.97916666666666696</v>
      </c>
      <c r="E67" s="15">
        <v>30</v>
      </c>
      <c r="F67" s="25">
        <v>0.27083333333333298</v>
      </c>
      <c r="G67" s="15">
        <v>7</v>
      </c>
      <c r="H67" s="15">
        <v>0</v>
      </c>
      <c r="I67" s="15">
        <v>0</v>
      </c>
      <c r="J67" s="15">
        <v>2</v>
      </c>
      <c r="K67" s="15">
        <v>0</v>
      </c>
      <c r="L67" s="15">
        <v>0</v>
      </c>
      <c r="M67" s="15">
        <v>2</v>
      </c>
      <c r="N67" s="15">
        <v>0</v>
      </c>
      <c r="O67" s="15">
        <v>0</v>
      </c>
      <c r="P67" s="15">
        <v>0</v>
      </c>
      <c r="Q67" s="15" t="s">
        <v>37</v>
      </c>
      <c r="R67" s="15">
        <v>2</v>
      </c>
      <c r="S67" s="15">
        <v>0</v>
      </c>
      <c r="T67" s="15">
        <v>0</v>
      </c>
      <c r="U67" s="15">
        <v>0</v>
      </c>
      <c r="V67" s="16">
        <v>3</v>
      </c>
      <c r="W67" s="17">
        <f t="shared" si="26"/>
        <v>4</v>
      </c>
      <c r="X67" s="17">
        <f t="shared" si="27"/>
        <v>2</v>
      </c>
      <c r="Y67" s="17">
        <f t="shared" si="28"/>
        <v>1</v>
      </c>
      <c r="Z67" s="17">
        <f t="shared" si="29"/>
        <v>1</v>
      </c>
      <c r="AA67" s="17">
        <f t="shared" si="30"/>
        <v>0</v>
      </c>
      <c r="AB67" s="18">
        <v>7</v>
      </c>
      <c r="AC67" s="17">
        <f t="shared" si="31"/>
        <v>100</v>
      </c>
      <c r="AD67" s="17">
        <f t="shared" si="32"/>
        <v>0</v>
      </c>
      <c r="AE67" s="17">
        <f t="shared" si="33"/>
        <v>4</v>
      </c>
      <c r="AF67" s="17">
        <f t="shared" si="34"/>
        <v>1</v>
      </c>
      <c r="AG67" s="17">
        <f t="shared" si="35"/>
        <v>0</v>
      </c>
      <c r="AH67" s="17">
        <f t="shared" si="36"/>
        <v>0</v>
      </c>
      <c r="AI67" s="17">
        <f t="shared" si="37"/>
        <v>0</v>
      </c>
      <c r="AJ67" s="17">
        <f t="shared" si="38"/>
        <v>1</v>
      </c>
    </row>
    <row r="68" spans="1:36" s="17" customFormat="1" ht="15.75" customHeight="1" x14ac:dyDescent="0.3">
      <c r="A68" s="24">
        <v>22</v>
      </c>
      <c r="B68" s="13">
        <v>1</v>
      </c>
      <c r="C68" s="13" t="s">
        <v>40</v>
      </c>
      <c r="D68" s="14">
        <v>0.97916666666666696</v>
      </c>
      <c r="E68" s="15">
        <v>15</v>
      </c>
      <c r="F68" s="26">
        <v>0.27083333333333298</v>
      </c>
      <c r="G68" s="17">
        <v>6</v>
      </c>
      <c r="H68" s="17">
        <v>0</v>
      </c>
      <c r="I68" s="17">
        <v>1</v>
      </c>
      <c r="J68" s="17">
        <v>1</v>
      </c>
      <c r="K68" s="17">
        <v>0</v>
      </c>
      <c r="L68" s="17">
        <v>1</v>
      </c>
      <c r="M68" s="17">
        <v>0</v>
      </c>
      <c r="N68" s="17">
        <v>0</v>
      </c>
      <c r="O68" s="17">
        <v>2</v>
      </c>
      <c r="P68" s="17">
        <v>0</v>
      </c>
      <c r="Q68" s="15" t="s">
        <v>37</v>
      </c>
      <c r="R68" s="15">
        <v>2</v>
      </c>
      <c r="S68" s="15">
        <v>0</v>
      </c>
      <c r="T68" s="15">
        <v>2</v>
      </c>
      <c r="U68" s="15">
        <v>0</v>
      </c>
      <c r="V68" s="16">
        <v>2</v>
      </c>
      <c r="W68" s="17">
        <f t="shared" si="26"/>
        <v>5</v>
      </c>
      <c r="X68" s="17">
        <f t="shared" si="27"/>
        <v>2</v>
      </c>
      <c r="Y68" s="17">
        <f t="shared" si="28"/>
        <v>0</v>
      </c>
      <c r="Z68" s="17">
        <f t="shared" si="29"/>
        <v>0</v>
      </c>
      <c r="AA68" s="17">
        <f t="shared" si="30"/>
        <v>1</v>
      </c>
      <c r="AB68" s="18">
        <v>7</v>
      </c>
      <c r="AC68" s="17">
        <f t="shared" si="31"/>
        <v>85.714285714285708</v>
      </c>
      <c r="AD68" s="17">
        <f t="shared" si="32"/>
        <v>0</v>
      </c>
      <c r="AE68" s="17">
        <f t="shared" si="33"/>
        <v>5</v>
      </c>
      <c r="AF68" s="17">
        <f t="shared" si="34"/>
        <v>1</v>
      </c>
      <c r="AG68" s="17">
        <f t="shared" si="35"/>
        <v>0</v>
      </c>
      <c r="AH68" s="17">
        <f t="shared" si="36"/>
        <v>2</v>
      </c>
      <c r="AI68" s="17">
        <f t="shared" si="37"/>
        <v>1</v>
      </c>
      <c r="AJ68" s="17">
        <f t="shared" si="38"/>
        <v>1</v>
      </c>
    </row>
    <row r="69" spans="1:36" s="17" customFormat="1" ht="15.75" customHeight="1" x14ac:dyDescent="0.3">
      <c r="A69" s="24">
        <v>22</v>
      </c>
      <c r="B69" s="13">
        <v>1</v>
      </c>
      <c r="C69" s="13" t="s">
        <v>41</v>
      </c>
      <c r="D69" s="14">
        <v>10</v>
      </c>
      <c r="E69" s="15">
        <v>10</v>
      </c>
      <c r="F69" s="26">
        <v>0.25</v>
      </c>
      <c r="G69" s="17">
        <v>7</v>
      </c>
      <c r="H69" s="17">
        <v>1</v>
      </c>
      <c r="I69" s="17">
        <v>2</v>
      </c>
      <c r="J69" s="17">
        <v>2</v>
      </c>
      <c r="K69" s="17">
        <v>0</v>
      </c>
      <c r="L69" s="17">
        <v>0</v>
      </c>
      <c r="M69" s="17">
        <v>0</v>
      </c>
      <c r="N69" s="17">
        <v>0</v>
      </c>
      <c r="O69" s="17">
        <v>1</v>
      </c>
      <c r="P69" s="17">
        <v>0</v>
      </c>
      <c r="Q69" s="15" t="s">
        <v>37</v>
      </c>
      <c r="R69" s="15">
        <v>2</v>
      </c>
      <c r="S69" s="15">
        <v>0</v>
      </c>
      <c r="T69" s="15">
        <v>1</v>
      </c>
      <c r="U69" s="15">
        <v>0</v>
      </c>
      <c r="V69" s="16">
        <v>1</v>
      </c>
      <c r="W69" s="17">
        <f t="shared" si="26"/>
        <v>5</v>
      </c>
      <c r="X69" s="17">
        <f t="shared" si="27"/>
        <v>2</v>
      </c>
      <c r="Y69" s="17">
        <f t="shared" si="28"/>
        <v>1</v>
      </c>
      <c r="Z69" s="17">
        <f t="shared" si="29"/>
        <v>1</v>
      </c>
      <c r="AA69" s="17">
        <f t="shared" si="30"/>
        <v>0</v>
      </c>
      <c r="AB69" s="18">
        <v>8</v>
      </c>
      <c r="AC69" s="17">
        <f t="shared" si="31"/>
        <v>87.5</v>
      </c>
      <c r="AD69" s="17">
        <f t="shared" si="32"/>
        <v>0</v>
      </c>
      <c r="AE69" s="17">
        <f t="shared" si="33"/>
        <v>6</v>
      </c>
      <c r="AF69" s="17">
        <f t="shared" si="34"/>
        <v>1</v>
      </c>
      <c r="AG69" s="17">
        <f t="shared" si="35"/>
        <v>0</v>
      </c>
      <c r="AH69" s="17">
        <f t="shared" si="36"/>
        <v>1</v>
      </c>
      <c r="AI69" s="17">
        <f t="shared" si="37"/>
        <v>1</v>
      </c>
      <c r="AJ69" s="17">
        <f t="shared" si="38"/>
        <v>1</v>
      </c>
    </row>
    <row r="70" spans="1:36" s="17" customFormat="1" ht="15.75" customHeight="1" x14ac:dyDescent="0.3">
      <c r="A70" s="24">
        <v>22</v>
      </c>
      <c r="B70" s="13">
        <v>1</v>
      </c>
      <c r="C70" s="13" t="s">
        <v>42</v>
      </c>
      <c r="D70" s="14">
        <v>23</v>
      </c>
      <c r="E70" s="15">
        <v>20</v>
      </c>
      <c r="F70" s="26">
        <v>0.27083333333333298</v>
      </c>
      <c r="G70" s="17">
        <v>5</v>
      </c>
      <c r="H70" s="17">
        <v>0</v>
      </c>
      <c r="I70" s="17">
        <v>2</v>
      </c>
      <c r="J70" s="17">
        <v>2</v>
      </c>
      <c r="K70" s="17">
        <v>0</v>
      </c>
      <c r="L70" s="17">
        <v>0</v>
      </c>
      <c r="M70" s="17">
        <v>0</v>
      </c>
      <c r="N70" s="17">
        <v>0</v>
      </c>
      <c r="O70" s="17">
        <v>2</v>
      </c>
      <c r="P70" s="17">
        <v>0</v>
      </c>
      <c r="Q70" s="15" t="s">
        <v>37</v>
      </c>
      <c r="R70" s="15">
        <v>1</v>
      </c>
      <c r="S70" s="15">
        <v>0</v>
      </c>
      <c r="T70" s="15">
        <v>2</v>
      </c>
      <c r="U70" s="15">
        <v>2</v>
      </c>
      <c r="V70" s="16">
        <v>1</v>
      </c>
      <c r="W70" s="17">
        <f t="shared" si="26"/>
        <v>9</v>
      </c>
      <c r="X70" s="17">
        <f t="shared" si="27"/>
        <v>1</v>
      </c>
      <c r="Y70" s="17">
        <f t="shared" si="28"/>
        <v>1</v>
      </c>
      <c r="Z70" s="17">
        <f t="shared" si="29"/>
        <v>1</v>
      </c>
      <c r="AA70" s="17">
        <f t="shared" si="30"/>
        <v>2</v>
      </c>
      <c r="AB70" s="18">
        <v>7.5</v>
      </c>
      <c r="AC70" s="17">
        <f t="shared" si="31"/>
        <v>66.666666666666657</v>
      </c>
      <c r="AD70" s="17">
        <f t="shared" si="32"/>
        <v>2</v>
      </c>
      <c r="AE70" s="17">
        <f t="shared" si="33"/>
        <v>6</v>
      </c>
      <c r="AF70" s="17">
        <f t="shared" si="34"/>
        <v>1</v>
      </c>
      <c r="AG70" s="17">
        <f t="shared" si="35"/>
        <v>0</v>
      </c>
      <c r="AH70" s="17">
        <f t="shared" si="36"/>
        <v>4</v>
      </c>
      <c r="AI70" s="17">
        <f t="shared" si="37"/>
        <v>2</v>
      </c>
      <c r="AJ70" s="17">
        <f t="shared" si="38"/>
        <v>2</v>
      </c>
    </row>
    <row r="71" spans="1:36" s="17" customFormat="1" ht="15.75" customHeight="1" x14ac:dyDescent="0.3">
      <c r="A71" s="13">
        <v>23</v>
      </c>
      <c r="B71" s="21">
        <v>2</v>
      </c>
      <c r="C71" s="13" t="s">
        <v>36</v>
      </c>
      <c r="D71" s="22">
        <v>0</v>
      </c>
      <c r="E71" s="17">
        <v>30</v>
      </c>
      <c r="F71" s="27">
        <v>0.33333333333333298</v>
      </c>
      <c r="G71" s="28">
        <v>5</v>
      </c>
      <c r="H71" s="28">
        <v>3</v>
      </c>
      <c r="I71" s="28">
        <v>3</v>
      </c>
      <c r="J71" s="28">
        <v>3</v>
      </c>
      <c r="K71" s="28">
        <v>0</v>
      </c>
      <c r="L71" s="28">
        <v>0</v>
      </c>
      <c r="M71" s="28">
        <v>0</v>
      </c>
      <c r="N71" s="28">
        <v>0</v>
      </c>
      <c r="O71" s="28">
        <v>1</v>
      </c>
      <c r="P71" s="28">
        <v>3</v>
      </c>
      <c r="Q71" s="17" t="s">
        <v>37</v>
      </c>
      <c r="R71" s="28">
        <v>2</v>
      </c>
      <c r="S71" s="28">
        <v>3</v>
      </c>
      <c r="T71" s="28">
        <v>3</v>
      </c>
      <c r="U71" s="28">
        <v>0</v>
      </c>
      <c r="V71" s="29">
        <v>4</v>
      </c>
      <c r="W71" s="17">
        <f t="shared" si="26"/>
        <v>16</v>
      </c>
      <c r="X71" s="17">
        <f t="shared" si="27"/>
        <v>2</v>
      </c>
      <c r="Y71" s="17">
        <f t="shared" si="28"/>
        <v>4</v>
      </c>
      <c r="Z71" s="17">
        <f t="shared" si="29"/>
        <v>2</v>
      </c>
      <c r="AA71" s="17">
        <f t="shared" si="30"/>
        <v>2</v>
      </c>
      <c r="AB71" s="11">
        <v>8</v>
      </c>
      <c r="AC71" s="17">
        <f t="shared" si="31"/>
        <v>62.5</v>
      </c>
      <c r="AD71" s="17">
        <f t="shared" si="32"/>
        <v>3</v>
      </c>
      <c r="AE71" s="17">
        <f t="shared" si="33"/>
        <v>13</v>
      </c>
      <c r="AF71" s="17">
        <f t="shared" si="34"/>
        <v>2</v>
      </c>
      <c r="AG71" s="17">
        <f t="shared" si="35"/>
        <v>3</v>
      </c>
      <c r="AH71" s="17">
        <f t="shared" si="36"/>
        <v>3</v>
      </c>
      <c r="AI71" s="17">
        <f t="shared" si="37"/>
        <v>2</v>
      </c>
      <c r="AJ71" s="17">
        <f t="shared" si="38"/>
        <v>2</v>
      </c>
    </row>
    <row r="72" spans="1:36" s="17" customFormat="1" ht="15.75" customHeight="1" x14ac:dyDescent="0.3">
      <c r="A72" s="13">
        <v>23</v>
      </c>
      <c r="B72" s="21">
        <v>2</v>
      </c>
      <c r="C72" s="13" t="s">
        <v>38</v>
      </c>
      <c r="D72" s="22">
        <v>0</v>
      </c>
      <c r="E72" s="17">
        <v>60</v>
      </c>
      <c r="F72" s="27" t="s">
        <v>52</v>
      </c>
      <c r="G72" s="28">
        <v>8</v>
      </c>
      <c r="H72" s="28">
        <v>3</v>
      </c>
      <c r="I72" s="28">
        <v>3</v>
      </c>
      <c r="J72" s="28">
        <v>0</v>
      </c>
      <c r="K72" s="28">
        <v>0</v>
      </c>
      <c r="L72" s="28">
        <v>0</v>
      </c>
      <c r="M72" s="28">
        <v>0</v>
      </c>
      <c r="N72" s="28">
        <v>0</v>
      </c>
      <c r="O72" s="28">
        <v>1</v>
      </c>
      <c r="P72" s="28">
        <v>0</v>
      </c>
      <c r="Q72" s="17" t="s">
        <v>37</v>
      </c>
      <c r="R72" s="28">
        <v>2</v>
      </c>
      <c r="S72" s="28">
        <v>3</v>
      </c>
      <c r="T72" s="28">
        <v>0</v>
      </c>
      <c r="U72" s="28">
        <v>0</v>
      </c>
      <c r="V72" s="29">
        <v>1</v>
      </c>
      <c r="W72" s="17">
        <f t="shared" si="26"/>
        <v>9</v>
      </c>
      <c r="X72" s="17">
        <f t="shared" si="27"/>
        <v>2</v>
      </c>
      <c r="Y72" s="17">
        <f t="shared" si="28"/>
        <v>5</v>
      </c>
      <c r="Z72" s="17">
        <f t="shared" si="29"/>
        <v>3</v>
      </c>
      <c r="AA72" s="17">
        <f t="shared" si="30"/>
        <v>0</v>
      </c>
      <c r="AB72" s="11">
        <v>8</v>
      </c>
      <c r="AC72" s="17">
        <f t="shared" si="31"/>
        <v>100</v>
      </c>
      <c r="AD72" s="17">
        <f t="shared" si="32"/>
        <v>0</v>
      </c>
      <c r="AE72" s="17">
        <f t="shared" si="33"/>
        <v>7</v>
      </c>
      <c r="AF72" s="17">
        <f t="shared" si="34"/>
        <v>1</v>
      </c>
      <c r="AG72" s="17">
        <f t="shared" si="35"/>
        <v>3</v>
      </c>
      <c r="AH72" s="17">
        <f t="shared" si="36"/>
        <v>0</v>
      </c>
      <c r="AI72" s="17">
        <f t="shared" si="37"/>
        <v>0</v>
      </c>
      <c r="AJ72" s="17">
        <f t="shared" si="38"/>
        <v>2</v>
      </c>
    </row>
    <row r="73" spans="1:36" s="17" customFormat="1" ht="15.75" customHeight="1" x14ac:dyDescent="0.3">
      <c r="A73" s="13">
        <v>23</v>
      </c>
      <c r="B73" s="21">
        <v>2</v>
      </c>
      <c r="C73" s="13" t="s">
        <v>41</v>
      </c>
      <c r="D73" s="22">
        <v>0</v>
      </c>
      <c r="E73" s="13">
        <v>60</v>
      </c>
      <c r="F73" s="27">
        <v>0.375</v>
      </c>
      <c r="G73" s="28">
        <v>8</v>
      </c>
      <c r="H73" s="28">
        <v>3</v>
      </c>
      <c r="I73" s="28">
        <v>0</v>
      </c>
      <c r="J73" s="28">
        <v>0</v>
      </c>
      <c r="K73" s="28">
        <v>0</v>
      </c>
      <c r="L73" s="28">
        <v>0</v>
      </c>
      <c r="M73" s="28">
        <v>0</v>
      </c>
      <c r="N73" s="28">
        <v>0</v>
      </c>
      <c r="O73" s="28">
        <v>1</v>
      </c>
      <c r="P73" s="28">
        <v>0</v>
      </c>
      <c r="Q73" s="17" t="s">
        <v>37</v>
      </c>
      <c r="R73" s="28">
        <v>1</v>
      </c>
      <c r="S73" s="28">
        <v>3</v>
      </c>
      <c r="T73" s="28">
        <v>0</v>
      </c>
      <c r="U73" s="28">
        <v>0</v>
      </c>
      <c r="V73" s="29">
        <v>4</v>
      </c>
      <c r="W73" s="17">
        <f t="shared" si="26"/>
        <v>8</v>
      </c>
      <c r="X73" s="17">
        <f t="shared" si="27"/>
        <v>1</v>
      </c>
      <c r="Y73" s="17">
        <f t="shared" si="28"/>
        <v>5</v>
      </c>
      <c r="Z73" s="17">
        <f t="shared" si="29"/>
        <v>3</v>
      </c>
      <c r="AA73" s="17">
        <f t="shared" si="30"/>
        <v>0</v>
      </c>
      <c r="AB73" s="11">
        <v>9</v>
      </c>
      <c r="AC73" s="17">
        <f t="shared" si="31"/>
        <v>88.888888888888886</v>
      </c>
      <c r="AD73" s="17">
        <f t="shared" si="32"/>
        <v>0</v>
      </c>
      <c r="AE73" s="17">
        <f t="shared" si="33"/>
        <v>4</v>
      </c>
      <c r="AF73" s="17">
        <f t="shared" si="34"/>
        <v>1</v>
      </c>
      <c r="AG73" s="17">
        <f t="shared" si="35"/>
        <v>3</v>
      </c>
      <c r="AH73" s="17">
        <f t="shared" si="36"/>
        <v>0</v>
      </c>
      <c r="AI73" s="17">
        <f t="shared" si="37"/>
        <v>0</v>
      </c>
      <c r="AJ73" s="17">
        <f t="shared" si="38"/>
        <v>2</v>
      </c>
    </row>
    <row r="74" spans="1:36" s="17" customFormat="1" ht="15.75" customHeight="1" x14ac:dyDescent="0.3">
      <c r="A74" s="13">
        <v>23</v>
      </c>
      <c r="B74" s="21">
        <v>2</v>
      </c>
      <c r="C74" s="13" t="s">
        <v>42</v>
      </c>
      <c r="D74" s="22">
        <v>0</v>
      </c>
      <c r="E74" s="13">
        <v>30</v>
      </c>
      <c r="F74" s="27">
        <v>0.29166666666666702</v>
      </c>
      <c r="G74" s="28">
        <v>7</v>
      </c>
      <c r="H74" s="28">
        <v>1</v>
      </c>
      <c r="I74" s="28">
        <v>0</v>
      </c>
      <c r="J74" s="28">
        <v>0</v>
      </c>
      <c r="K74" s="28">
        <v>0</v>
      </c>
      <c r="L74" s="28">
        <v>0</v>
      </c>
      <c r="M74" s="28">
        <v>0</v>
      </c>
      <c r="N74" s="28">
        <v>0</v>
      </c>
      <c r="O74" s="28">
        <v>0</v>
      </c>
      <c r="P74" s="28">
        <v>0</v>
      </c>
      <c r="Q74" s="17" t="s">
        <v>37</v>
      </c>
      <c r="R74" s="28">
        <v>3</v>
      </c>
      <c r="S74" s="28">
        <v>0</v>
      </c>
      <c r="T74" s="28">
        <v>0</v>
      </c>
      <c r="U74" s="28">
        <v>0</v>
      </c>
      <c r="V74" s="29">
        <v>4</v>
      </c>
      <c r="W74" s="17">
        <f t="shared" si="26"/>
        <v>5</v>
      </c>
      <c r="X74" s="17">
        <f t="shared" si="27"/>
        <v>3</v>
      </c>
      <c r="Y74" s="17">
        <f t="shared" si="28"/>
        <v>2</v>
      </c>
      <c r="Z74" s="17">
        <f t="shared" si="29"/>
        <v>1</v>
      </c>
      <c r="AA74" s="17">
        <f t="shared" si="30"/>
        <v>0</v>
      </c>
      <c r="AB74" s="11">
        <v>7</v>
      </c>
      <c r="AC74" s="17">
        <f t="shared" si="31"/>
        <v>100</v>
      </c>
      <c r="AD74" s="17">
        <f t="shared" si="32"/>
        <v>0</v>
      </c>
      <c r="AE74" s="17">
        <f t="shared" si="33"/>
        <v>1</v>
      </c>
      <c r="AF74" s="17">
        <f t="shared" si="34"/>
        <v>1</v>
      </c>
      <c r="AG74" s="17">
        <f t="shared" si="35"/>
        <v>0</v>
      </c>
      <c r="AH74" s="17">
        <f t="shared" si="36"/>
        <v>0</v>
      </c>
      <c r="AI74" s="17">
        <f t="shared" si="37"/>
        <v>0</v>
      </c>
      <c r="AJ74" s="17">
        <f t="shared" si="38"/>
        <v>1</v>
      </c>
    </row>
    <row r="75" spans="1:36" s="17" customFormat="1" ht="15.75" customHeight="1" x14ac:dyDescent="0.3">
      <c r="A75" s="13">
        <v>24</v>
      </c>
      <c r="B75" s="21">
        <v>2</v>
      </c>
      <c r="C75" s="13" t="s">
        <v>36</v>
      </c>
      <c r="D75" s="22">
        <v>4.1666666666666699E-2</v>
      </c>
      <c r="E75" s="30">
        <v>360</v>
      </c>
      <c r="F75" s="17">
        <v>7</v>
      </c>
      <c r="G75" s="17">
        <v>1</v>
      </c>
      <c r="H75" s="17">
        <v>3</v>
      </c>
      <c r="I75" s="17">
        <v>3</v>
      </c>
      <c r="J75" s="17">
        <v>0</v>
      </c>
      <c r="K75" s="17">
        <v>0</v>
      </c>
      <c r="L75" s="17">
        <v>0</v>
      </c>
      <c r="M75" s="17">
        <v>0</v>
      </c>
      <c r="N75" s="17">
        <v>0</v>
      </c>
      <c r="O75" s="17">
        <v>1</v>
      </c>
      <c r="P75" s="17">
        <v>3</v>
      </c>
      <c r="Q75" s="17" t="s">
        <v>37</v>
      </c>
      <c r="R75" s="17">
        <v>0</v>
      </c>
      <c r="S75" s="17">
        <v>0</v>
      </c>
      <c r="T75" s="17">
        <v>3</v>
      </c>
      <c r="U75" s="17">
        <v>3</v>
      </c>
      <c r="V75" s="23">
        <v>2</v>
      </c>
      <c r="W75" s="17">
        <f t="shared" si="26"/>
        <v>14</v>
      </c>
      <c r="X75" s="17">
        <f t="shared" si="27"/>
        <v>0</v>
      </c>
      <c r="Y75" s="17">
        <f t="shared" si="28"/>
        <v>6</v>
      </c>
      <c r="Z75" s="17">
        <f t="shared" si="29"/>
        <v>3</v>
      </c>
      <c r="AA75" s="17">
        <f t="shared" si="30"/>
        <v>3</v>
      </c>
      <c r="AB75" s="11">
        <v>6</v>
      </c>
      <c r="AC75" s="17">
        <f t="shared" si="31"/>
        <v>16.666666666666664</v>
      </c>
      <c r="AD75" s="17">
        <f t="shared" si="32"/>
        <v>3</v>
      </c>
      <c r="AE75" s="17">
        <f t="shared" si="33"/>
        <v>10</v>
      </c>
      <c r="AF75" s="17">
        <f t="shared" si="34"/>
        <v>2</v>
      </c>
      <c r="AG75" s="17">
        <f t="shared" si="35"/>
        <v>0</v>
      </c>
      <c r="AH75" s="17">
        <f t="shared" si="36"/>
        <v>6</v>
      </c>
      <c r="AI75" s="17">
        <f t="shared" si="37"/>
        <v>3</v>
      </c>
      <c r="AJ75" s="17">
        <f t="shared" si="38"/>
        <v>2</v>
      </c>
    </row>
    <row r="76" spans="1:36" x14ac:dyDescent="0.3">
      <c r="A76" s="10">
        <v>24</v>
      </c>
      <c r="B76" s="10">
        <v>2</v>
      </c>
      <c r="C76" s="10" t="s">
        <v>38</v>
      </c>
      <c r="D76" s="31">
        <v>23</v>
      </c>
      <c r="E76" s="32">
        <v>5</v>
      </c>
      <c r="F76" s="12">
        <v>0.27083333333333298</v>
      </c>
      <c r="G76" s="33">
        <v>4</v>
      </c>
      <c r="H76" s="33">
        <v>0</v>
      </c>
      <c r="I76" s="33">
        <v>0</v>
      </c>
      <c r="J76" s="33">
        <v>0</v>
      </c>
      <c r="K76" s="33">
        <v>0</v>
      </c>
      <c r="L76" s="33">
        <v>0</v>
      </c>
      <c r="M76" s="33">
        <v>0</v>
      </c>
      <c r="N76" s="33">
        <v>0</v>
      </c>
      <c r="O76" s="33">
        <v>0</v>
      </c>
      <c r="P76" s="33">
        <v>0</v>
      </c>
      <c r="Q76" s="2" t="s">
        <v>37</v>
      </c>
      <c r="R76" s="34">
        <v>2</v>
      </c>
      <c r="S76" s="34">
        <v>3</v>
      </c>
      <c r="T76" s="34">
        <v>1</v>
      </c>
      <c r="U76" s="34">
        <v>2</v>
      </c>
      <c r="V76" s="34">
        <v>3</v>
      </c>
      <c r="W76">
        <f t="shared" si="26"/>
        <v>13</v>
      </c>
      <c r="X76">
        <f t="shared" si="27"/>
        <v>2</v>
      </c>
      <c r="Y76">
        <f t="shared" si="28"/>
        <v>0</v>
      </c>
      <c r="Z76">
        <f t="shared" si="29"/>
        <v>0</v>
      </c>
      <c r="AA76">
        <f t="shared" si="30"/>
        <v>3</v>
      </c>
      <c r="AB76" s="11">
        <v>7</v>
      </c>
      <c r="AC76">
        <f t="shared" si="31"/>
        <v>57.142857142857139</v>
      </c>
      <c r="AD76">
        <f t="shared" si="32"/>
        <v>3</v>
      </c>
      <c r="AE76">
        <f t="shared" si="33"/>
        <v>0</v>
      </c>
      <c r="AF76">
        <f t="shared" si="34"/>
        <v>0</v>
      </c>
      <c r="AG76">
        <f t="shared" si="35"/>
        <v>3</v>
      </c>
      <c r="AH76">
        <f t="shared" si="36"/>
        <v>3</v>
      </c>
      <c r="AI76">
        <f t="shared" si="37"/>
        <v>2</v>
      </c>
      <c r="AJ76">
        <f t="shared" si="38"/>
        <v>2</v>
      </c>
    </row>
    <row r="77" spans="1:36" x14ac:dyDescent="0.3">
      <c r="A77" s="10">
        <v>24</v>
      </c>
      <c r="B77" s="10">
        <v>2</v>
      </c>
      <c r="C77" s="10" t="s">
        <v>41</v>
      </c>
      <c r="D77" s="35">
        <v>23</v>
      </c>
      <c r="E77" s="34">
        <v>15</v>
      </c>
      <c r="F77" s="12">
        <v>0.27083333333333298</v>
      </c>
      <c r="G77" s="34">
        <v>7</v>
      </c>
      <c r="H77" s="34">
        <v>0</v>
      </c>
      <c r="I77" s="34">
        <v>0</v>
      </c>
      <c r="J77" s="34">
        <v>0</v>
      </c>
      <c r="K77" s="34">
        <v>0</v>
      </c>
      <c r="L77" s="34">
        <v>0</v>
      </c>
      <c r="M77" s="34">
        <v>0</v>
      </c>
      <c r="N77" s="34">
        <v>0</v>
      </c>
      <c r="O77" s="34">
        <v>0</v>
      </c>
      <c r="P77" s="34">
        <v>0</v>
      </c>
      <c r="Q77" s="2" t="s">
        <v>37</v>
      </c>
      <c r="R77" s="34">
        <v>3</v>
      </c>
      <c r="S77" s="34">
        <v>0</v>
      </c>
      <c r="T77" s="34">
        <v>0</v>
      </c>
      <c r="U77" s="34">
        <v>0</v>
      </c>
      <c r="V77" s="34">
        <v>1</v>
      </c>
      <c r="W77">
        <f t="shared" si="26"/>
        <v>3</v>
      </c>
      <c r="X77">
        <f t="shared" si="27"/>
        <v>3</v>
      </c>
      <c r="Y77">
        <f t="shared" si="28"/>
        <v>0</v>
      </c>
      <c r="Z77">
        <f t="shared" si="29"/>
        <v>0</v>
      </c>
      <c r="AA77">
        <f t="shared" si="30"/>
        <v>0</v>
      </c>
      <c r="AB77" s="11">
        <v>7.5</v>
      </c>
      <c r="AC77">
        <f t="shared" si="31"/>
        <v>93.333333333333329</v>
      </c>
      <c r="AD77">
        <f t="shared" si="32"/>
        <v>0</v>
      </c>
      <c r="AE77">
        <f t="shared" si="33"/>
        <v>0</v>
      </c>
      <c r="AF77">
        <f t="shared" si="34"/>
        <v>0</v>
      </c>
      <c r="AG77">
        <f t="shared" si="35"/>
        <v>0</v>
      </c>
      <c r="AH77">
        <f t="shared" si="36"/>
        <v>0</v>
      </c>
      <c r="AI77">
        <f t="shared" si="37"/>
        <v>0</v>
      </c>
      <c r="AJ77">
        <f t="shared" si="38"/>
        <v>1</v>
      </c>
    </row>
    <row r="78" spans="1:36" x14ac:dyDescent="0.3">
      <c r="A78" s="10">
        <v>24</v>
      </c>
      <c r="B78" s="10">
        <v>2</v>
      </c>
      <c r="C78" s="10" t="s">
        <v>42</v>
      </c>
      <c r="D78" s="35">
        <v>23</v>
      </c>
      <c r="E78" s="34">
        <v>15</v>
      </c>
      <c r="F78" s="12">
        <v>0.25</v>
      </c>
      <c r="G78" s="34">
        <v>7</v>
      </c>
      <c r="H78" s="34">
        <v>0</v>
      </c>
      <c r="I78" s="34">
        <v>0</v>
      </c>
      <c r="J78" s="34">
        <v>3</v>
      </c>
      <c r="K78" s="34">
        <v>0</v>
      </c>
      <c r="L78" s="34">
        <v>0</v>
      </c>
      <c r="M78" s="34">
        <v>0</v>
      </c>
      <c r="N78" s="34">
        <v>0</v>
      </c>
      <c r="O78" s="34">
        <v>0</v>
      </c>
      <c r="P78" s="34">
        <v>0</v>
      </c>
      <c r="Q78" s="2" t="s">
        <v>37</v>
      </c>
      <c r="R78" s="34">
        <v>3</v>
      </c>
      <c r="S78" s="34">
        <v>1</v>
      </c>
      <c r="T78" s="34">
        <v>0</v>
      </c>
      <c r="U78" s="34">
        <v>0</v>
      </c>
      <c r="V78" s="34">
        <v>1</v>
      </c>
      <c r="W78">
        <f t="shared" si="26"/>
        <v>5</v>
      </c>
      <c r="X78">
        <f t="shared" si="27"/>
        <v>3</v>
      </c>
      <c r="Y78">
        <f t="shared" si="28"/>
        <v>0</v>
      </c>
      <c r="Z78">
        <f t="shared" si="29"/>
        <v>0</v>
      </c>
      <c r="AA78">
        <f t="shared" si="30"/>
        <v>0</v>
      </c>
      <c r="AB78" s="11">
        <v>7</v>
      </c>
      <c r="AC78">
        <f t="shared" si="31"/>
        <v>100</v>
      </c>
      <c r="AD78">
        <f t="shared" si="32"/>
        <v>0</v>
      </c>
      <c r="AE78">
        <f t="shared" si="33"/>
        <v>3</v>
      </c>
      <c r="AF78">
        <f t="shared" si="34"/>
        <v>1</v>
      </c>
      <c r="AG78">
        <f t="shared" si="35"/>
        <v>1</v>
      </c>
      <c r="AH78">
        <f t="shared" si="36"/>
        <v>0</v>
      </c>
      <c r="AI78">
        <f t="shared" si="37"/>
        <v>0</v>
      </c>
      <c r="AJ78">
        <f t="shared" si="38"/>
        <v>1</v>
      </c>
    </row>
    <row r="79" spans="1:36" x14ac:dyDescent="0.3">
      <c r="A79" s="10">
        <v>25</v>
      </c>
      <c r="B79" s="10">
        <v>2</v>
      </c>
      <c r="C79" s="10" t="s">
        <v>36</v>
      </c>
      <c r="D79" s="1">
        <v>1</v>
      </c>
      <c r="E79">
        <v>120</v>
      </c>
      <c r="F79">
        <v>10</v>
      </c>
      <c r="G79">
        <v>6</v>
      </c>
      <c r="H79">
        <v>3</v>
      </c>
      <c r="I79">
        <v>3</v>
      </c>
      <c r="J79">
        <v>0</v>
      </c>
      <c r="K79">
        <v>2</v>
      </c>
      <c r="L79">
        <v>0</v>
      </c>
      <c r="M79">
        <v>0</v>
      </c>
      <c r="N79">
        <v>2</v>
      </c>
      <c r="O79">
        <v>3</v>
      </c>
      <c r="P79">
        <v>1</v>
      </c>
      <c r="Q79" t="s">
        <v>37</v>
      </c>
      <c r="R79">
        <v>3</v>
      </c>
      <c r="S79">
        <v>3</v>
      </c>
      <c r="T79">
        <v>2</v>
      </c>
      <c r="U79">
        <v>3</v>
      </c>
      <c r="V79" s="2">
        <v>1</v>
      </c>
      <c r="W79">
        <f t="shared" si="26"/>
        <v>17</v>
      </c>
      <c r="X79">
        <f t="shared" si="27"/>
        <v>3</v>
      </c>
      <c r="Y79">
        <f t="shared" si="28"/>
        <v>6</v>
      </c>
      <c r="Z79">
        <f t="shared" si="29"/>
        <v>3</v>
      </c>
      <c r="AA79">
        <f t="shared" si="30"/>
        <v>1</v>
      </c>
      <c r="AB79" s="11">
        <v>9</v>
      </c>
      <c r="AC79">
        <f t="shared" si="31"/>
        <v>66.666666666666657</v>
      </c>
      <c r="AD79">
        <f t="shared" si="32"/>
        <v>2</v>
      </c>
      <c r="AE79">
        <f t="shared" si="33"/>
        <v>14</v>
      </c>
      <c r="AF79">
        <f t="shared" si="34"/>
        <v>2</v>
      </c>
      <c r="AG79">
        <f t="shared" si="35"/>
        <v>3</v>
      </c>
      <c r="AH79">
        <f t="shared" si="36"/>
        <v>5</v>
      </c>
      <c r="AI79">
        <f t="shared" si="37"/>
        <v>3</v>
      </c>
      <c r="AJ79">
        <f t="shared" si="38"/>
        <v>2</v>
      </c>
    </row>
    <row r="80" spans="1:36" x14ac:dyDescent="0.3">
      <c r="A80" s="10">
        <v>25</v>
      </c>
      <c r="B80" s="10">
        <v>2</v>
      </c>
      <c r="C80" s="10" t="s">
        <v>38</v>
      </c>
      <c r="D80" s="1">
        <v>23</v>
      </c>
      <c r="E80">
        <v>30</v>
      </c>
      <c r="F80">
        <v>8</v>
      </c>
      <c r="G80">
        <v>8</v>
      </c>
      <c r="H80">
        <v>2</v>
      </c>
      <c r="I80">
        <v>3</v>
      </c>
      <c r="J80">
        <v>3</v>
      </c>
      <c r="K80">
        <v>2</v>
      </c>
      <c r="L80">
        <v>1</v>
      </c>
      <c r="M80">
        <v>0</v>
      </c>
      <c r="N80">
        <v>3</v>
      </c>
      <c r="O80">
        <v>2</v>
      </c>
      <c r="P80">
        <v>1</v>
      </c>
      <c r="Q80" t="s">
        <v>37</v>
      </c>
      <c r="R80">
        <v>1</v>
      </c>
      <c r="S80">
        <v>3</v>
      </c>
      <c r="T80">
        <v>3</v>
      </c>
      <c r="U80">
        <v>3</v>
      </c>
      <c r="V80" s="2">
        <v>2</v>
      </c>
      <c r="W80">
        <f t="shared" si="26"/>
        <v>11</v>
      </c>
      <c r="X80">
        <f t="shared" si="27"/>
        <v>1</v>
      </c>
      <c r="Y80">
        <f t="shared" si="28"/>
        <v>3</v>
      </c>
      <c r="Z80">
        <f t="shared" si="29"/>
        <v>2</v>
      </c>
      <c r="AA80">
        <f t="shared" si="30"/>
        <v>0</v>
      </c>
      <c r="AB80" s="11">
        <v>9</v>
      </c>
      <c r="AC80">
        <f t="shared" si="31"/>
        <v>88.888888888888886</v>
      </c>
      <c r="AD80">
        <f t="shared" si="32"/>
        <v>0</v>
      </c>
      <c r="AE80">
        <f t="shared" si="33"/>
        <v>17</v>
      </c>
      <c r="AF80">
        <f t="shared" si="34"/>
        <v>2</v>
      </c>
      <c r="AG80">
        <f t="shared" si="35"/>
        <v>3</v>
      </c>
      <c r="AH80">
        <f t="shared" si="36"/>
        <v>6</v>
      </c>
      <c r="AI80">
        <f t="shared" si="37"/>
        <v>3</v>
      </c>
      <c r="AJ80">
        <f t="shared" si="38"/>
        <v>2</v>
      </c>
    </row>
    <row r="81" spans="1:36" x14ac:dyDescent="0.3">
      <c r="A81" s="10">
        <v>25</v>
      </c>
      <c r="B81" s="10">
        <v>2</v>
      </c>
      <c r="C81" s="10" t="s">
        <v>41</v>
      </c>
      <c r="D81" s="1">
        <v>0</v>
      </c>
      <c r="E81">
        <v>5</v>
      </c>
      <c r="F81">
        <v>8.5</v>
      </c>
      <c r="G81">
        <v>8</v>
      </c>
      <c r="H81">
        <v>0</v>
      </c>
      <c r="I81">
        <v>2</v>
      </c>
      <c r="J81">
        <v>2</v>
      </c>
      <c r="K81">
        <v>0</v>
      </c>
      <c r="L81">
        <v>0</v>
      </c>
      <c r="M81">
        <v>0</v>
      </c>
      <c r="N81">
        <v>0</v>
      </c>
      <c r="O81">
        <v>2</v>
      </c>
      <c r="P81">
        <v>0</v>
      </c>
      <c r="Q81" t="s">
        <v>37</v>
      </c>
      <c r="R81">
        <v>2</v>
      </c>
      <c r="S81">
        <v>0</v>
      </c>
      <c r="T81">
        <v>0</v>
      </c>
      <c r="U81">
        <v>0</v>
      </c>
      <c r="V81" s="2">
        <v>1</v>
      </c>
      <c r="W81">
        <f t="shared" si="26"/>
        <v>3</v>
      </c>
      <c r="X81">
        <f t="shared" si="27"/>
        <v>2</v>
      </c>
      <c r="Y81">
        <f t="shared" si="28"/>
        <v>0</v>
      </c>
      <c r="Z81">
        <f t="shared" si="29"/>
        <v>0</v>
      </c>
      <c r="AA81">
        <f t="shared" si="30"/>
        <v>0</v>
      </c>
      <c r="AB81" s="11">
        <v>8.5</v>
      </c>
      <c r="AC81">
        <f t="shared" si="31"/>
        <v>94.117647058823522</v>
      </c>
      <c r="AD81">
        <f t="shared" si="32"/>
        <v>0</v>
      </c>
      <c r="AE81">
        <f t="shared" si="33"/>
        <v>6</v>
      </c>
      <c r="AF81">
        <f t="shared" si="34"/>
        <v>1</v>
      </c>
      <c r="AG81">
        <f t="shared" si="35"/>
        <v>0</v>
      </c>
      <c r="AH81">
        <f t="shared" si="36"/>
        <v>0</v>
      </c>
      <c r="AI81">
        <f t="shared" si="37"/>
        <v>0</v>
      </c>
      <c r="AJ81">
        <f t="shared" si="38"/>
        <v>1</v>
      </c>
    </row>
    <row r="82" spans="1:36" x14ac:dyDescent="0.3">
      <c r="A82" s="10">
        <v>25</v>
      </c>
      <c r="B82" s="10">
        <v>2</v>
      </c>
      <c r="C82" s="10" t="s">
        <v>42</v>
      </c>
      <c r="D82" s="36">
        <v>0.9375</v>
      </c>
      <c r="E82">
        <v>15</v>
      </c>
      <c r="F82">
        <v>7</v>
      </c>
      <c r="G82">
        <v>8</v>
      </c>
      <c r="H82">
        <v>0</v>
      </c>
      <c r="I82">
        <v>0</v>
      </c>
      <c r="J82">
        <v>0</v>
      </c>
      <c r="K82">
        <v>0</v>
      </c>
      <c r="L82">
        <v>3</v>
      </c>
      <c r="M82">
        <v>0</v>
      </c>
      <c r="N82">
        <v>0</v>
      </c>
      <c r="O82">
        <v>0</v>
      </c>
      <c r="P82">
        <v>0</v>
      </c>
      <c r="Q82" t="s">
        <v>37</v>
      </c>
      <c r="R82">
        <v>2</v>
      </c>
      <c r="S82">
        <v>0</v>
      </c>
      <c r="T82">
        <v>2</v>
      </c>
      <c r="U82">
        <v>1</v>
      </c>
      <c r="V82" s="2">
        <v>1</v>
      </c>
      <c r="W82">
        <f t="shared" si="26"/>
        <v>5</v>
      </c>
      <c r="X82">
        <f t="shared" si="27"/>
        <v>2</v>
      </c>
      <c r="Y82">
        <f t="shared" si="28"/>
        <v>0</v>
      </c>
      <c r="Z82">
        <f t="shared" si="29"/>
        <v>0</v>
      </c>
      <c r="AA82">
        <f t="shared" si="30"/>
        <v>0</v>
      </c>
      <c r="AB82" s="11">
        <v>7.5</v>
      </c>
      <c r="AC82">
        <f t="shared" si="31"/>
        <v>106.66666666666667</v>
      </c>
      <c r="AD82">
        <f t="shared" si="32"/>
        <v>0</v>
      </c>
      <c r="AE82">
        <f t="shared" si="33"/>
        <v>3</v>
      </c>
      <c r="AF82">
        <f t="shared" si="34"/>
        <v>1</v>
      </c>
      <c r="AG82">
        <f t="shared" si="35"/>
        <v>0</v>
      </c>
      <c r="AH82">
        <f t="shared" si="36"/>
        <v>3</v>
      </c>
      <c r="AI82">
        <f t="shared" si="37"/>
        <v>2</v>
      </c>
      <c r="AJ82">
        <f t="shared" si="38"/>
        <v>1</v>
      </c>
    </row>
    <row r="83" spans="1:36" x14ac:dyDescent="0.3">
      <c r="A83" s="10">
        <v>26</v>
      </c>
      <c r="B83" s="10">
        <v>2</v>
      </c>
      <c r="C83" s="10" t="s">
        <v>36</v>
      </c>
      <c r="D83" s="1">
        <v>23</v>
      </c>
      <c r="E83">
        <v>10</v>
      </c>
      <c r="F83">
        <v>10</v>
      </c>
      <c r="G83">
        <v>8</v>
      </c>
      <c r="H83">
        <v>1</v>
      </c>
      <c r="I83">
        <v>2</v>
      </c>
      <c r="J83">
        <v>2</v>
      </c>
      <c r="K83">
        <v>3</v>
      </c>
      <c r="L83">
        <v>3</v>
      </c>
      <c r="M83">
        <v>3</v>
      </c>
      <c r="N83">
        <v>3</v>
      </c>
      <c r="O83">
        <v>3</v>
      </c>
      <c r="P83">
        <v>3</v>
      </c>
      <c r="Q83" t="s">
        <v>37</v>
      </c>
      <c r="R83">
        <v>1</v>
      </c>
      <c r="S83">
        <v>3</v>
      </c>
      <c r="T83">
        <v>2</v>
      </c>
      <c r="U83">
        <v>1</v>
      </c>
      <c r="V83" s="2">
        <v>1</v>
      </c>
      <c r="W83">
        <f t="shared" si="26"/>
        <v>12</v>
      </c>
      <c r="X83">
        <f t="shared" si="27"/>
        <v>1</v>
      </c>
      <c r="Y83">
        <f t="shared" si="28"/>
        <v>1</v>
      </c>
      <c r="Z83">
        <f t="shared" si="29"/>
        <v>1</v>
      </c>
      <c r="AA83">
        <f t="shared" si="30"/>
        <v>0</v>
      </c>
      <c r="AB83" s="11">
        <v>11</v>
      </c>
      <c r="AC83">
        <f t="shared" si="31"/>
        <v>72.727272727272734</v>
      </c>
      <c r="AD83">
        <f t="shared" si="32"/>
        <v>2</v>
      </c>
      <c r="AE83">
        <f t="shared" si="33"/>
        <v>23</v>
      </c>
      <c r="AF83">
        <f t="shared" si="34"/>
        <v>3</v>
      </c>
      <c r="AG83">
        <f t="shared" si="35"/>
        <v>3</v>
      </c>
      <c r="AH83">
        <f t="shared" si="36"/>
        <v>3</v>
      </c>
      <c r="AI83">
        <f t="shared" si="37"/>
        <v>2</v>
      </c>
      <c r="AJ83">
        <f t="shared" si="38"/>
        <v>2</v>
      </c>
    </row>
    <row r="84" spans="1:36" x14ac:dyDescent="0.3">
      <c r="A84" s="10">
        <v>26</v>
      </c>
      <c r="B84" s="10">
        <v>2</v>
      </c>
      <c r="C84" s="10" t="s">
        <v>38</v>
      </c>
      <c r="D84" s="1">
        <v>22</v>
      </c>
      <c r="E84">
        <v>10</v>
      </c>
      <c r="F84">
        <v>9</v>
      </c>
      <c r="G84">
        <v>8</v>
      </c>
      <c r="H84">
        <v>0</v>
      </c>
      <c r="I84">
        <v>3</v>
      </c>
      <c r="J84">
        <v>3</v>
      </c>
      <c r="K84">
        <v>3</v>
      </c>
      <c r="L84">
        <v>0</v>
      </c>
      <c r="M84">
        <v>0</v>
      </c>
      <c r="N84">
        <v>2</v>
      </c>
      <c r="O84">
        <v>2</v>
      </c>
      <c r="P84">
        <v>2</v>
      </c>
      <c r="Q84" t="s">
        <v>37</v>
      </c>
      <c r="R84">
        <v>1</v>
      </c>
      <c r="S84">
        <v>3</v>
      </c>
      <c r="T84">
        <v>3</v>
      </c>
      <c r="U84">
        <v>3</v>
      </c>
      <c r="V84" s="2">
        <v>1</v>
      </c>
      <c r="W84">
        <f t="shared" si="26"/>
        <v>11</v>
      </c>
      <c r="X84">
        <f t="shared" si="27"/>
        <v>1</v>
      </c>
      <c r="Y84">
        <f t="shared" si="28"/>
        <v>0</v>
      </c>
      <c r="Z84">
        <f t="shared" si="29"/>
        <v>0</v>
      </c>
      <c r="AA84">
        <f t="shared" si="30"/>
        <v>0</v>
      </c>
      <c r="AB84" s="11">
        <v>11</v>
      </c>
      <c r="AC84">
        <f t="shared" si="31"/>
        <v>72.727272727272734</v>
      </c>
      <c r="AD84">
        <f t="shared" si="32"/>
        <v>2</v>
      </c>
      <c r="AE84">
        <f t="shared" si="33"/>
        <v>15</v>
      </c>
      <c r="AF84">
        <f t="shared" si="34"/>
        <v>2</v>
      </c>
      <c r="AG84">
        <f t="shared" si="35"/>
        <v>3</v>
      </c>
      <c r="AH84">
        <f t="shared" si="36"/>
        <v>6</v>
      </c>
      <c r="AI84">
        <f t="shared" si="37"/>
        <v>3</v>
      </c>
      <c r="AJ84">
        <f t="shared" si="38"/>
        <v>2</v>
      </c>
    </row>
    <row r="85" spans="1:36" x14ac:dyDescent="0.3">
      <c r="A85" s="10">
        <v>27</v>
      </c>
      <c r="B85" s="10">
        <v>1</v>
      </c>
      <c r="C85" s="10" t="s">
        <v>36</v>
      </c>
      <c r="D85" s="1">
        <v>22</v>
      </c>
      <c r="E85">
        <v>5</v>
      </c>
      <c r="F85">
        <v>11</v>
      </c>
      <c r="G85">
        <v>0</v>
      </c>
      <c r="H85">
        <v>3</v>
      </c>
      <c r="I85">
        <v>2</v>
      </c>
      <c r="J85">
        <v>3</v>
      </c>
      <c r="K85">
        <v>2</v>
      </c>
      <c r="L85">
        <v>3</v>
      </c>
      <c r="M85">
        <v>3</v>
      </c>
      <c r="N85">
        <v>0</v>
      </c>
      <c r="O85">
        <v>3</v>
      </c>
      <c r="P85">
        <v>3</v>
      </c>
      <c r="Q85" t="s">
        <v>37</v>
      </c>
      <c r="R85">
        <v>3</v>
      </c>
      <c r="S85">
        <v>3</v>
      </c>
      <c r="T85">
        <v>3</v>
      </c>
      <c r="U85" s="2">
        <v>3</v>
      </c>
      <c r="V85" s="2">
        <v>1</v>
      </c>
      <c r="W85">
        <f t="shared" si="26"/>
        <v>20</v>
      </c>
      <c r="X85">
        <f t="shared" si="27"/>
        <v>3</v>
      </c>
      <c r="Y85">
        <f t="shared" si="28"/>
        <v>3</v>
      </c>
      <c r="Z85">
        <f t="shared" si="29"/>
        <v>2</v>
      </c>
      <c r="AA85">
        <f t="shared" si="30"/>
        <v>3</v>
      </c>
      <c r="AB85" s="11">
        <v>13</v>
      </c>
      <c r="AC85">
        <f t="shared" si="31"/>
        <v>0</v>
      </c>
      <c r="AD85">
        <f t="shared" si="32"/>
        <v>3</v>
      </c>
      <c r="AE85">
        <f t="shared" si="33"/>
        <v>22</v>
      </c>
      <c r="AF85">
        <f t="shared" si="34"/>
        <v>3</v>
      </c>
      <c r="AG85">
        <f t="shared" si="35"/>
        <v>3</v>
      </c>
      <c r="AH85">
        <f t="shared" si="36"/>
        <v>6</v>
      </c>
      <c r="AI85">
        <f t="shared" si="37"/>
        <v>3</v>
      </c>
      <c r="AJ85">
        <f t="shared" si="38"/>
        <v>2</v>
      </c>
    </row>
    <row r="86" spans="1:36" x14ac:dyDescent="0.3">
      <c r="A86" s="10">
        <v>27</v>
      </c>
      <c r="B86" s="10">
        <v>1</v>
      </c>
      <c r="C86" s="10" t="s">
        <v>38</v>
      </c>
      <c r="D86" s="1">
        <v>23</v>
      </c>
      <c r="E86">
        <v>60</v>
      </c>
      <c r="F86">
        <v>7</v>
      </c>
      <c r="G86" s="10">
        <v>6</v>
      </c>
      <c r="H86" s="10">
        <v>3</v>
      </c>
      <c r="I86" s="10">
        <v>3</v>
      </c>
      <c r="J86" s="10">
        <v>3</v>
      </c>
      <c r="K86" s="10">
        <v>0</v>
      </c>
      <c r="L86" s="10">
        <v>0</v>
      </c>
      <c r="M86" s="10">
        <v>0</v>
      </c>
      <c r="N86" s="10">
        <v>0</v>
      </c>
      <c r="O86" s="10">
        <v>3</v>
      </c>
      <c r="P86" s="10">
        <v>1</v>
      </c>
      <c r="Q86" t="s">
        <v>37</v>
      </c>
      <c r="R86">
        <v>0</v>
      </c>
      <c r="S86">
        <v>0</v>
      </c>
      <c r="T86">
        <v>3</v>
      </c>
      <c r="U86" s="2">
        <v>1</v>
      </c>
      <c r="V86" s="2">
        <v>1</v>
      </c>
      <c r="W86">
        <f t="shared" si="26"/>
        <v>9</v>
      </c>
      <c r="X86">
        <f t="shared" si="27"/>
        <v>0</v>
      </c>
      <c r="Y86">
        <f t="shared" si="28"/>
        <v>5</v>
      </c>
      <c r="Z86">
        <f t="shared" si="29"/>
        <v>3</v>
      </c>
      <c r="AA86">
        <f t="shared" si="30"/>
        <v>1</v>
      </c>
      <c r="AB86" s="11">
        <v>8</v>
      </c>
      <c r="AC86">
        <f t="shared" si="31"/>
        <v>75</v>
      </c>
      <c r="AD86">
        <f t="shared" si="32"/>
        <v>1</v>
      </c>
      <c r="AE86">
        <f t="shared" si="33"/>
        <v>13</v>
      </c>
      <c r="AF86">
        <f t="shared" si="34"/>
        <v>2</v>
      </c>
      <c r="AG86">
        <f t="shared" si="35"/>
        <v>0</v>
      </c>
      <c r="AH86">
        <f t="shared" si="36"/>
        <v>4</v>
      </c>
      <c r="AI86">
        <f t="shared" si="37"/>
        <v>2</v>
      </c>
      <c r="AJ86">
        <f t="shared" si="38"/>
        <v>2</v>
      </c>
    </row>
    <row r="87" spans="1:36" x14ac:dyDescent="0.3">
      <c r="A87" s="10">
        <v>27</v>
      </c>
      <c r="B87" s="10">
        <v>1</v>
      </c>
      <c r="C87" s="10" t="s">
        <v>40</v>
      </c>
      <c r="D87" s="1">
        <v>22</v>
      </c>
      <c r="E87">
        <v>240</v>
      </c>
      <c r="F87">
        <v>7</v>
      </c>
      <c r="G87" s="10">
        <v>2</v>
      </c>
      <c r="H87" s="10">
        <v>3</v>
      </c>
      <c r="I87" s="10">
        <v>3</v>
      </c>
      <c r="J87" s="10">
        <v>3</v>
      </c>
      <c r="K87" s="10">
        <v>0</v>
      </c>
      <c r="L87" s="10">
        <v>0</v>
      </c>
      <c r="M87" s="10">
        <v>0</v>
      </c>
      <c r="N87" s="10">
        <v>0</v>
      </c>
      <c r="O87" s="10">
        <v>0</v>
      </c>
      <c r="P87" s="10">
        <v>0</v>
      </c>
      <c r="Q87" t="s">
        <v>37</v>
      </c>
      <c r="R87">
        <v>1</v>
      </c>
      <c r="S87">
        <v>0</v>
      </c>
      <c r="T87">
        <v>1</v>
      </c>
      <c r="U87" s="2">
        <v>1</v>
      </c>
      <c r="V87" s="2">
        <v>1</v>
      </c>
      <c r="W87">
        <f t="shared" si="26"/>
        <v>12</v>
      </c>
      <c r="X87">
        <f t="shared" si="27"/>
        <v>1</v>
      </c>
      <c r="Y87">
        <f t="shared" si="28"/>
        <v>6</v>
      </c>
      <c r="Z87">
        <f t="shared" si="29"/>
        <v>3</v>
      </c>
      <c r="AA87">
        <f t="shared" si="30"/>
        <v>3</v>
      </c>
      <c r="AB87" s="11">
        <v>9</v>
      </c>
      <c r="AC87">
        <f t="shared" si="31"/>
        <v>22.222222222222221</v>
      </c>
      <c r="AD87">
        <f t="shared" si="32"/>
        <v>3</v>
      </c>
      <c r="AE87">
        <f t="shared" si="33"/>
        <v>9</v>
      </c>
      <c r="AF87">
        <f t="shared" si="34"/>
        <v>1</v>
      </c>
      <c r="AG87">
        <f t="shared" si="35"/>
        <v>0</v>
      </c>
      <c r="AH87">
        <f t="shared" si="36"/>
        <v>2</v>
      </c>
      <c r="AI87">
        <f t="shared" si="37"/>
        <v>1</v>
      </c>
      <c r="AJ87">
        <f t="shared" si="38"/>
        <v>2</v>
      </c>
    </row>
    <row r="88" spans="1:36" x14ac:dyDescent="0.3">
      <c r="A88" s="10">
        <v>27</v>
      </c>
      <c r="B88" s="10">
        <v>1</v>
      </c>
      <c r="C88" s="10" t="s">
        <v>41</v>
      </c>
      <c r="D88" s="1">
        <v>23</v>
      </c>
      <c r="E88">
        <v>60</v>
      </c>
      <c r="F88">
        <v>9</v>
      </c>
      <c r="G88" s="10">
        <v>8</v>
      </c>
      <c r="H88" s="10">
        <v>3</v>
      </c>
      <c r="I88" s="10">
        <v>0</v>
      </c>
      <c r="J88" s="10">
        <v>2</v>
      </c>
      <c r="K88" s="10">
        <v>0</v>
      </c>
      <c r="L88" s="10">
        <v>0</v>
      </c>
      <c r="M88" s="10">
        <v>0</v>
      </c>
      <c r="N88" s="10">
        <v>0</v>
      </c>
      <c r="O88" s="10">
        <v>1</v>
      </c>
      <c r="P88" s="10">
        <v>0</v>
      </c>
      <c r="Q88" t="s">
        <v>37</v>
      </c>
      <c r="R88">
        <v>2</v>
      </c>
      <c r="S88">
        <v>0</v>
      </c>
      <c r="T88">
        <v>3</v>
      </c>
      <c r="U88" s="2">
        <v>2</v>
      </c>
      <c r="V88" s="2">
        <v>1</v>
      </c>
      <c r="W88">
        <f t="shared" si="26"/>
        <v>10</v>
      </c>
      <c r="X88">
        <f t="shared" si="27"/>
        <v>2</v>
      </c>
      <c r="Y88">
        <f t="shared" si="28"/>
        <v>5</v>
      </c>
      <c r="Z88">
        <f t="shared" si="29"/>
        <v>3</v>
      </c>
      <c r="AA88">
        <f t="shared" si="30"/>
        <v>0</v>
      </c>
      <c r="AB88" s="11">
        <v>10</v>
      </c>
      <c r="AC88">
        <f t="shared" si="31"/>
        <v>80</v>
      </c>
      <c r="AD88">
        <f t="shared" si="32"/>
        <v>1</v>
      </c>
      <c r="AE88">
        <f t="shared" si="33"/>
        <v>6</v>
      </c>
      <c r="AF88">
        <f t="shared" si="34"/>
        <v>1</v>
      </c>
      <c r="AG88">
        <f t="shared" si="35"/>
        <v>0</v>
      </c>
      <c r="AH88">
        <f t="shared" si="36"/>
        <v>5</v>
      </c>
      <c r="AI88">
        <f t="shared" si="37"/>
        <v>3</v>
      </c>
      <c r="AJ88">
        <f t="shared" si="38"/>
        <v>2</v>
      </c>
    </row>
    <row r="89" spans="1:36" x14ac:dyDescent="0.3">
      <c r="A89" s="10">
        <v>27</v>
      </c>
      <c r="B89" s="10">
        <v>1</v>
      </c>
      <c r="C89" s="10" t="s">
        <v>42</v>
      </c>
      <c r="D89" s="1">
        <v>3</v>
      </c>
      <c r="E89">
        <v>30</v>
      </c>
      <c r="F89">
        <v>12</v>
      </c>
      <c r="G89" s="10">
        <v>3</v>
      </c>
      <c r="H89" s="10">
        <v>3</v>
      </c>
      <c r="I89" s="10">
        <v>3</v>
      </c>
      <c r="J89" s="10">
        <v>2</v>
      </c>
      <c r="K89" s="10">
        <v>0</v>
      </c>
      <c r="L89" s="10">
        <v>2</v>
      </c>
      <c r="M89" s="10">
        <v>2</v>
      </c>
      <c r="N89" s="10">
        <v>0</v>
      </c>
      <c r="O89" s="10">
        <v>3</v>
      </c>
      <c r="P89" s="10">
        <v>1</v>
      </c>
      <c r="Q89" t="s">
        <v>37</v>
      </c>
      <c r="R89">
        <v>1</v>
      </c>
      <c r="S89">
        <v>3</v>
      </c>
      <c r="T89">
        <v>3</v>
      </c>
      <c r="U89" s="2">
        <v>2</v>
      </c>
      <c r="V89" s="2">
        <v>1</v>
      </c>
      <c r="W89">
        <f t="shared" si="26"/>
        <v>17</v>
      </c>
      <c r="X89">
        <f t="shared" si="27"/>
        <v>1</v>
      </c>
      <c r="Y89">
        <f t="shared" si="28"/>
        <v>4</v>
      </c>
      <c r="Z89">
        <f t="shared" si="29"/>
        <v>2</v>
      </c>
      <c r="AA89">
        <f t="shared" si="30"/>
        <v>3</v>
      </c>
      <c r="AB89" s="11">
        <v>9</v>
      </c>
      <c r="AC89">
        <f t="shared" si="31"/>
        <v>33.333333333333329</v>
      </c>
      <c r="AD89">
        <f t="shared" si="32"/>
        <v>3</v>
      </c>
      <c r="AE89">
        <f t="shared" si="33"/>
        <v>16</v>
      </c>
      <c r="AF89">
        <f t="shared" si="34"/>
        <v>2</v>
      </c>
      <c r="AG89">
        <f t="shared" si="35"/>
        <v>3</v>
      </c>
      <c r="AH89">
        <f t="shared" si="36"/>
        <v>5</v>
      </c>
      <c r="AI89">
        <f t="shared" si="37"/>
        <v>3</v>
      </c>
      <c r="AJ89">
        <f t="shared" si="38"/>
        <v>2</v>
      </c>
    </row>
    <row r="90" spans="1:36" x14ac:dyDescent="0.3">
      <c r="A90" s="10">
        <v>27</v>
      </c>
      <c r="B90" s="10">
        <v>1</v>
      </c>
      <c r="C90" s="10" t="s">
        <v>43</v>
      </c>
      <c r="D90" s="1">
        <v>23.3</v>
      </c>
      <c r="E90" s="10">
        <v>30</v>
      </c>
      <c r="F90" s="12">
        <v>0.47916666666666702</v>
      </c>
      <c r="G90" s="10">
        <v>8</v>
      </c>
      <c r="H90" s="10">
        <v>3</v>
      </c>
      <c r="I90" s="10">
        <v>3</v>
      </c>
      <c r="J90" s="10">
        <v>2</v>
      </c>
      <c r="K90" s="10">
        <v>3</v>
      </c>
      <c r="L90" s="10">
        <v>3</v>
      </c>
      <c r="M90" s="10">
        <v>2</v>
      </c>
      <c r="N90" s="10">
        <v>2</v>
      </c>
      <c r="O90" s="10">
        <v>3</v>
      </c>
      <c r="P90" s="10">
        <v>0</v>
      </c>
      <c r="Q90" t="s">
        <v>37</v>
      </c>
      <c r="R90" s="10">
        <v>1</v>
      </c>
      <c r="S90" s="10">
        <v>3</v>
      </c>
      <c r="T90" s="10">
        <v>0</v>
      </c>
      <c r="U90" s="10">
        <v>1</v>
      </c>
      <c r="V90" s="2">
        <v>1</v>
      </c>
      <c r="W90">
        <f t="shared" si="26"/>
        <v>11</v>
      </c>
      <c r="X90">
        <f>S90</f>
        <v>3</v>
      </c>
      <c r="Y90">
        <f t="shared" si="28"/>
        <v>4</v>
      </c>
      <c r="Z90">
        <f t="shared" si="29"/>
        <v>2</v>
      </c>
      <c r="AA90">
        <f t="shared" si="30"/>
        <v>0</v>
      </c>
      <c r="AB90" s="11">
        <v>12</v>
      </c>
      <c r="AC90">
        <f t="shared" si="31"/>
        <v>66.666666666666657</v>
      </c>
      <c r="AD90">
        <f t="shared" si="32"/>
        <v>2</v>
      </c>
      <c r="AE90">
        <f t="shared" si="33"/>
        <v>21</v>
      </c>
      <c r="AF90">
        <f t="shared" si="34"/>
        <v>3</v>
      </c>
      <c r="AG90">
        <f>T90</f>
        <v>0</v>
      </c>
      <c r="AH90">
        <f>U90+V90</f>
        <v>2</v>
      </c>
      <c r="AI90">
        <f t="shared" si="37"/>
        <v>1</v>
      </c>
      <c r="AJ90">
        <f t="shared" si="38"/>
        <v>2</v>
      </c>
    </row>
    <row r="91" spans="1:36" x14ac:dyDescent="0.3">
      <c r="A91" s="10">
        <v>28</v>
      </c>
      <c r="B91" s="10">
        <v>2</v>
      </c>
      <c r="C91" s="10" t="s">
        <v>36</v>
      </c>
      <c r="D91" s="1">
        <v>22</v>
      </c>
      <c r="E91">
        <v>300</v>
      </c>
      <c r="F91">
        <v>7</v>
      </c>
      <c r="G91">
        <v>4</v>
      </c>
      <c r="H91">
        <v>3</v>
      </c>
      <c r="I91">
        <v>3</v>
      </c>
      <c r="J91">
        <v>0</v>
      </c>
      <c r="K91">
        <v>0</v>
      </c>
      <c r="L91">
        <v>3</v>
      </c>
      <c r="M91">
        <v>0</v>
      </c>
      <c r="N91">
        <v>3</v>
      </c>
      <c r="O91">
        <v>3</v>
      </c>
      <c r="P91">
        <v>0</v>
      </c>
      <c r="Q91" t="s">
        <v>37</v>
      </c>
      <c r="R91">
        <v>1</v>
      </c>
      <c r="S91">
        <v>0</v>
      </c>
      <c r="T91">
        <v>2</v>
      </c>
      <c r="U91">
        <v>2</v>
      </c>
      <c r="V91" s="2">
        <v>1</v>
      </c>
      <c r="W91">
        <f t="shared" si="26"/>
        <v>14</v>
      </c>
      <c r="X91">
        <f t="shared" ref="X91:X126" si="39">R91</f>
        <v>1</v>
      </c>
      <c r="Y91">
        <f t="shared" si="28"/>
        <v>6</v>
      </c>
      <c r="Z91">
        <f t="shared" si="29"/>
        <v>3</v>
      </c>
      <c r="AA91">
        <f t="shared" si="30"/>
        <v>3</v>
      </c>
      <c r="AB91" s="11">
        <v>9</v>
      </c>
      <c r="AC91">
        <f t="shared" si="31"/>
        <v>44.444444444444443</v>
      </c>
      <c r="AD91">
        <f t="shared" si="32"/>
        <v>3</v>
      </c>
      <c r="AE91">
        <f t="shared" si="33"/>
        <v>15</v>
      </c>
      <c r="AF91">
        <f t="shared" si="34"/>
        <v>2</v>
      </c>
      <c r="AG91">
        <f t="shared" ref="AG91:AG126" si="40">S91</f>
        <v>0</v>
      </c>
      <c r="AH91">
        <f t="shared" ref="AH91:AH126" si="41">T91+U91</f>
        <v>4</v>
      </c>
      <c r="AI91">
        <f t="shared" si="37"/>
        <v>2</v>
      </c>
      <c r="AJ91">
        <f t="shared" si="38"/>
        <v>2</v>
      </c>
    </row>
    <row r="92" spans="1:36" x14ac:dyDescent="0.3">
      <c r="A92" s="10">
        <v>29</v>
      </c>
      <c r="B92" s="10">
        <v>2</v>
      </c>
      <c r="C92" s="10" t="s">
        <v>36</v>
      </c>
      <c r="D92" s="1">
        <v>22</v>
      </c>
      <c r="E92">
        <v>30</v>
      </c>
      <c r="F92">
        <v>7</v>
      </c>
      <c r="G92">
        <v>8</v>
      </c>
      <c r="H92">
        <v>0</v>
      </c>
      <c r="I92">
        <v>1</v>
      </c>
      <c r="J92">
        <v>3</v>
      </c>
      <c r="K92">
        <v>0</v>
      </c>
      <c r="L92">
        <v>0</v>
      </c>
      <c r="M92">
        <v>0</v>
      </c>
      <c r="N92">
        <v>0</v>
      </c>
      <c r="O92">
        <v>1</v>
      </c>
      <c r="P92">
        <v>1</v>
      </c>
      <c r="Q92" t="s">
        <v>37</v>
      </c>
      <c r="R92">
        <v>3</v>
      </c>
      <c r="S92">
        <v>0</v>
      </c>
      <c r="T92">
        <v>0</v>
      </c>
      <c r="U92">
        <v>0</v>
      </c>
      <c r="V92" s="2">
        <v>4</v>
      </c>
      <c r="W92">
        <f t="shared" si="26"/>
        <v>5</v>
      </c>
      <c r="X92">
        <f t="shared" si="39"/>
        <v>3</v>
      </c>
      <c r="Y92">
        <f t="shared" si="28"/>
        <v>1</v>
      </c>
      <c r="Z92">
        <f t="shared" si="29"/>
        <v>1</v>
      </c>
      <c r="AA92">
        <f t="shared" si="30"/>
        <v>0</v>
      </c>
      <c r="AB92" s="3">
        <v>9</v>
      </c>
      <c r="AC92">
        <f t="shared" si="31"/>
        <v>88.888888888888886</v>
      </c>
      <c r="AD92">
        <f t="shared" si="32"/>
        <v>0</v>
      </c>
      <c r="AE92">
        <f t="shared" si="33"/>
        <v>6</v>
      </c>
      <c r="AF92">
        <f t="shared" si="34"/>
        <v>1</v>
      </c>
      <c r="AG92">
        <f t="shared" si="40"/>
        <v>0</v>
      </c>
      <c r="AH92">
        <f t="shared" si="41"/>
        <v>0</v>
      </c>
      <c r="AI92">
        <f t="shared" si="37"/>
        <v>0</v>
      </c>
      <c r="AJ92">
        <f t="shared" si="38"/>
        <v>1</v>
      </c>
    </row>
    <row r="93" spans="1:36" x14ac:dyDescent="0.3">
      <c r="A93" s="10">
        <v>30</v>
      </c>
      <c r="B93" s="10">
        <v>1</v>
      </c>
      <c r="C93" s="10" t="s">
        <v>36</v>
      </c>
      <c r="D93" s="1">
        <v>0.3</v>
      </c>
      <c r="E93">
        <v>10</v>
      </c>
      <c r="F93" s="12">
        <v>0.27083333333333298</v>
      </c>
      <c r="G93">
        <v>6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1</v>
      </c>
      <c r="Q93" t="s">
        <v>37</v>
      </c>
      <c r="R93">
        <v>2</v>
      </c>
      <c r="S93">
        <v>0</v>
      </c>
      <c r="T93">
        <v>0</v>
      </c>
      <c r="U93" s="2">
        <v>0</v>
      </c>
      <c r="V93" s="2">
        <v>1</v>
      </c>
      <c r="W93">
        <f t="shared" si="26"/>
        <v>4</v>
      </c>
      <c r="X93">
        <f t="shared" si="39"/>
        <v>2</v>
      </c>
      <c r="Y93">
        <f t="shared" si="28"/>
        <v>0</v>
      </c>
      <c r="Z93">
        <f t="shared" si="29"/>
        <v>0</v>
      </c>
      <c r="AA93">
        <f t="shared" si="30"/>
        <v>1</v>
      </c>
      <c r="AB93" s="3">
        <v>6</v>
      </c>
      <c r="AC93">
        <f t="shared" si="31"/>
        <v>100</v>
      </c>
      <c r="AD93">
        <f t="shared" si="32"/>
        <v>0</v>
      </c>
      <c r="AE93">
        <f t="shared" si="33"/>
        <v>1</v>
      </c>
      <c r="AF93">
        <f t="shared" si="34"/>
        <v>1</v>
      </c>
      <c r="AG93">
        <f t="shared" si="40"/>
        <v>0</v>
      </c>
      <c r="AH93">
        <f t="shared" si="41"/>
        <v>0</v>
      </c>
      <c r="AI93">
        <f t="shared" si="37"/>
        <v>0</v>
      </c>
      <c r="AJ93">
        <f t="shared" si="38"/>
        <v>1</v>
      </c>
    </row>
    <row r="94" spans="1:36" x14ac:dyDescent="0.3">
      <c r="A94" s="10">
        <v>30</v>
      </c>
      <c r="B94" s="10">
        <v>1</v>
      </c>
      <c r="C94" s="10" t="s">
        <v>38</v>
      </c>
      <c r="D94" s="1">
        <v>23</v>
      </c>
      <c r="E94">
        <v>5</v>
      </c>
      <c r="F94">
        <v>4</v>
      </c>
      <c r="G94">
        <v>5</v>
      </c>
      <c r="H94">
        <v>0</v>
      </c>
      <c r="I94">
        <v>0</v>
      </c>
      <c r="J94">
        <v>0</v>
      </c>
      <c r="K94">
        <v>0</v>
      </c>
      <c r="L94">
        <v>0</v>
      </c>
      <c r="M94">
        <v>1</v>
      </c>
      <c r="N94">
        <v>1</v>
      </c>
      <c r="O94">
        <v>0</v>
      </c>
      <c r="P94">
        <v>0</v>
      </c>
      <c r="Q94" t="s">
        <v>37</v>
      </c>
      <c r="R94">
        <v>1</v>
      </c>
      <c r="S94">
        <v>0</v>
      </c>
      <c r="T94">
        <v>1</v>
      </c>
      <c r="U94" s="2">
        <v>0</v>
      </c>
      <c r="V94" s="2">
        <v>1</v>
      </c>
      <c r="W94">
        <f t="shared" si="26"/>
        <v>5</v>
      </c>
      <c r="X94">
        <f t="shared" si="39"/>
        <v>1</v>
      </c>
      <c r="Y94">
        <f t="shared" si="28"/>
        <v>0</v>
      </c>
      <c r="Z94">
        <f t="shared" si="29"/>
        <v>0</v>
      </c>
      <c r="AA94">
        <f t="shared" si="30"/>
        <v>2</v>
      </c>
      <c r="AB94" s="3">
        <v>5</v>
      </c>
      <c r="AC94">
        <f t="shared" si="31"/>
        <v>100</v>
      </c>
      <c r="AD94">
        <f t="shared" si="32"/>
        <v>0</v>
      </c>
      <c r="AE94">
        <f t="shared" si="33"/>
        <v>2</v>
      </c>
      <c r="AF94">
        <f t="shared" si="34"/>
        <v>1</v>
      </c>
      <c r="AG94">
        <f t="shared" si="40"/>
        <v>0</v>
      </c>
      <c r="AH94">
        <f t="shared" si="41"/>
        <v>1</v>
      </c>
      <c r="AI94">
        <f t="shared" si="37"/>
        <v>1</v>
      </c>
      <c r="AJ94">
        <f t="shared" si="38"/>
        <v>1</v>
      </c>
    </row>
    <row r="95" spans="1:36" x14ac:dyDescent="0.3">
      <c r="A95" s="10">
        <v>30</v>
      </c>
      <c r="B95" s="10">
        <v>1</v>
      </c>
      <c r="C95" s="10" t="s">
        <v>40</v>
      </c>
      <c r="D95" s="1">
        <v>23</v>
      </c>
      <c r="E95">
        <v>5</v>
      </c>
      <c r="F95">
        <v>4</v>
      </c>
      <c r="G95">
        <v>5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 t="s">
        <v>37</v>
      </c>
      <c r="R95">
        <v>2</v>
      </c>
      <c r="S95">
        <v>0</v>
      </c>
      <c r="T95">
        <v>0</v>
      </c>
      <c r="U95" s="2">
        <v>0</v>
      </c>
      <c r="V95" s="2">
        <v>1</v>
      </c>
      <c r="W95">
        <f t="shared" si="26"/>
        <v>4</v>
      </c>
      <c r="X95">
        <f t="shared" si="39"/>
        <v>2</v>
      </c>
      <c r="Y95">
        <f t="shared" si="28"/>
        <v>0</v>
      </c>
      <c r="Z95">
        <f t="shared" si="29"/>
        <v>0</v>
      </c>
      <c r="AA95">
        <f t="shared" si="30"/>
        <v>2</v>
      </c>
      <c r="AB95" s="3">
        <v>5</v>
      </c>
      <c r="AC95">
        <f t="shared" si="31"/>
        <v>100</v>
      </c>
      <c r="AD95">
        <f t="shared" si="32"/>
        <v>0</v>
      </c>
      <c r="AE95">
        <f t="shared" si="33"/>
        <v>0</v>
      </c>
      <c r="AF95">
        <f t="shared" si="34"/>
        <v>0</v>
      </c>
      <c r="AG95">
        <f t="shared" si="40"/>
        <v>0</v>
      </c>
      <c r="AH95">
        <f t="shared" si="41"/>
        <v>0</v>
      </c>
      <c r="AI95">
        <f t="shared" si="37"/>
        <v>0</v>
      </c>
      <c r="AJ95">
        <f t="shared" si="38"/>
        <v>1</v>
      </c>
    </row>
    <row r="96" spans="1:36" x14ac:dyDescent="0.3">
      <c r="A96" s="10">
        <v>31</v>
      </c>
      <c r="B96" s="10">
        <v>2</v>
      </c>
      <c r="C96" s="10" t="s">
        <v>36</v>
      </c>
      <c r="D96" s="1">
        <v>22</v>
      </c>
      <c r="E96">
        <v>60</v>
      </c>
      <c r="F96">
        <v>6</v>
      </c>
      <c r="G96">
        <v>7</v>
      </c>
      <c r="H96">
        <v>0</v>
      </c>
      <c r="I96">
        <v>0</v>
      </c>
      <c r="J96">
        <v>3</v>
      </c>
      <c r="K96">
        <v>0</v>
      </c>
      <c r="L96">
        <v>0</v>
      </c>
      <c r="M96">
        <v>0</v>
      </c>
      <c r="N96">
        <v>0</v>
      </c>
      <c r="O96">
        <v>3</v>
      </c>
      <c r="P96">
        <v>0</v>
      </c>
      <c r="Q96" t="s">
        <v>37</v>
      </c>
      <c r="R96">
        <v>2</v>
      </c>
      <c r="S96">
        <v>0</v>
      </c>
      <c r="T96">
        <v>0</v>
      </c>
      <c r="U96" s="2">
        <v>0</v>
      </c>
      <c r="V96" s="2">
        <v>1</v>
      </c>
      <c r="W96">
        <f t="shared" si="26"/>
        <v>4</v>
      </c>
      <c r="X96">
        <f t="shared" si="39"/>
        <v>2</v>
      </c>
      <c r="Y96">
        <f t="shared" si="28"/>
        <v>2</v>
      </c>
      <c r="Z96">
        <f t="shared" si="29"/>
        <v>1</v>
      </c>
      <c r="AA96">
        <f t="shared" si="30"/>
        <v>0</v>
      </c>
      <c r="AB96" s="3">
        <v>8</v>
      </c>
      <c r="AC96">
        <f t="shared" si="31"/>
        <v>87.5</v>
      </c>
      <c r="AD96">
        <f t="shared" si="32"/>
        <v>0</v>
      </c>
      <c r="AE96">
        <f t="shared" si="33"/>
        <v>6</v>
      </c>
      <c r="AF96">
        <f t="shared" si="34"/>
        <v>1</v>
      </c>
      <c r="AG96">
        <f t="shared" si="40"/>
        <v>0</v>
      </c>
      <c r="AH96">
        <f t="shared" si="41"/>
        <v>0</v>
      </c>
      <c r="AI96">
        <f t="shared" si="37"/>
        <v>0</v>
      </c>
      <c r="AJ96">
        <f t="shared" si="38"/>
        <v>1</v>
      </c>
    </row>
    <row r="97" spans="1:36" x14ac:dyDescent="0.3">
      <c r="A97" s="10">
        <v>31</v>
      </c>
      <c r="B97" s="10">
        <v>2</v>
      </c>
      <c r="C97" s="10" t="s">
        <v>38</v>
      </c>
      <c r="D97" s="1">
        <v>22</v>
      </c>
      <c r="E97">
        <v>30</v>
      </c>
      <c r="F97">
        <v>6</v>
      </c>
      <c r="G97">
        <v>8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1</v>
      </c>
      <c r="O97">
        <v>1</v>
      </c>
      <c r="P97">
        <v>1</v>
      </c>
      <c r="Q97" t="s">
        <v>37</v>
      </c>
      <c r="R97">
        <v>2</v>
      </c>
      <c r="S97">
        <v>0</v>
      </c>
      <c r="T97">
        <v>0</v>
      </c>
      <c r="U97" s="2">
        <v>0</v>
      </c>
      <c r="V97" s="2">
        <v>2</v>
      </c>
      <c r="W97">
        <f t="shared" si="26"/>
        <v>4</v>
      </c>
      <c r="X97">
        <f t="shared" si="39"/>
        <v>2</v>
      </c>
      <c r="Y97">
        <f t="shared" si="28"/>
        <v>1</v>
      </c>
      <c r="Z97">
        <f t="shared" si="29"/>
        <v>1</v>
      </c>
      <c r="AA97">
        <f t="shared" si="30"/>
        <v>0</v>
      </c>
      <c r="AB97" s="3">
        <v>8</v>
      </c>
      <c r="AC97">
        <f t="shared" si="31"/>
        <v>100</v>
      </c>
      <c r="AD97">
        <f t="shared" si="32"/>
        <v>0</v>
      </c>
      <c r="AE97">
        <f t="shared" si="33"/>
        <v>3</v>
      </c>
      <c r="AF97">
        <f t="shared" si="34"/>
        <v>1</v>
      </c>
      <c r="AG97">
        <f t="shared" si="40"/>
        <v>0</v>
      </c>
      <c r="AH97">
        <f t="shared" si="41"/>
        <v>0</v>
      </c>
      <c r="AI97">
        <f t="shared" si="37"/>
        <v>0</v>
      </c>
      <c r="AJ97">
        <f t="shared" si="38"/>
        <v>1</v>
      </c>
    </row>
    <row r="98" spans="1:36" x14ac:dyDescent="0.3">
      <c r="A98" s="10">
        <v>31</v>
      </c>
      <c r="B98" s="10">
        <v>2</v>
      </c>
      <c r="C98" s="10" t="s">
        <v>41</v>
      </c>
      <c r="D98" s="1">
        <v>22</v>
      </c>
      <c r="E98">
        <v>20</v>
      </c>
      <c r="F98">
        <v>8</v>
      </c>
      <c r="G98">
        <v>9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 t="s">
        <v>37</v>
      </c>
      <c r="R98">
        <v>3</v>
      </c>
      <c r="S98">
        <v>0</v>
      </c>
      <c r="T98">
        <v>0</v>
      </c>
      <c r="U98" s="2">
        <v>0</v>
      </c>
      <c r="V98" s="2">
        <v>1</v>
      </c>
      <c r="W98">
        <f t="shared" ref="W98:W129" si="42">SUM(X98,Z98,AA98,AD98,AF98,AG98,AI98)</f>
        <v>4</v>
      </c>
      <c r="X98">
        <f t="shared" si="39"/>
        <v>3</v>
      </c>
      <c r="Y98">
        <f t="shared" ref="Y98:Y115" si="43">(H98+IF(AND(E98&lt;=15),0,IF(AND(E98&gt;=16,E98&lt;=30),1,IF(AND(E98&gt;=31,E98&lt;=60),2,IF(E98&gt;60,3)))))</f>
        <v>1</v>
      </c>
      <c r="Z98">
        <f t="shared" ref="Z98:Z115" si="44">IF((H98+IF(AND(E98&lt;=15),0,IF(AND(E98&gt;=16,E98&lt;=30),1,IF(AND(E98&gt;=31,E98&lt;=60),2,IF(E98&gt;60,3)))))=0,0,IF(AND((H98+IF(AND(E98&lt;=15),0,IF(AND(E98&gt;=16,E98&lt;=30),1,IF(AND(E98&gt;=31,E98&lt;=60),2,IF(E98&gt;60,3)))))&gt;=1,(H98+IF(AND(E98&lt;=15),0,IF(AND(E98&gt;=16,E98&lt;=30),1,IF(AND(E98&gt;=31,E98&lt;=60),2,IF(E98&gt;60,3)))))&lt;=2),1,IF(AND((H98+IF(AND(E98&lt;=15),0,IF(AND(E98&gt;=16,E98&lt;=30),1,IF(AND(E98&gt;=31,E98&lt;=60),2,IF(E98&gt;60,3)))))&gt;=3,(H98+IF(AND(E98&lt;=15),0,IF(AND(E98&gt;=16,E98&lt;=30),1,IF(AND(E98&gt;=31,E98&lt;=60),2,IF(E98&gt;60,3)))))&lt;=4),2,IF(AND((H98+IF(AND(E98&lt;=15),0,IF(AND(E98&gt;=16,E98&lt;=30),1,IF(AND(E98&gt;=31,E98&lt;=60),2,IF(E98&gt;60,3)))))&gt;=5),3))))</f>
        <v>1</v>
      </c>
      <c r="AA98">
        <f t="shared" ref="AA98:AA115" si="45">IF(G98&gt;=7,0,IF(AND(G98&lt;7,G98&gt;=6),1,IF(AND(G98&lt;6,G98&gt;=5),2,(IF(AND(G98&lt;5),3,"NA")))))</f>
        <v>0</v>
      </c>
      <c r="AB98" s="3">
        <v>10</v>
      </c>
      <c r="AC98">
        <f t="shared" ref="AC98:AC129" si="46">(G98/AB98)*100</f>
        <v>90</v>
      </c>
      <c r="AD98">
        <f t="shared" ref="AD98:AD129" si="47">IF(AND(AC98&gt;=85),0,IF(AND(AC98&lt;85,AC98&gt;=75),1,IF(AND(AC98&lt;75,AC98&gt;=65),2,IF(AND(AC98&lt;65),3,"NA"))))</f>
        <v>0</v>
      </c>
      <c r="AE98">
        <f t="shared" ref="AE98:AE129" si="48">SUM(H98:P98)</f>
        <v>0</v>
      </c>
      <c r="AF98">
        <f t="shared" ref="AF98:AF129" si="49">IF(AND(AE98=0),0,IF(AND(AE98&gt;=1,AE98&lt;=9),1,IF(AND(AE98&gt;=10,AE98&lt;=18),2,IF(AND(AE98&gt;=19),3,"NA"))))</f>
        <v>0</v>
      </c>
      <c r="AG98">
        <f t="shared" si="40"/>
        <v>0</v>
      </c>
      <c r="AH98">
        <f t="shared" si="41"/>
        <v>0</v>
      </c>
      <c r="AI98">
        <f t="shared" ref="AI98:AI129" si="50">IF(AND(AH98=0),0,IF(AND(AH98&gt;=1,AH98&lt;=2),1,IF(AND(AH98&gt;=3,AH98&lt;=4),2,IF(AND(AH98&gt;=5),3,"NA"))))</f>
        <v>0</v>
      </c>
      <c r="AJ98">
        <f t="shared" ref="AJ98:AJ129" si="51">IF(W98&lt;6,1,2)</f>
        <v>1</v>
      </c>
    </row>
    <row r="99" spans="1:36" x14ac:dyDescent="0.3">
      <c r="A99" s="10">
        <v>32</v>
      </c>
      <c r="B99" s="10">
        <v>2</v>
      </c>
      <c r="C99" s="10" t="s">
        <v>36</v>
      </c>
      <c r="D99" s="1">
        <v>22</v>
      </c>
      <c r="E99">
        <v>120</v>
      </c>
      <c r="F99">
        <v>9</v>
      </c>
      <c r="G99">
        <v>4</v>
      </c>
      <c r="H99">
        <v>3</v>
      </c>
      <c r="I99">
        <v>3</v>
      </c>
      <c r="J99">
        <v>3</v>
      </c>
      <c r="K99">
        <v>3</v>
      </c>
      <c r="L99">
        <v>1</v>
      </c>
      <c r="M99">
        <v>1</v>
      </c>
      <c r="N99">
        <v>1</v>
      </c>
      <c r="O99">
        <v>1</v>
      </c>
      <c r="P99">
        <v>1</v>
      </c>
      <c r="Q99" t="s">
        <v>37</v>
      </c>
      <c r="R99">
        <v>1</v>
      </c>
      <c r="S99">
        <v>0</v>
      </c>
      <c r="T99">
        <v>2</v>
      </c>
      <c r="U99" s="2">
        <v>1</v>
      </c>
      <c r="V99" s="2">
        <v>1</v>
      </c>
      <c r="W99">
        <f t="shared" si="42"/>
        <v>14</v>
      </c>
      <c r="X99">
        <f t="shared" si="39"/>
        <v>1</v>
      </c>
      <c r="Y99">
        <f t="shared" si="43"/>
        <v>6</v>
      </c>
      <c r="Z99">
        <f t="shared" si="44"/>
        <v>3</v>
      </c>
      <c r="AA99">
        <f t="shared" si="45"/>
        <v>3</v>
      </c>
      <c r="AB99" s="3">
        <v>11</v>
      </c>
      <c r="AC99">
        <f t="shared" si="46"/>
        <v>36.363636363636367</v>
      </c>
      <c r="AD99">
        <f t="shared" si="47"/>
        <v>3</v>
      </c>
      <c r="AE99">
        <f t="shared" si="48"/>
        <v>17</v>
      </c>
      <c r="AF99">
        <f t="shared" si="49"/>
        <v>2</v>
      </c>
      <c r="AG99">
        <f t="shared" si="40"/>
        <v>0</v>
      </c>
      <c r="AH99">
        <f t="shared" si="41"/>
        <v>3</v>
      </c>
      <c r="AI99">
        <f t="shared" si="50"/>
        <v>2</v>
      </c>
      <c r="AJ99">
        <f t="shared" si="51"/>
        <v>2</v>
      </c>
    </row>
    <row r="100" spans="1:36" x14ac:dyDescent="0.3">
      <c r="A100" s="10">
        <v>32</v>
      </c>
      <c r="B100" s="10">
        <v>2</v>
      </c>
      <c r="C100" s="10" t="s">
        <v>38</v>
      </c>
      <c r="D100" s="1">
        <v>22.3</v>
      </c>
      <c r="E100">
        <v>5</v>
      </c>
      <c r="F100" s="12">
        <v>0.35416666666666702</v>
      </c>
      <c r="G100">
        <v>10</v>
      </c>
      <c r="H100">
        <v>0</v>
      </c>
      <c r="I100">
        <v>0</v>
      </c>
      <c r="J100">
        <v>1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 t="s">
        <v>37</v>
      </c>
      <c r="R100">
        <v>2</v>
      </c>
      <c r="S100">
        <v>0</v>
      </c>
      <c r="T100">
        <v>0</v>
      </c>
      <c r="U100" s="2">
        <v>0</v>
      </c>
      <c r="V100" s="2">
        <v>1</v>
      </c>
      <c r="W100">
        <f t="shared" si="42"/>
        <v>3</v>
      </c>
      <c r="X100">
        <f t="shared" si="39"/>
        <v>2</v>
      </c>
      <c r="Y100">
        <f t="shared" si="43"/>
        <v>0</v>
      </c>
      <c r="Z100">
        <f t="shared" si="44"/>
        <v>0</v>
      </c>
      <c r="AA100">
        <f t="shared" si="45"/>
        <v>0</v>
      </c>
      <c r="AB100" s="3">
        <v>10</v>
      </c>
      <c r="AC100">
        <f t="shared" si="46"/>
        <v>100</v>
      </c>
      <c r="AD100">
        <f t="shared" si="47"/>
        <v>0</v>
      </c>
      <c r="AE100">
        <f t="shared" si="48"/>
        <v>1</v>
      </c>
      <c r="AF100">
        <f t="shared" si="49"/>
        <v>1</v>
      </c>
      <c r="AG100">
        <f t="shared" si="40"/>
        <v>0</v>
      </c>
      <c r="AH100">
        <f t="shared" si="41"/>
        <v>0</v>
      </c>
      <c r="AI100">
        <f t="shared" si="50"/>
        <v>0</v>
      </c>
      <c r="AJ100">
        <f t="shared" si="51"/>
        <v>1</v>
      </c>
    </row>
    <row r="101" spans="1:36" x14ac:dyDescent="0.3">
      <c r="A101" s="10">
        <v>32</v>
      </c>
      <c r="B101" s="10">
        <v>2</v>
      </c>
      <c r="C101" s="10" t="s">
        <v>41</v>
      </c>
      <c r="D101" s="1">
        <v>0</v>
      </c>
      <c r="E101">
        <v>10</v>
      </c>
      <c r="F101" s="12">
        <v>0.375</v>
      </c>
      <c r="G101">
        <v>6</v>
      </c>
      <c r="H101">
        <v>2</v>
      </c>
      <c r="I101">
        <v>0</v>
      </c>
      <c r="J101">
        <v>2</v>
      </c>
      <c r="K101">
        <v>0</v>
      </c>
      <c r="L101">
        <v>0</v>
      </c>
      <c r="M101">
        <v>3</v>
      </c>
      <c r="N101">
        <v>0</v>
      </c>
      <c r="O101">
        <v>1</v>
      </c>
      <c r="P101">
        <v>0</v>
      </c>
      <c r="Q101" t="s">
        <v>37</v>
      </c>
      <c r="R101">
        <v>2</v>
      </c>
      <c r="S101">
        <v>0</v>
      </c>
      <c r="T101">
        <v>0</v>
      </c>
      <c r="U101" s="2">
        <v>1</v>
      </c>
      <c r="V101" s="2">
        <v>1</v>
      </c>
      <c r="W101">
        <f t="shared" si="42"/>
        <v>8</v>
      </c>
      <c r="X101">
        <f t="shared" si="39"/>
        <v>2</v>
      </c>
      <c r="Y101">
        <f t="shared" si="43"/>
        <v>2</v>
      </c>
      <c r="Z101">
        <f t="shared" si="44"/>
        <v>1</v>
      </c>
      <c r="AA101">
        <f t="shared" si="45"/>
        <v>1</v>
      </c>
      <c r="AB101" s="3">
        <v>9</v>
      </c>
      <c r="AC101">
        <f t="shared" si="46"/>
        <v>66.666666666666657</v>
      </c>
      <c r="AD101">
        <f t="shared" si="47"/>
        <v>2</v>
      </c>
      <c r="AE101">
        <f t="shared" si="48"/>
        <v>8</v>
      </c>
      <c r="AF101">
        <f t="shared" si="49"/>
        <v>1</v>
      </c>
      <c r="AG101">
        <f t="shared" si="40"/>
        <v>0</v>
      </c>
      <c r="AH101">
        <f t="shared" si="41"/>
        <v>1</v>
      </c>
      <c r="AI101">
        <f t="shared" si="50"/>
        <v>1</v>
      </c>
      <c r="AJ101">
        <f t="shared" si="51"/>
        <v>2</v>
      </c>
    </row>
    <row r="102" spans="1:36" x14ac:dyDescent="0.3">
      <c r="A102" s="10">
        <v>32</v>
      </c>
      <c r="B102" s="10">
        <v>2</v>
      </c>
      <c r="C102" s="10" t="s">
        <v>42</v>
      </c>
      <c r="D102" s="1">
        <v>21.3</v>
      </c>
      <c r="E102">
        <v>10</v>
      </c>
      <c r="F102" s="12">
        <v>0.35416666666666702</v>
      </c>
      <c r="G102">
        <v>10</v>
      </c>
      <c r="H102">
        <v>0</v>
      </c>
      <c r="I102">
        <v>0</v>
      </c>
      <c r="J102">
        <v>3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 t="s">
        <v>37</v>
      </c>
      <c r="R102">
        <v>3</v>
      </c>
      <c r="S102">
        <v>0</v>
      </c>
      <c r="T102">
        <v>0</v>
      </c>
      <c r="U102" s="2">
        <v>0</v>
      </c>
      <c r="V102" s="2">
        <v>1</v>
      </c>
      <c r="W102">
        <f t="shared" si="42"/>
        <v>4</v>
      </c>
      <c r="X102">
        <f t="shared" si="39"/>
        <v>3</v>
      </c>
      <c r="Y102">
        <f t="shared" si="43"/>
        <v>0</v>
      </c>
      <c r="Z102">
        <f t="shared" si="44"/>
        <v>0</v>
      </c>
      <c r="AA102">
        <f t="shared" si="45"/>
        <v>0</v>
      </c>
      <c r="AB102" s="3">
        <v>11</v>
      </c>
      <c r="AC102">
        <f t="shared" si="46"/>
        <v>90.909090909090907</v>
      </c>
      <c r="AD102">
        <f t="shared" si="47"/>
        <v>0</v>
      </c>
      <c r="AE102">
        <f t="shared" si="48"/>
        <v>3</v>
      </c>
      <c r="AF102">
        <f t="shared" si="49"/>
        <v>1</v>
      </c>
      <c r="AG102">
        <f t="shared" si="40"/>
        <v>0</v>
      </c>
      <c r="AH102">
        <f t="shared" si="41"/>
        <v>0</v>
      </c>
      <c r="AI102">
        <f t="shared" si="50"/>
        <v>0</v>
      </c>
      <c r="AJ102">
        <f t="shared" si="51"/>
        <v>1</v>
      </c>
    </row>
    <row r="103" spans="1:36" x14ac:dyDescent="0.3">
      <c r="A103" s="10">
        <v>32</v>
      </c>
      <c r="B103" s="10">
        <v>2</v>
      </c>
      <c r="C103" s="10" t="s">
        <v>43</v>
      </c>
      <c r="D103" s="1">
        <v>21</v>
      </c>
      <c r="E103" s="10">
        <v>15</v>
      </c>
      <c r="F103" s="12">
        <v>0.375</v>
      </c>
      <c r="G103" s="10">
        <v>10</v>
      </c>
      <c r="H103" s="10">
        <v>0</v>
      </c>
      <c r="I103" s="10">
        <v>3</v>
      </c>
      <c r="J103" s="10">
        <v>3</v>
      </c>
      <c r="K103" s="10">
        <v>0</v>
      </c>
      <c r="L103" s="10">
        <v>2</v>
      </c>
      <c r="M103" s="10">
        <v>3</v>
      </c>
      <c r="N103" s="10">
        <v>1</v>
      </c>
      <c r="O103" s="10">
        <v>0</v>
      </c>
      <c r="P103" s="10">
        <v>0</v>
      </c>
      <c r="Q103" t="s">
        <v>37</v>
      </c>
      <c r="R103">
        <v>2</v>
      </c>
      <c r="S103">
        <v>0</v>
      </c>
      <c r="T103">
        <v>3</v>
      </c>
      <c r="U103" s="2">
        <v>0</v>
      </c>
      <c r="V103" s="2">
        <v>0</v>
      </c>
      <c r="W103">
        <f t="shared" si="42"/>
        <v>7</v>
      </c>
      <c r="X103">
        <f t="shared" si="39"/>
        <v>2</v>
      </c>
      <c r="Y103">
        <f t="shared" si="43"/>
        <v>0</v>
      </c>
      <c r="Z103">
        <f t="shared" si="44"/>
        <v>0</v>
      </c>
      <c r="AA103">
        <f t="shared" si="45"/>
        <v>0</v>
      </c>
      <c r="AB103" s="3">
        <v>12</v>
      </c>
      <c r="AC103">
        <f t="shared" si="46"/>
        <v>83.333333333333343</v>
      </c>
      <c r="AD103">
        <f t="shared" si="47"/>
        <v>1</v>
      </c>
      <c r="AE103">
        <f t="shared" si="48"/>
        <v>12</v>
      </c>
      <c r="AF103">
        <f t="shared" si="49"/>
        <v>2</v>
      </c>
      <c r="AG103">
        <f t="shared" si="40"/>
        <v>0</v>
      </c>
      <c r="AH103">
        <f t="shared" si="41"/>
        <v>3</v>
      </c>
      <c r="AI103">
        <f t="shared" si="50"/>
        <v>2</v>
      </c>
      <c r="AJ103">
        <f t="shared" si="51"/>
        <v>2</v>
      </c>
    </row>
    <row r="104" spans="1:36" x14ac:dyDescent="0.3">
      <c r="A104" s="10">
        <v>33</v>
      </c>
      <c r="B104" s="10">
        <v>1</v>
      </c>
      <c r="C104" s="10" t="s">
        <v>36</v>
      </c>
      <c r="D104" s="1">
        <v>21.3</v>
      </c>
      <c r="E104">
        <v>20</v>
      </c>
      <c r="F104" s="12">
        <v>0.39583333333333298</v>
      </c>
      <c r="G104">
        <v>7</v>
      </c>
      <c r="H104">
        <v>2</v>
      </c>
      <c r="I104">
        <v>3</v>
      </c>
      <c r="J104">
        <v>3</v>
      </c>
      <c r="K104">
        <v>0</v>
      </c>
      <c r="L104">
        <v>0</v>
      </c>
      <c r="M104">
        <v>2</v>
      </c>
      <c r="N104">
        <v>3</v>
      </c>
      <c r="O104">
        <v>0</v>
      </c>
      <c r="P104">
        <v>0</v>
      </c>
      <c r="Q104" t="s">
        <v>37</v>
      </c>
      <c r="R104">
        <v>1</v>
      </c>
      <c r="S104">
        <v>0</v>
      </c>
      <c r="T104">
        <v>0</v>
      </c>
      <c r="U104" s="2">
        <v>1</v>
      </c>
      <c r="V104" s="2">
        <v>1</v>
      </c>
      <c r="W104">
        <f t="shared" si="42"/>
        <v>9</v>
      </c>
      <c r="X104">
        <f t="shared" si="39"/>
        <v>1</v>
      </c>
      <c r="Y104">
        <f t="shared" si="43"/>
        <v>3</v>
      </c>
      <c r="Z104">
        <f t="shared" si="44"/>
        <v>2</v>
      </c>
      <c r="AA104">
        <f t="shared" si="45"/>
        <v>0</v>
      </c>
      <c r="AB104" s="3">
        <v>11.5</v>
      </c>
      <c r="AC104">
        <f t="shared" si="46"/>
        <v>60.869565217391312</v>
      </c>
      <c r="AD104">
        <f t="shared" si="47"/>
        <v>3</v>
      </c>
      <c r="AE104">
        <f t="shared" si="48"/>
        <v>13</v>
      </c>
      <c r="AF104">
        <f t="shared" si="49"/>
        <v>2</v>
      </c>
      <c r="AG104">
        <f t="shared" si="40"/>
        <v>0</v>
      </c>
      <c r="AH104">
        <f t="shared" si="41"/>
        <v>1</v>
      </c>
      <c r="AI104">
        <f t="shared" si="50"/>
        <v>1</v>
      </c>
      <c r="AJ104">
        <f t="shared" si="51"/>
        <v>2</v>
      </c>
    </row>
    <row r="105" spans="1:36" x14ac:dyDescent="0.3">
      <c r="A105" s="10">
        <v>33</v>
      </c>
      <c r="B105" s="10">
        <v>1</v>
      </c>
      <c r="C105" s="10" t="s">
        <v>38</v>
      </c>
      <c r="D105" s="1">
        <v>20</v>
      </c>
      <c r="E105">
        <v>30</v>
      </c>
      <c r="F105" s="12">
        <v>0.375</v>
      </c>
      <c r="G105">
        <v>8</v>
      </c>
      <c r="H105">
        <v>3</v>
      </c>
      <c r="I105">
        <v>3</v>
      </c>
      <c r="J105">
        <v>3</v>
      </c>
      <c r="K105">
        <v>0</v>
      </c>
      <c r="L105">
        <v>0</v>
      </c>
      <c r="M105">
        <v>0</v>
      </c>
      <c r="N105">
        <v>2</v>
      </c>
      <c r="O105">
        <v>0</v>
      </c>
      <c r="P105">
        <v>0</v>
      </c>
      <c r="Q105" t="s">
        <v>37</v>
      </c>
      <c r="R105">
        <v>1</v>
      </c>
      <c r="S105">
        <v>3</v>
      </c>
      <c r="T105">
        <v>0</v>
      </c>
      <c r="U105" s="2">
        <v>0</v>
      </c>
      <c r="V105" s="2">
        <v>1</v>
      </c>
      <c r="W105">
        <f t="shared" si="42"/>
        <v>10</v>
      </c>
      <c r="X105">
        <f t="shared" si="39"/>
        <v>1</v>
      </c>
      <c r="Y105">
        <f t="shared" si="43"/>
        <v>4</v>
      </c>
      <c r="Z105">
        <f t="shared" si="44"/>
        <v>2</v>
      </c>
      <c r="AA105">
        <f t="shared" si="45"/>
        <v>0</v>
      </c>
      <c r="AB105" s="3">
        <v>11</v>
      </c>
      <c r="AC105">
        <f t="shared" si="46"/>
        <v>72.727272727272734</v>
      </c>
      <c r="AD105">
        <f t="shared" si="47"/>
        <v>2</v>
      </c>
      <c r="AE105">
        <f t="shared" si="48"/>
        <v>11</v>
      </c>
      <c r="AF105">
        <f t="shared" si="49"/>
        <v>2</v>
      </c>
      <c r="AG105">
        <f t="shared" si="40"/>
        <v>3</v>
      </c>
      <c r="AH105">
        <f t="shared" si="41"/>
        <v>0</v>
      </c>
      <c r="AI105">
        <f t="shared" si="50"/>
        <v>0</v>
      </c>
      <c r="AJ105">
        <f t="shared" si="51"/>
        <v>2</v>
      </c>
    </row>
    <row r="106" spans="1:36" x14ac:dyDescent="0.3">
      <c r="A106" s="10">
        <v>34</v>
      </c>
      <c r="B106" s="10">
        <v>2</v>
      </c>
      <c r="C106" s="10" t="s">
        <v>36</v>
      </c>
      <c r="D106" s="1">
        <v>23</v>
      </c>
      <c r="E106">
        <v>30</v>
      </c>
      <c r="F106" s="12">
        <v>0.29166666666666702</v>
      </c>
      <c r="G106">
        <v>5</v>
      </c>
      <c r="H106">
        <v>2</v>
      </c>
      <c r="I106">
        <v>3</v>
      </c>
      <c r="J106">
        <v>3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 t="s">
        <v>37</v>
      </c>
      <c r="R106">
        <v>2</v>
      </c>
      <c r="S106">
        <v>0</v>
      </c>
      <c r="T106">
        <v>3</v>
      </c>
      <c r="U106" s="2">
        <v>0</v>
      </c>
      <c r="V106" s="2">
        <v>1</v>
      </c>
      <c r="W106">
        <f t="shared" si="42"/>
        <v>12</v>
      </c>
      <c r="X106">
        <f t="shared" si="39"/>
        <v>2</v>
      </c>
      <c r="Y106">
        <f t="shared" si="43"/>
        <v>3</v>
      </c>
      <c r="Z106">
        <f t="shared" si="44"/>
        <v>2</v>
      </c>
      <c r="AA106">
        <f t="shared" si="45"/>
        <v>2</v>
      </c>
      <c r="AB106" s="3">
        <v>8</v>
      </c>
      <c r="AC106">
        <f t="shared" si="46"/>
        <v>62.5</v>
      </c>
      <c r="AD106">
        <f t="shared" si="47"/>
        <v>3</v>
      </c>
      <c r="AE106">
        <f t="shared" si="48"/>
        <v>8</v>
      </c>
      <c r="AF106">
        <f t="shared" si="49"/>
        <v>1</v>
      </c>
      <c r="AG106">
        <f t="shared" si="40"/>
        <v>0</v>
      </c>
      <c r="AH106">
        <f t="shared" si="41"/>
        <v>3</v>
      </c>
      <c r="AI106">
        <f t="shared" si="50"/>
        <v>2</v>
      </c>
      <c r="AJ106">
        <f t="shared" si="51"/>
        <v>2</v>
      </c>
    </row>
    <row r="107" spans="1:36" x14ac:dyDescent="0.3">
      <c r="A107" s="10">
        <v>34</v>
      </c>
      <c r="B107" s="10">
        <v>2</v>
      </c>
      <c r="C107" s="10" t="s">
        <v>38</v>
      </c>
      <c r="D107" s="1">
        <v>21</v>
      </c>
      <c r="E107">
        <v>15</v>
      </c>
      <c r="F107" s="12">
        <v>0.25</v>
      </c>
      <c r="G107">
        <v>9</v>
      </c>
      <c r="H107">
        <v>0</v>
      </c>
      <c r="I107">
        <v>0</v>
      </c>
      <c r="J107">
        <v>3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 t="s">
        <v>37</v>
      </c>
      <c r="R107">
        <v>3</v>
      </c>
      <c r="S107">
        <v>3</v>
      </c>
      <c r="T107">
        <v>0</v>
      </c>
      <c r="U107" s="2">
        <v>0</v>
      </c>
      <c r="V107" s="2">
        <v>1</v>
      </c>
      <c r="W107">
        <f t="shared" si="42"/>
        <v>7</v>
      </c>
      <c r="X107">
        <f t="shared" si="39"/>
        <v>3</v>
      </c>
      <c r="Y107">
        <f t="shared" si="43"/>
        <v>0</v>
      </c>
      <c r="Z107">
        <f t="shared" si="44"/>
        <v>0</v>
      </c>
      <c r="AA107">
        <f t="shared" si="45"/>
        <v>0</v>
      </c>
      <c r="AB107" s="3">
        <v>9</v>
      </c>
      <c r="AC107">
        <f t="shared" si="46"/>
        <v>100</v>
      </c>
      <c r="AD107">
        <f t="shared" si="47"/>
        <v>0</v>
      </c>
      <c r="AE107">
        <f t="shared" si="48"/>
        <v>3</v>
      </c>
      <c r="AF107">
        <f t="shared" si="49"/>
        <v>1</v>
      </c>
      <c r="AG107">
        <f t="shared" si="40"/>
        <v>3</v>
      </c>
      <c r="AH107">
        <f t="shared" si="41"/>
        <v>0</v>
      </c>
      <c r="AI107">
        <f t="shared" si="50"/>
        <v>0</v>
      </c>
      <c r="AJ107">
        <f t="shared" si="51"/>
        <v>2</v>
      </c>
    </row>
    <row r="108" spans="1:36" x14ac:dyDescent="0.3">
      <c r="A108" s="10">
        <v>34</v>
      </c>
      <c r="B108" s="10">
        <v>2</v>
      </c>
      <c r="C108" s="10" t="s">
        <v>41</v>
      </c>
      <c r="D108" s="1">
        <v>23</v>
      </c>
      <c r="E108">
        <v>30</v>
      </c>
      <c r="F108" s="12">
        <v>0.25</v>
      </c>
      <c r="G108">
        <v>6</v>
      </c>
      <c r="H108">
        <v>2</v>
      </c>
      <c r="I108">
        <v>2</v>
      </c>
      <c r="J108">
        <v>2</v>
      </c>
      <c r="K108">
        <v>3</v>
      </c>
      <c r="L108">
        <v>2</v>
      </c>
      <c r="M108">
        <v>0</v>
      </c>
      <c r="N108">
        <v>0</v>
      </c>
      <c r="O108">
        <v>0</v>
      </c>
      <c r="P108">
        <v>1</v>
      </c>
      <c r="Q108" t="s">
        <v>37</v>
      </c>
      <c r="R108">
        <v>1</v>
      </c>
      <c r="S108">
        <v>1</v>
      </c>
      <c r="T108">
        <v>3</v>
      </c>
      <c r="U108" s="2">
        <v>2</v>
      </c>
      <c r="V108" s="2">
        <v>1</v>
      </c>
      <c r="W108">
        <f t="shared" si="42"/>
        <v>10</v>
      </c>
      <c r="X108">
        <f t="shared" si="39"/>
        <v>1</v>
      </c>
      <c r="Y108">
        <f t="shared" si="43"/>
        <v>3</v>
      </c>
      <c r="Z108">
        <f t="shared" si="44"/>
        <v>2</v>
      </c>
      <c r="AA108">
        <f t="shared" si="45"/>
        <v>1</v>
      </c>
      <c r="AB108" s="3">
        <v>7</v>
      </c>
      <c r="AC108">
        <f t="shared" si="46"/>
        <v>85.714285714285708</v>
      </c>
      <c r="AD108">
        <f t="shared" si="47"/>
        <v>0</v>
      </c>
      <c r="AE108">
        <f t="shared" si="48"/>
        <v>12</v>
      </c>
      <c r="AF108">
        <f t="shared" si="49"/>
        <v>2</v>
      </c>
      <c r="AG108">
        <f t="shared" si="40"/>
        <v>1</v>
      </c>
      <c r="AH108">
        <f t="shared" si="41"/>
        <v>5</v>
      </c>
      <c r="AI108">
        <f t="shared" si="50"/>
        <v>3</v>
      </c>
      <c r="AJ108">
        <f t="shared" si="51"/>
        <v>2</v>
      </c>
    </row>
    <row r="109" spans="1:36" x14ac:dyDescent="0.3">
      <c r="A109" s="10">
        <v>35</v>
      </c>
      <c r="B109" s="10">
        <v>2</v>
      </c>
      <c r="C109" s="10" t="s">
        <v>36</v>
      </c>
      <c r="D109" s="1">
        <v>21.3</v>
      </c>
      <c r="E109">
        <v>30</v>
      </c>
      <c r="F109" s="12">
        <v>0.33333333333333298</v>
      </c>
      <c r="G109">
        <v>10.5</v>
      </c>
      <c r="H109">
        <v>1</v>
      </c>
      <c r="I109">
        <v>0</v>
      </c>
      <c r="J109">
        <v>1</v>
      </c>
      <c r="K109">
        <v>0</v>
      </c>
      <c r="L109">
        <v>0</v>
      </c>
      <c r="M109">
        <v>0</v>
      </c>
      <c r="N109">
        <v>0</v>
      </c>
      <c r="O109">
        <v>1</v>
      </c>
      <c r="P109">
        <v>1</v>
      </c>
      <c r="Q109" t="s">
        <v>37</v>
      </c>
      <c r="R109">
        <v>2</v>
      </c>
      <c r="S109">
        <v>1</v>
      </c>
      <c r="T109">
        <v>0</v>
      </c>
      <c r="U109" s="2">
        <v>0</v>
      </c>
      <c r="V109" s="2">
        <v>1</v>
      </c>
      <c r="W109">
        <f t="shared" si="42"/>
        <v>5</v>
      </c>
      <c r="X109">
        <f t="shared" si="39"/>
        <v>2</v>
      </c>
      <c r="Y109">
        <f t="shared" si="43"/>
        <v>2</v>
      </c>
      <c r="Z109">
        <f t="shared" si="44"/>
        <v>1</v>
      </c>
      <c r="AA109">
        <f t="shared" si="45"/>
        <v>0</v>
      </c>
      <c r="AB109" s="3">
        <v>10.5</v>
      </c>
      <c r="AC109">
        <f t="shared" si="46"/>
        <v>100</v>
      </c>
      <c r="AD109">
        <f t="shared" si="47"/>
        <v>0</v>
      </c>
      <c r="AE109">
        <f t="shared" si="48"/>
        <v>4</v>
      </c>
      <c r="AF109">
        <f t="shared" si="49"/>
        <v>1</v>
      </c>
      <c r="AG109">
        <f t="shared" si="40"/>
        <v>1</v>
      </c>
      <c r="AH109">
        <f t="shared" si="41"/>
        <v>0</v>
      </c>
      <c r="AI109">
        <f t="shared" si="50"/>
        <v>0</v>
      </c>
      <c r="AJ109">
        <f t="shared" si="51"/>
        <v>1</v>
      </c>
    </row>
    <row r="110" spans="1:36" x14ac:dyDescent="0.3">
      <c r="A110" s="10">
        <v>36</v>
      </c>
      <c r="B110" s="10">
        <v>1</v>
      </c>
      <c r="C110" s="10" t="s">
        <v>36</v>
      </c>
      <c r="D110" s="1">
        <v>0</v>
      </c>
      <c r="E110">
        <v>10</v>
      </c>
      <c r="F110" s="12">
        <v>0.375</v>
      </c>
      <c r="G110">
        <v>6</v>
      </c>
      <c r="H110">
        <v>1</v>
      </c>
      <c r="I110">
        <v>2</v>
      </c>
      <c r="J110">
        <v>2</v>
      </c>
      <c r="K110">
        <v>0</v>
      </c>
      <c r="L110">
        <v>0</v>
      </c>
      <c r="M110">
        <v>0</v>
      </c>
      <c r="N110">
        <v>0</v>
      </c>
      <c r="O110">
        <v>1</v>
      </c>
      <c r="P110">
        <v>2</v>
      </c>
      <c r="Q110" t="s">
        <v>37</v>
      </c>
      <c r="R110">
        <v>2</v>
      </c>
      <c r="S110">
        <v>0</v>
      </c>
      <c r="T110">
        <v>0</v>
      </c>
      <c r="U110" s="2">
        <v>2</v>
      </c>
      <c r="V110" s="2">
        <v>1</v>
      </c>
      <c r="W110">
        <f t="shared" si="42"/>
        <v>8</v>
      </c>
      <c r="X110">
        <f t="shared" si="39"/>
        <v>2</v>
      </c>
      <c r="Y110">
        <f t="shared" si="43"/>
        <v>1</v>
      </c>
      <c r="Z110">
        <f t="shared" si="44"/>
        <v>1</v>
      </c>
      <c r="AA110">
        <f t="shared" si="45"/>
        <v>1</v>
      </c>
      <c r="AB110" s="3">
        <v>9</v>
      </c>
      <c r="AC110">
        <f t="shared" si="46"/>
        <v>66.666666666666657</v>
      </c>
      <c r="AD110">
        <f t="shared" si="47"/>
        <v>2</v>
      </c>
      <c r="AE110">
        <f t="shared" si="48"/>
        <v>8</v>
      </c>
      <c r="AF110">
        <f t="shared" si="49"/>
        <v>1</v>
      </c>
      <c r="AG110">
        <f t="shared" si="40"/>
        <v>0</v>
      </c>
      <c r="AH110">
        <f t="shared" si="41"/>
        <v>2</v>
      </c>
      <c r="AI110">
        <f t="shared" si="50"/>
        <v>1</v>
      </c>
      <c r="AJ110">
        <f t="shared" si="51"/>
        <v>2</v>
      </c>
    </row>
    <row r="111" spans="1:36" x14ac:dyDescent="0.3">
      <c r="A111" s="10">
        <v>36</v>
      </c>
      <c r="B111" s="10">
        <v>1</v>
      </c>
      <c r="C111" s="10" t="s">
        <v>38</v>
      </c>
      <c r="D111" s="1">
        <v>0</v>
      </c>
      <c r="E111">
        <v>60</v>
      </c>
      <c r="F111" s="12">
        <v>0.39583333333333298</v>
      </c>
      <c r="G111">
        <v>5</v>
      </c>
      <c r="H111">
        <v>3</v>
      </c>
      <c r="I111">
        <v>3</v>
      </c>
      <c r="J111">
        <v>1</v>
      </c>
      <c r="K111">
        <v>0</v>
      </c>
      <c r="L111">
        <v>0</v>
      </c>
      <c r="M111">
        <v>0</v>
      </c>
      <c r="N111">
        <v>0</v>
      </c>
      <c r="O111">
        <v>2</v>
      </c>
      <c r="P111">
        <v>0</v>
      </c>
      <c r="Q111" t="s">
        <v>37</v>
      </c>
      <c r="R111">
        <v>1</v>
      </c>
      <c r="S111">
        <v>0</v>
      </c>
      <c r="T111">
        <v>3</v>
      </c>
      <c r="U111" s="2">
        <v>2</v>
      </c>
      <c r="V111" s="2">
        <v>1</v>
      </c>
      <c r="W111">
        <f t="shared" si="42"/>
        <v>13</v>
      </c>
      <c r="X111">
        <f t="shared" si="39"/>
        <v>1</v>
      </c>
      <c r="Y111">
        <f t="shared" si="43"/>
        <v>5</v>
      </c>
      <c r="Z111">
        <f t="shared" si="44"/>
        <v>3</v>
      </c>
      <c r="AA111">
        <f t="shared" si="45"/>
        <v>2</v>
      </c>
      <c r="AB111" s="3">
        <v>9</v>
      </c>
      <c r="AC111">
        <f t="shared" si="46"/>
        <v>55.555555555555557</v>
      </c>
      <c r="AD111">
        <f t="shared" si="47"/>
        <v>3</v>
      </c>
      <c r="AE111">
        <f t="shared" si="48"/>
        <v>9</v>
      </c>
      <c r="AF111">
        <f t="shared" si="49"/>
        <v>1</v>
      </c>
      <c r="AG111">
        <f t="shared" si="40"/>
        <v>0</v>
      </c>
      <c r="AH111">
        <f t="shared" si="41"/>
        <v>5</v>
      </c>
      <c r="AI111">
        <f t="shared" si="50"/>
        <v>3</v>
      </c>
      <c r="AJ111">
        <f t="shared" si="51"/>
        <v>2</v>
      </c>
    </row>
    <row r="112" spans="1:36" x14ac:dyDescent="0.3">
      <c r="A112" s="10">
        <v>36</v>
      </c>
      <c r="B112" s="10">
        <v>1</v>
      </c>
      <c r="C112" s="10" t="s">
        <v>40</v>
      </c>
      <c r="D112" s="1">
        <v>0</v>
      </c>
      <c r="E112">
        <v>30</v>
      </c>
      <c r="F112" s="12">
        <v>0.375</v>
      </c>
      <c r="G112">
        <v>8</v>
      </c>
      <c r="H112">
        <v>2</v>
      </c>
      <c r="I112">
        <v>2</v>
      </c>
      <c r="J112">
        <v>1</v>
      </c>
      <c r="K112">
        <v>0</v>
      </c>
      <c r="L112">
        <v>0</v>
      </c>
      <c r="M112">
        <v>0</v>
      </c>
      <c r="N112">
        <v>0</v>
      </c>
      <c r="O112">
        <v>1</v>
      </c>
      <c r="P112">
        <v>0</v>
      </c>
      <c r="Q112" t="s">
        <v>37</v>
      </c>
      <c r="R112">
        <v>1</v>
      </c>
      <c r="S112">
        <v>2</v>
      </c>
      <c r="T112">
        <v>1</v>
      </c>
      <c r="U112" s="2">
        <v>1</v>
      </c>
      <c r="V112" s="2">
        <v>1</v>
      </c>
      <c r="W112">
        <f t="shared" si="42"/>
        <v>7</v>
      </c>
      <c r="X112">
        <f t="shared" si="39"/>
        <v>1</v>
      </c>
      <c r="Y112">
        <f t="shared" si="43"/>
        <v>3</v>
      </c>
      <c r="Z112">
        <f t="shared" si="44"/>
        <v>2</v>
      </c>
      <c r="AA112">
        <f t="shared" si="45"/>
        <v>0</v>
      </c>
      <c r="AB112" s="3">
        <v>9</v>
      </c>
      <c r="AC112">
        <f t="shared" si="46"/>
        <v>88.888888888888886</v>
      </c>
      <c r="AD112">
        <f t="shared" si="47"/>
        <v>0</v>
      </c>
      <c r="AE112">
        <f t="shared" si="48"/>
        <v>6</v>
      </c>
      <c r="AF112">
        <f t="shared" si="49"/>
        <v>1</v>
      </c>
      <c r="AG112">
        <f t="shared" si="40"/>
        <v>2</v>
      </c>
      <c r="AH112">
        <f t="shared" si="41"/>
        <v>2</v>
      </c>
      <c r="AI112">
        <f t="shared" si="50"/>
        <v>1</v>
      </c>
      <c r="AJ112">
        <f t="shared" si="51"/>
        <v>2</v>
      </c>
    </row>
    <row r="113" spans="1:36" x14ac:dyDescent="0.3">
      <c r="A113" s="10">
        <v>36</v>
      </c>
      <c r="B113" s="10">
        <v>1</v>
      </c>
      <c r="C113" s="10" t="s">
        <v>41</v>
      </c>
      <c r="D113" s="1">
        <v>0.3</v>
      </c>
      <c r="E113">
        <v>60</v>
      </c>
      <c r="F113" s="12">
        <v>0.41666666666666702</v>
      </c>
      <c r="G113">
        <v>8</v>
      </c>
      <c r="H113">
        <v>3</v>
      </c>
      <c r="I113">
        <v>2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  <c r="Q113" t="s">
        <v>37</v>
      </c>
      <c r="R113">
        <v>2</v>
      </c>
      <c r="S113">
        <v>3</v>
      </c>
      <c r="T113">
        <v>0</v>
      </c>
      <c r="U113" s="2">
        <v>1</v>
      </c>
      <c r="V113" s="2">
        <v>1</v>
      </c>
      <c r="W113">
        <f t="shared" si="42"/>
        <v>11</v>
      </c>
      <c r="X113">
        <f t="shared" si="39"/>
        <v>2</v>
      </c>
      <c r="Y113">
        <f t="shared" si="43"/>
        <v>5</v>
      </c>
      <c r="Z113">
        <f t="shared" si="44"/>
        <v>3</v>
      </c>
      <c r="AA113">
        <f t="shared" si="45"/>
        <v>0</v>
      </c>
      <c r="AB113" s="3">
        <v>9.5</v>
      </c>
      <c r="AC113">
        <f t="shared" si="46"/>
        <v>84.210526315789465</v>
      </c>
      <c r="AD113">
        <f t="shared" si="47"/>
        <v>1</v>
      </c>
      <c r="AE113">
        <f t="shared" si="48"/>
        <v>5</v>
      </c>
      <c r="AF113">
        <f t="shared" si="49"/>
        <v>1</v>
      </c>
      <c r="AG113">
        <f t="shared" si="40"/>
        <v>3</v>
      </c>
      <c r="AH113">
        <f t="shared" si="41"/>
        <v>1</v>
      </c>
      <c r="AI113">
        <f t="shared" si="50"/>
        <v>1</v>
      </c>
      <c r="AJ113">
        <f t="shared" si="51"/>
        <v>2</v>
      </c>
    </row>
    <row r="114" spans="1:36" x14ac:dyDescent="0.3">
      <c r="A114" s="10">
        <v>36</v>
      </c>
      <c r="B114" s="10">
        <v>1</v>
      </c>
      <c r="C114" s="10" t="s">
        <v>42</v>
      </c>
      <c r="D114" s="1">
        <v>0.4</v>
      </c>
      <c r="E114" s="10">
        <v>30</v>
      </c>
      <c r="F114" s="12">
        <v>0.4375</v>
      </c>
      <c r="G114">
        <v>9.5</v>
      </c>
      <c r="H114">
        <v>2</v>
      </c>
      <c r="I114">
        <v>2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1</v>
      </c>
      <c r="P114">
        <v>0</v>
      </c>
      <c r="Q114" t="s">
        <v>37</v>
      </c>
      <c r="R114">
        <v>2</v>
      </c>
      <c r="S114">
        <v>3</v>
      </c>
      <c r="T114">
        <v>0</v>
      </c>
      <c r="U114" s="2">
        <v>0</v>
      </c>
      <c r="V114" s="2">
        <v>2</v>
      </c>
      <c r="W114">
        <f t="shared" si="42"/>
        <v>8</v>
      </c>
      <c r="X114">
        <f t="shared" si="39"/>
        <v>2</v>
      </c>
      <c r="Y114">
        <f t="shared" si="43"/>
        <v>3</v>
      </c>
      <c r="Z114">
        <f t="shared" si="44"/>
        <v>2</v>
      </c>
      <c r="AA114">
        <f t="shared" si="45"/>
        <v>0</v>
      </c>
      <c r="AB114" s="3">
        <v>10</v>
      </c>
      <c r="AC114">
        <f t="shared" si="46"/>
        <v>95</v>
      </c>
      <c r="AD114">
        <f t="shared" si="47"/>
        <v>0</v>
      </c>
      <c r="AE114">
        <f t="shared" si="48"/>
        <v>5</v>
      </c>
      <c r="AF114">
        <f t="shared" si="49"/>
        <v>1</v>
      </c>
      <c r="AG114">
        <f t="shared" si="40"/>
        <v>3</v>
      </c>
      <c r="AH114">
        <f t="shared" si="41"/>
        <v>0</v>
      </c>
      <c r="AI114">
        <f t="shared" si="50"/>
        <v>0</v>
      </c>
      <c r="AJ114">
        <f t="shared" si="51"/>
        <v>2</v>
      </c>
    </row>
    <row r="115" spans="1:36" x14ac:dyDescent="0.3">
      <c r="A115" s="10">
        <v>37</v>
      </c>
      <c r="B115" s="10">
        <v>2</v>
      </c>
      <c r="C115" s="10" t="s">
        <v>36</v>
      </c>
      <c r="D115" s="1">
        <v>23.3</v>
      </c>
      <c r="E115">
        <v>30</v>
      </c>
      <c r="F115" s="12">
        <v>0.3125</v>
      </c>
      <c r="G115">
        <v>8</v>
      </c>
      <c r="H115">
        <v>2</v>
      </c>
      <c r="I115">
        <v>2</v>
      </c>
      <c r="J115">
        <v>2</v>
      </c>
      <c r="K115">
        <v>0</v>
      </c>
      <c r="L115">
        <v>0</v>
      </c>
      <c r="M115">
        <v>0</v>
      </c>
      <c r="N115">
        <v>3</v>
      </c>
      <c r="O115">
        <v>0</v>
      </c>
      <c r="P115">
        <v>0</v>
      </c>
      <c r="Q115" t="s">
        <v>37</v>
      </c>
      <c r="R115">
        <v>2</v>
      </c>
      <c r="S115">
        <v>0</v>
      </c>
      <c r="T115">
        <v>0</v>
      </c>
      <c r="U115" s="2">
        <v>2</v>
      </c>
      <c r="V115" s="2">
        <v>4</v>
      </c>
      <c r="W115">
        <f t="shared" si="42"/>
        <v>6</v>
      </c>
      <c r="X115">
        <f t="shared" si="39"/>
        <v>2</v>
      </c>
      <c r="Y115">
        <f t="shared" si="43"/>
        <v>3</v>
      </c>
      <c r="Z115">
        <f t="shared" si="44"/>
        <v>2</v>
      </c>
      <c r="AA115">
        <f t="shared" si="45"/>
        <v>0</v>
      </c>
      <c r="AB115" s="3">
        <v>8</v>
      </c>
      <c r="AC115">
        <f t="shared" si="46"/>
        <v>100</v>
      </c>
      <c r="AD115">
        <f t="shared" si="47"/>
        <v>0</v>
      </c>
      <c r="AE115">
        <f t="shared" si="48"/>
        <v>9</v>
      </c>
      <c r="AF115">
        <f t="shared" si="49"/>
        <v>1</v>
      </c>
      <c r="AG115">
        <f t="shared" si="40"/>
        <v>0</v>
      </c>
      <c r="AH115">
        <f t="shared" si="41"/>
        <v>2</v>
      </c>
      <c r="AI115">
        <f t="shared" si="50"/>
        <v>1</v>
      </c>
      <c r="AJ115">
        <f t="shared" si="51"/>
        <v>2</v>
      </c>
    </row>
    <row r="116" spans="1:36" x14ac:dyDescent="0.3">
      <c r="A116" s="10">
        <v>37</v>
      </c>
      <c r="B116" s="10">
        <v>2</v>
      </c>
      <c r="C116" s="10" t="s">
        <v>38</v>
      </c>
      <c r="D116" s="1">
        <v>22.3</v>
      </c>
      <c r="E116">
        <v>20</v>
      </c>
      <c r="F116" s="12">
        <v>0.35416666666666702</v>
      </c>
      <c r="G116">
        <v>9</v>
      </c>
      <c r="H116">
        <v>2</v>
      </c>
      <c r="I116">
        <v>1</v>
      </c>
      <c r="J116">
        <v>2</v>
      </c>
      <c r="K116">
        <v>0</v>
      </c>
      <c r="L116">
        <v>0</v>
      </c>
      <c r="M116">
        <v>0</v>
      </c>
      <c r="N116">
        <v>2</v>
      </c>
      <c r="O116">
        <v>0</v>
      </c>
      <c r="P116">
        <v>0</v>
      </c>
      <c r="Q116" t="s">
        <v>37</v>
      </c>
      <c r="R116">
        <v>2</v>
      </c>
      <c r="S116">
        <v>0</v>
      </c>
      <c r="T116">
        <v>0</v>
      </c>
      <c r="U116" s="2">
        <v>0</v>
      </c>
      <c r="V116" s="2">
        <v>4</v>
      </c>
      <c r="W116">
        <f t="shared" si="42"/>
        <v>7</v>
      </c>
      <c r="X116">
        <f t="shared" si="39"/>
        <v>2</v>
      </c>
      <c r="Y116">
        <f t="shared" ref="Y116:Y155" si="52">(I116+IF(AND(E116&lt;=15),0,IF(AND(E116&gt;=16,E116&lt;=30),1,IF(AND(E116&gt;=31,E116&lt;=60),2,IF(E116&gt;60,3)))))</f>
        <v>2</v>
      </c>
      <c r="Z116">
        <f t="shared" ref="Z116:Z155" si="53">IF((I116+IF(AND(E116&lt;=15),0,IF(AND(E116&gt;=16,E116&lt;=30),1,IF(AND(E116&gt;=31,E116&lt;=60),2,IF(E116&gt;60,3)))))=0,0,IF(AND((I116+IF(AND(E116&lt;=15),0,IF(AND(E116&gt;=16,E116&lt;=30),1,IF(AND(E116&gt;=31,E116&lt;=60),2,IF(E116&gt;60,3)))))&gt;=1,(I116+IF(AND(E116&lt;=15),0,IF(AND(E116&gt;=16,E116&lt;=30),1,IF(AND(E116&gt;=31,E116&lt;=60),2,IF(E116&gt;60,3)))))&lt;=2),1,IF(AND((I116+IF(AND(E116&lt;=15),0,IF(AND(E116&gt;=16,E116&lt;=30),1,IF(AND(E116&gt;=31,E116&lt;=60),2,IF(E116&gt;60,3)))))&gt;=3,(I116+IF(AND(E116&lt;=15),0,IF(AND(E116&gt;=16,E116&lt;=30),1,IF(AND(E116&gt;=31,E116&lt;=60),2,IF(E116&gt;60,3)))))&lt;=4),2,IF(AND((I116+IF(AND(E116&lt;=15),0,IF(AND(E116&gt;=16,E116&lt;=30),1,IF(AND(E116&gt;=31,E116&lt;=60),2,IF(E116&gt;60,3)))))&gt;=5),3))))</f>
        <v>1</v>
      </c>
      <c r="AA116">
        <f t="shared" ref="AA116:AA155" si="54">IF(H116&gt;=7,0,IF(AND(H116&lt;7,H116&gt;=6),1,IF(AND(H116&lt;6,H116&gt;=5),2,(IF(AND(H116&lt;5),3,"NA")))))</f>
        <v>3</v>
      </c>
      <c r="AB116" s="3">
        <v>10</v>
      </c>
      <c r="AC116">
        <f t="shared" si="46"/>
        <v>90</v>
      </c>
      <c r="AD116">
        <f t="shared" si="47"/>
        <v>0</v>
      </c>
      <c r="AE116">
        <f t="shared" si="48"/>
        <v>7</v>
      </c>
      <c r="AF116">
        <f t="shared" si="49"/>
        <v>1</v>
      </c>
      <c r="AG116">
        <f t="shared" si="40"/>
        <v>0</v>
      </c>
      <c r="AH116">
        <f t="shared" si="41"/>
        <v>0</v>
      </c>
      <c r="AI116">
        <f t="shared" si="50"/>
        <v>0</v>
      </c>
      <c r="AJ116">
        <f t="shared" si="51"/>
        <v>2</v>
      </c>
    </row>
    <row r="117" spans="1:36" x14ac:dyDescent="0.3">
      <c r="A117" s="10">
        <v>38</v>
      </c>
      <c r="B117" s="10">
        <v>2</v>
      </c>
      <c r="C117" s="10" t="s">
        <v>36</v>
      </c>
      <c r="D117" s="1">
        <v>23.3</v>
      </c>
      <c r="E117">
        <v>30</v>
      </c>
      <c r="F117" s="12">
        <v>0.22916666666666699</v>
      </c>
      <c r="G117">
        <v>5</v>
      </c>
      <c r="H117">
        <v>2</v>
      </c>
      <c r="I117">
        <v>3</v>
      </c>
      <c r="J117">
        <v>3</v>
      </c>
      <c r="K117">
        <v>0</v>
      </c>
      <c r="L117">
        <v>0</v>
      </c>
      <c r="M117">
        <v>1</v>
      </c>
      <c r="N117">
        <v>0</v>
      </c>
      <c r="O117">
        <v>1</v>
      </c>
      <c r="P117">
        <v>1</v>
      </c>
      <c r="Q117" t="s">
        <v>37</v>
      </c>
      <c r="R117">
        <v>1</v>
      </c>
      <c r="S117">
        <v>3</v>
      </c>
      <c r="T117">
        <v>0</v>
      </c>
      <c r="U117" s="2">
        <v>2</v>
      </c>
      <c r="V117" s="2">
        <v>1</v>
      </c>
      <c r="W117">
        <f t="shared" si="42"/>
        <v>13</v>
      </c>
      <c r="X117">
        <f t="shared" si="39"/>
        <v>1</v>
      </c>
      <c r="Y117">
        <f t="shared" si="52"/>
        <v>4</v>
      </c>
      <c r="Z117">
        <f t="shared" si="53"/>
        <v>2</v>
      </c>
      <c r="AA117">
        <f t="shared" si="54"/>
        <v>3</v>
      </c>
      <c r="AB117" s="3">
        <v>6</v>
      </c>
      <c r="AC117">
        <f t="shared" si="46"/>
        <v>83.333333333333343</v>
      </c>
      <c r="AD117">
        <f t="shared" si="47"/>
        <v>1</v>
      </c>
      <c r="AE117">
        <f t="shared" si="48"/>
        <v>11</v>
      </c>
      <c r="AF117">
        <f t="shared" si="49"/>
        <v>2</v>
      </c>
      <c r="AG117">
        <f t="shared" si="40"/>
        <v>3</v>
      </c>
      <c r="AH117">
        <f t="shared" si="41"/>
        <v>2</v>
      </c>
      <c r="AI117">
        <f t="shared" si="50"/>
        <v>1</v>
      </c>
      <c r="AJ117">
        <f t="shared" si="51"/>
        <v>2</v>
      </c>
    </row>
    <row r="118" spans="1:36" x14ac:dyDescent="0.3">
      <c r="A118" s="10">
        <v>39</v>
      </c>
      <c r="B118" s="10">
        <v>2</v>
      </c>
      <c r="C118" s="10" t="s">
        <v>36</v>
      </c>
      <c r="D118" s="1">
        <v>22.3</v>
      </c>
      <c r="E118">
        <v>60</v>
      </c>
      <c r="F118" s="12">
        <v>0.25</v>
      </c>
      <c r="G118">
        <v>7</v>
      </c>
      <c r="H118">
        <v>3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 t="s">
        <v>37</v>
      </c>
      <c r="R118">
        <v>3</v>
      </c>
      <c r="S118">
        <v>3</v>
      </c>
      <c r="T118">
        <v>0</v>
      </c>
      <c r="U118" s="2">
        <v>0</v>
      </c>
      <c r="V118" s="2">
        <v>1</v>
      </c>
      <c r="W118">
        <f t="shared" si="42"/>
        <v>11</v>
      </c>
      <c r="X118">
        <f t="shared" si="39"/>
        <v>3</v>
      </c>
      <c r="Y118">
        <f t="shared" si="52"/>
        <v>2</v>
      </c>
      <c r="Z118">
        <f t="shared" si="53"/>
        <v>1</v>
      </c>
      <c r="AA118">
        <f t="shared" si="54"/>
        <v>3</v>
      </c>
      <c r="AB118" s="3">
        <v>7.5</v>
      </c>
      <c r="AC118">
        <f t="shared" si="46"/>
        <v>93.333333333333329</v>
      </c>
      <c r="AD118">
        <f t="shared" si="47"/>
        <v>0</v>
      </c>
      <c r="AE118">
        <f t="shared" si="48"/>
        <v>3</v>
      </c>
      <c r="AF118">
        <f t="shared" si="49"/>
        <v>1</v>
      </c>
      <c r="AG118">
        <f t="shared" si="40"/>
        <v>3</v>
      </c>
      <c r="AH118">
        <f t="shared" si="41"/>
        <v>0</v>
      </c>
      <c r="AI118">
        <f t="shared" si="50"/>
        <v>0</v>
      </c>
      <c r="AJ118">
        <f t="shared" si="51"/>
        <v>2</v>
      </c>
    </row>
    <row r="119" spans="1:36" x14ac:dyDescent="0.3">
      <c r="A119" s="10">
        <v>39</v>
      </c>
      <c r="B119" s="10">
        <v>2</v>
      </c>
      <c r="C119" s="10" t="s">
        <v>38</v>
      </c>
      <c r="D119" s="1">
        <v>23</v>
      </c>
      <c r="E119">
        <v>15</v>
      </c>
      <c r="F119" s="12">
        <v>0.29166666666666702</v>
      </c>
      <c r="G119">
        <v>8</v>
      </c>
      <c r="H119">
        <v>2</v>
      </c>
      <c r="I119">
        <v>2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0</v>
      </c>
      <c r="Q119" t="s">
        <v>37</v>
      </c>
      <c r="R119">
        <v>2</v>
      </c>
      <c r="S119">
        <v>3</v>
      </c>
      <c r="T119">
        <v>0</v>
      </c>
      <c r="U119" s="2">
        <v>0</v>
      </c>
      <c r="V119" s="2">
        <v>1</v>
      </c>
      <c r="W119">
        <f t="shared" si="42"/>
        <v>10</v>
      </c>
      <c r="X119">
        <f t="shared" si="39"/>
        <v>2</v>
      </c>
      <c r="Y119">
        <f t="shared" si="52"/>
        <v>2</v>
      </c>
      <c r="Z119">
        <f t="shared" si="53"/>
        <v>1</v>
      </c>
      <c r="AA119">
        <f t="shared" si="54"/>
        <v>3</v>
      </c>
      <c r="AB119" s="3">
        <v>8</v>
      </c>
      <c r="AC119">
        <f t="shared" si="46"/>
        <v>100</v>
      </c>
      <c r="AD119">
        <f t="shared" si="47"/>
        <v>0</v>
      </c>
      <c r="AE119">
        <f t="shared" si="48"/>
        <v>4</v>
      </c>
      <c r="AF119">
        <f t="shared" si="49"/>
        <v>1</v>
      </c>
      <c r="AG119">
        <f t="shared" si="40"/>
        <v>3</v>
      </c>
      <c r="AH119">
        <f t="shared" si="41"/>
        <v>0</v>
      </c>
      <c r="AI119">
        <f t="shared" si="50"/>
        <v>0</v>
      </c>
      <c r="AJ119">
        <f t="shared" si="51"/>
        <v>2</v>
      </c>
    </row>
    <row r="120" spans="1:36" x14ac:dyDescent="0.3">
      <c r="A120" s="10">
        <v>39</v>
      </c>
      <c r="B120" s="10">
        <v>2</v>
      </c>
      <c r="C120" s="10" t="s">
        <v>41</v>
      </c>
      <c r="D120" s="1">
        <v>23</v>
      </c>
      <c r="E120" s="10">
        <v>10</v>
      </c>
      <c r="F120" s="12">
        <v>0.29166666666666702</v>
      </c>
      <c r="G120" s="10">
        <v>6</v>
      </c>
      <c r="H120" s="10">
        <v>0</v>
      </c>
      <c r="I120" s="10">
        <v>3</v>
      </c>
      <c r="J120" s="10">
        <v>1</v>
      </c>
      <c r="K120" s="10">
        <v>0</v>
      </c>
      <c r="L120" s="10">
        <v>0</v>
      </c>
      <c r="M120" s="10">
        <v>0</v>
      </c>
      <c r="N120" s="10">
        <v>0</v>
      </c>
      <c r="O120" s="10">
        <v>0</v>
      </c>
      <c r="P120" s="10">
        <v>0</v>
      </c>
      <c r="Q120" t="s">
        <v>37</v>
      </c>
      <c r="R120">
        <v>2</v>
      </c>
      <c r="S120">
        <v>3</v>
      </c>
      <c r="T120">
        <v>0</v>
      </c>
      <c r="U120" s="2">
        <v>0</v>
      </c>
      <c r="V120" s="2">
        <v>2</v>
      </c>
      <c r="W120">
        <f t="shared" si="42"/>
        <v>12</v>
      </c>
      <c r="X120">
        <f t="shared" si="39"/>
        <v>2</v>
      </c>
      <c r="Y120">
        <f t="shared" si="52"/>
        <v>3</v>
      </c>
      <c r="Z120">
        <f t="shared" si="53"/>
        <v>2</v>
      </c>
      <c r="AA120">
        <f t="shared" si="54"/>
        <v>3</v>
      </c>
      <c r="AB120" s="3">
        <v>8</v>
      </c>
      <c r="AC120">
        <f t="shared" si="46"/>
        <v>75</v>
      </c>
      <c r="AD120">
        <f t="shared" si="47"/>
        <v>1</v>
      </c>
      <c r="AE120">
        <f t="shared" si="48"/>
        <v>4</v>
      </c>
      <c r="AF120">
        <f t="shared" si="49"/>
        <v>1</v>
      </c>
      <c r="AG120">
        <f t="shared" si="40"/>
        <v>3</v>
      </c>
      <c r="AH120">
        <f t="shared" si="41"/>
        <v>0</v>
      </c>
      <c r="AI120">
        <f t="shared" si="50"/>
        <v>0</v>
      </c>
      <c r="AJ120">
        <f t="shared" si="51"/>
        <v>2</v>
      </c>
    </row>
    <row r="121" spans="1:36" x14ac:dyDescent="0.3">
      <c r="A121" s="10">
        <v>40</v>
      </c>
      <c r="B121" s="10">
        <v>1</v>
      </c>
      <c r="C121" s="10" t="s">
        <v>36</v>
      </c>
      <c r="D121" s="1">
        <v>21</v>
      </c>
      <c r="E121">
        <v>60</v>
      </c>
      <c r="F121" s="12">
        <v>0.23958333333333301</v>
      </c>
      <c r="G121">
        <v>5</v>
      </c>
      <c r="H121">
        <v>3</v>
      </c>
      <c r="I121">
        <v>3</v>
      </c>
      <c r="J121">
        <v>0</v>
      </c>
      <c r="K121">
        <v>0</v>
      </c>
      <c r="L121">
        <v>2</v>
      </c>
      <c r="M121">
        <v>0</v>
      </c>
      <c r="N121">
        <v>0</v>
      </c>
      <c r="O121">
        <v>3</v>
      </c>
      <c r="P121">
        <v>0</v>
      </c>
      <c r="Q121" t="s">
        <v>37</v>
      </c>
      <c r="R121">
        <v>2</v>
      </c>
      <c r="S121">
        <v>0</v>
      </c>
      <c r="T121">
        <v>0</v>
      </c>
      <c r="U121" s="2">
        <v>3</v>
      </c>
      <c r="V121" s="2">
        <v>4</v>
      </c>
      <c r="W121">
        <f t="shared" si="42"/>
        <v>15</v>
      </c>
      <c r="X121">
        <f t="shared" si="39"/>
        <v>2</v>
      </c>
      <c r="Y121">
        <f t="shared" si="52"/>
        <v>5</v>
      </c>
      <c r="Z121">
        <f t="shared" si="53"/>
        <v>3</v>
      </c>
      <c r="AA121">
        <f t="shared" si="54"/>
        <v>3</v>
      </c>
      <c r="AB121" s="3">
        <v>8.5</v>
      </c>
      <c r="AC121">
        <f t="shared" si="46"/>
        <v>58.82352941176471</v>
      </c>
      <c r="AD121">
        <f t="shared" si="47"/>
        <v>3</v>
      </c>
      <c r="AE121">
        <f t="shared" si="48"/>
        <v>11</v>
      </c>
      <c r="AF121">
        <f t="shared" si="49"/>
        <v>2</v>
      </c>
      <c r="AG121">
        <f t="shared" si="40"/>
        <v>0</v>
      </c>
      <c r="AH121">
        <f t="shared" si="41"/>
        <v>3</v>
      </c>
      <c r="AI121">
        <f t="shared" si="50"/>
        <v>2</v>
      </c>
      <c r="AJ121">
        <f t="shared" si="51"/>
        <v>2</v>
      </c>
    </row>
    <row r="122" spans="1:36" x14ac:dyDescent="0.3">
      <c r="A122" s="10">
        <v>41</v>
      </c>
      <c r="B122" s="10">
        <v>2</v>
      </c>
      <c r="C122" s="10" t="s">
        <v>36</v>
      </c>
      <c r="D122" s="1">
        <v>2</v>
      </c>
      <c r="E122">
        <v>10</v>
      </c>
      <c r="F122" s="12">
        <v>0.375</v>
      </c>
      <c r="G122">
        <v>7</v>
      </c>
      <c r="H122">
        <v>0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 t="s">
        <v>37</v>
      </c>
      <c r="R122">
        <v>2</v>
      </c>
      <c r="S122">
        <v>0</v>
      </c>
      <c r="T122">
        <v>1</v>
      </c>
      <c r="U122" s="2">
        <v>0</v>
      </c>
      <c r="V122" s="2">
        <v>1</v>
      </c>
      <c r="W122">
        <f t="shared" si="42"/>
        <v>6</v>
      </c>
      <c r="X122">
        <f t="shared" si="39"/>
        <v>2</v>
      </c>
      <c r="Y122">
        <f t="shared" si="52"/>
        <v>0</v>
      </c>
      <c r="Z122">
        <f t="shared" si="53"/>
        <v>0</v>
      </c>
      <c r="AA122">
        <f t="shared" si="54"/>
        <v>3</v>
      </c>
      <c r="AB122" s="3">
        <v>7</v>
      </c>
      <c r="AC122">
        <f t="shared" si="46"/>
        <v>100</v>
      </c>
      <c r="AD122">
        <f t="shared" si="47"/>
        <v>0</v>
      </c>
      <c r="AE122">
        <f t="shared" si="48"/>
        <v>0</v>
      </c>
      <c r="AF122">
        <f t="shared" si="49"/>
        <v>0</v>
      </c>
      <c r="AG122">
        <f t="shared" si="40"/>
        <v>0</v>
      </c>
      <c r="AH122">
        <f t="shared" si="41"/>
        <v>1</v>
      </c>
      <c r="AI122">
        <f t="shared" si="50"/>
        <v>1</v>
      </c>
      <c r="AJ122">
        <f t="shared" si="51"/>
        <v>2</v>
      </c>
    </row>
    <row r="123" spans="1:36" x14ac:dyDescent="0.3">
      <c r="A123" s="10">
        <v>41</v>
      </c>
      <c r="B123" s="10">
        <v>2</v>
      </c>
      <c r="C123" s="10" t="s">
        <v>38</v>
      </c>
      <c r="D123" s="1">
        <v>2</v>
      </c>
      <c r="E123">
        <v>5</v>
      </c>
      <c r="F123" s="12">
        <v>0.375</v>
      </c>
      <c r="G123">
        <v>6.5</v>
      </c>
      <c r="H123">
        <v>2</v>
      </c>
      <c r="I123">
        <v>0</v>
      </c>
      <c r="J123">
        <v>0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0</v>
      </c>
      <c r="Q123" t="s">
        <v>37</v>
      </c>
      <c r="R123">
        <v>2</v>
      </c>
      <c r="S123">
        <v>0</v>
      </c>
      <c r="T123">
        <v>0</v>
      </c>
      <c r="U123" s="2">
        <v>0</v>
      </c>
      <c r="V123" s="2">
        <v>1</v>
      </c>
      <c r="W123">
        <f t="shared" si="42"/>
        <v>6</v>
      </c>
      <c r="X123">
        <f t="shared" si="39"/>
        <v>2</v>
      </c>
      <c r="Y123">
        <f t="shared" si="52"/>
        <v>0</v>
      </c>
      <c r="Z123">
        <f t="shared" si="53"/>
        <v>0</v>
      </c>
      <c r="AA123">
        <f t="shared" si="54"/>
        <v>3</v>
      </c>
      <c r="AB123" s="3">
        <v>7</v>
      </c>
      <c r="AC123">
        <f t="shared" si="46"/>
        <v>92.857142857142861</v>
      </c>
      <c r="AD123">
        <f t="shared" si="47"/>
        <v>0</v>
      </c>
      <c r="AE123">
        <f t="shared" si="48"/>
        <v>2</v>
      </c>
      <c r="AF123">
        <f t="shared" si="49"/>
        <v>1</v>
      </c>
      <c r="AG123">
        <f t="shared" si="40"/>
        <v>0</v>
      </c>
      <c r="AH123">
        <f t="shared" si="41"/>
        <v>0</v>
      </c>
      <c r="AI123">
        <f t="shared" si="50"/>
        <v>0</v>
      </c>
      <c r="AJ123">
        <f t="shared" si="51"/>
        <v>2</v>
      </c>
    </row>
    <row r="124" spans="1:36" x14ac:dyDescent="0.3">
      <c r="A124" s="10">
        <v>41</v>
      </c>
      <c r="B124" s="10">
        <v>2</v>
      </c>
      <c r="C124" s="10" t="s">
        <v>41</v>
      </c>
      <c r="D124" s="1">
        <v>2</v>
      </c>
      <c r="E124" s="10">
        <v>15</v>
      </c>
      <c r="F124" s="12">
        <v>0.375</v>
      </c>
      <c r="G124" s="10">
        <v>9</v>
      </c>
      <c r="H124" s="10">
        <v>0</v>
      </c>
      <c r="I124" s="10">
        <v>0</v>
      </c>
      <c r="J124" s="10">
        <v>0</v>
      </c>
      <c r="K124" s="10">
        <v>0</v>
      </c>
      <c r="L124" s="10">
        <v>0</v>
      </c>
      <c r="M124">
        <v>2</v>
      </c>
      <c r="N124" s="10">
        <v>0</v>
      </c>
      <c r="O124" s="10">
        <v>0</v>
      </c>
      <c r="P124" s="10">
        <v>0</v>
      </c>
      <c r="Q124" t="s">
        <v>37</v>
      </c>
      <c r="R124">
        <v>2</v>
      </c>
      <c r="S124">
        <v>3</v>
      </c>
      <c r="T124">
        <v>2</v>
      </c>
      <c r="U124" s="2">
        <v>1</v>
      </c>
      <c r="V124" s="2">
        <v>1</v>
      </c>
      <c r="W124">
        <f t="shared" si="42"/>
        <v>11</v>
      </c>
      <c r="X124">
        <f t="shared" si="39"/>
        <v>2</v>
      </c>
      <c r="Y124">
        <f t="shared" si="52"/>
        <v>0</v>
      </c>
      <c r="Z124">
        <f t="shared" si="53"/>
        <v>0</v>
      </c>
      <c r="AA124">
        <f t="shared" si="54"/>
        <v>3</v>
      </c>
      <c r="AB124" s="3">
        <v>7</v>
      </c>
      <c r="AC124">
        <f t="shared" si="46"/>
        <v>128.57142857142858</v>
      </c>
      <c r="AD124">
        <f t="shared" si="47"/>
        <v>0</v>
      </c>
      <c r="AE124">
        <f t="shared" si="48"/>
        <v>2</v>
      </c>
      <c r="AF124">
        <f t="shared" si="49"/>
        <v>1</v>
      </c>
      <c r="AG124">
        <f t="shared" si="40"/>
        <v>3</v>
      </c>
      <c r="AH124">
        <f t="shared" si="41"/>
        <v>3</v>
      </c>
      <c r="AI124">
        <f t="shared" si="50"/>
        <v>2</v>
      </c>
      <c r="AJ124">
        <f t="shared" si="51"/>
        <v>2</v>
      </c>
    </row>
    <row r="125" spans="1:36" x14ac:dyDescent="0.3">
      <c r="A125" s="10">
        <v>41</v>
      </c>
      <c r="B125" s="10">
        <v>2</v>
      </c>
      <c r="C125" s="10" t="s">
        <v>42</v>
      </c>
      <c r="D125" s="1">
        <v>2</v>
      </c>
      <c r="E125" s="10">
        <v>30</v>
      </c>
      <c r="F125" s="12">
        <v>0.375</v>
      </c>
      <c r="G125" s="10">
        <v>6</v>
      </c>
      <c r="H125" s="10">
        <v>3</v>
      </c>
      <c r="I125" s="10">
        <v>1</v>
      </c>
      <c r="J125" s="10">
        <v>0</v>
      </c>
      <c r="K125" s="10">
        <v>0</v>
      </c>
      <c r="L125" s="10">
        <v>0</v>
      </c>
      <c r="M125">
        <v>0</v>
      </c>
      <c r="N125" s="10">
        <v>0</v>
      </c>
      <c r="O125" s="10">
        <v>1</v>
      </c>
      <c r="P125" s="10">
        <v>0</v>
      </c>
      <c r="Q125" t="s">
        <v>37</v>
      </c>
      <c r="R125">
        <v>2</v>
      </c>
      <c r="S125">
        <v>0</v>
      </c>
      <c r="T125">
        <v>2</v>
      </c>
      <c r="U125" s="2">
        <v>0</v>
      </c>
      <c r="V125" s="2">
        <v>0</v>
      </c>
      <c r="W125">
        <f t="shared" si="42"/>
        <v>9</v>
      </c>
      <c r="X125">
        <f t="shared" si="39"/>
        <v>2</v>
      </c>
      <c r="Y125">
        <f t="shared" si="52"/>
        <v>2</v>
      </c>
      <c r="Z125">
        <f t="shared" si="53"/>
        <v>1</v>
      </c>
      <c r="AA125">
        <f t="shared" si="54"/>
        <v>3</v>
      </c>
      <c r="AB125" s="3">
        <v>7.5</v>
      </c>
      <c r="AC125">
        <f t="shared" si="46"/>
        <v>80</v>
      </c>
      <c r="AD125">
        <f t="shared" si="47"/>
        <v>1</v>
      </c>
      <c r="AE125">
        <f t="shared" si="48"/>
        <v>5</v>
      </c>
      <c r="AF125">
        <f t="shared" si="49"/>
        <v>1</v>
      </c>
      <c r="AG125">
        <f t="shared" si="40"/>
        <v>0</v>
      </c>
      <c r="AH125">
        <f t="shared" si="41"/>
        <v>2</v>
      </c>
      <c r="AI125">
        <f t="shared" si="50"/>
        <v>1</v>
      </c>
      <c r="AJ125">
        <f t="shared" si="51"/>
        <v>2</v>
      </c>
    </row>
    <row r="126" spans="1:36" x14ac:dyDescent="0.3">
      <c r="A126" s="10">
        <v>42</v>
      </c>
      <c r="B126" s="10">
        <v>1</v>
      </c>
      <c r="C126" s="10" t="s">
        <v>36</v>
      </c>
      <c r="D126" s="1">
        <v>22</v>
      </c>
      <c r="E126">
        <v>120</v>
      </c>
      <c r="F126" s="12">
        <v>0.33333333333333298</v>
      </c>
      <c r="G126">
        <v>3.5</v>
      </c>
      <c r="H126">
        <v>3</v>
      </c>
      <c r="I126">
        <v>3</v>
      </c>
      <c r="J126">
        <v>3</v>
      </c>
      <c r="K126">
        <v>0</v>
      </c>
      <c r="L126">
        <v>2</v>
      </c>
      <c r="M126">
        <v>0</v>
      </c>
      <c r="N126">
        <v>3</v>
      </c>
      <c r="O126">
        <v>0</v>
      </c>
      <c r="P126">
        <v>3</v>
      </c>
      <c r="Q126" t="s">
        <v>37</v>
      </c>
      <c r="R126">
        <v>0</v>
      </c>
      <c r="S126">
        <v>0</v>
      </c>
      <c r="T126">
        <v>3</v>
      </c>
      <c r="U126" s="2">
        <v>3</v>
      </c>
      <c r="V126" s="2">
        <v>1</v>
      </c>
      <c r="W126">
        <f t="shared" si="42"/>
        <v>14</v>
      </c>
      <c r="X126">
        <f t="shared" si="39"/>
        <v>0</v>
      </c>
      <c r="Y126">
        <f t="shared" si="52"/>
        <v>6</v>
      </c>
      <c r="Z126">
        <f t="shared" si="53"/>
        <v>3</v>
      </c>
      <c r="AA126">
        <f t="shared" si="54"/>
        <v>3</v>
      </c>
      <c r="AB126" s="3">
        <v>10</v>
      </c>
      <c r="AC126">
        <f t="shared" si="46"/>
        <v>35</v>
      </c>
      <c r="AD126">
        <f t="shared" si="47"/>
        <v>3</v>
      </c>
      <c r="AE126">
        <f t="shared" si="48"/>
        <v>17</v>
      </c>
      <c r="AF126">
        <f t="shared" si="49"/>
        <v>2</v>
      </c>
      <c r="AG126">
        <f t="shared" si="40"/>
        <v>0</v>
      </c>
      <c r="AH126">
        <f t="shared" si="41"/>
        <v>6</v>
      </c>
      <c r="AI126">
        <f t="shared" si="50"/>
        <v>3</v>
      </c>
      <c r="AJ126">
        <f t="shared" si="51"/>
        <v>2</v>
      </c>
    </row>
    <row r="127" spans="1:36" x14ac:dyDescent="0.3">
      <c r="A127" s="10">
        <v>42</v>
      </c>
      <c r="B127" s="10">
        <v>1</v>
      </c>
      <c r="C127" s="10" t="s">
        <v>38</v>
      </c>
      <c r="D127" s="1">
        <v>22.45</v>
      </c>
      <c r="E127" s="10">
        <v>15</v>
      </c>
      <c r="F127" s="12">
        <v>0.33333333333333298</v>
      </c>
      <c r="G127">
        <v>8.5</v>
      </c>
      <c r="H127">
        <v>1</v>
      </c>
      <c r="I127">
        <v>0</v>
      </c>
      <c r="J127">
        <v>1</v>
      </c>
      <c r="K127">
        <v>0</v>
      </c>
      <c r="L127">
        <v>0</v>
      </c>
      <c r="M127">
        <v>0</v>
      </c>
      <c r="N127">
        <v>1</v>
      </c>
      <c r="O127">
        <v>0</v>
      </c>
      <c r="P127">
        <v>0</v>
      </c>
      <c r="Q127" t="s">
        <v>37</v>
      </c>
      <c r="R127">
        <v>2</v>
      </c>
      <c r="S127">
        <v>3</v>
      </c>
      <c r="T127">
        <v>0</v>
      </c>
      <c r="U127">
        <v>0</v>
      </c>
      <c r="V127" s="2">
        <v>1</v>
      </c>
      <c r="W127">
        <f t="shared" si="42"/>
        <v>8</v>
      </c>
      <c r="X127">
        <f t="shared" ref="X127:X136" si="55">S127</f>
        <v>3</v>
      </c>
      <c r="Y127">
        <f t="shared" si="52"/>
        <v>0</v>
      </c>
      <c r="Z127">
        <f t="shared" si="53"/>
        <v>0</v>
      </c>
      <c r="AA127">
        <f t="shared" si="54"/>
        <v>3</v>
      </c>
      <c r="AB127" s="3">
        <v>8.5</v>
      </c>
      <c r="AC127">
        <f t="shared" si="46"/>
        <v>100</v>
      </c>
      <c r="AD127">
        <f t="shared" si="47"/>
        <v>0</v>
      </c>
      <c r="AE127">
        <f t="shared" si="48"/>
        <v>3</v>
      </c>
      <c r="AF127">
        <f t="shared" si="49"/>
        <v>1</v>
      </c>
      <c r="AG127">
        <f t="shared" ref="AG127:AG155" si="56">T127</f>
        <v>0</v>
      </c>
      <c r="AH127">
        <f t="shared" ref="AH127:AH155" si="57">U127+V127</f>
        <v>1</v>
      </c>
      <c r="AI127">
        <f t="shared" si="50"/>
        <v>1</v>
      </c>
      <c r="AJ127">
        <f t="shared" si="51"/>
        <v>2</v>
      </c>
    </row>
    <row r="128" spans="1:36" x14ac:dyDescent="0.3">
      <c r="A128" s="10">
        <v>42</v>
      </c>
      <c r="B128" s="10">
        <v>1</v>
      </c>
      <c r="C128" s="10" t="s">
        <v>40</v>
      </c>
      <c r="D128" s="1">
        <v>22</v>
      </c>
      <c r="E128" s="10">
        <v>15</v>
      </c>
      <c r="F128" s="12">
        <v>0.33333333333333298</v>
      </c>
      <c r="G128" s="10">
        <v>10</v>
      </c>
      <c r="H128" s="10">
        <v>1</v>
      </c>
      <c r="I128" s="10">
        <v>0</v>
      </c>
      <c r="J128" s="10">
        <v>0</v>
      </c>
      <c r="K128" s="10">
        <v>0</v>
      </c>
      <c r="L128" s="10">
        <v>0</v>
      </c>
      <c r="M128" s="10">
        <v>0</v>
      </c>
      <c r="N128" s="10">
        <v>0</v>
      </c>
      <c r="O128" s="10">
        <v>0</v>
      </c>
      <c r="P128" s="10">
        <v>0</v>
      </c>
      <c r="Q128" t="s">
        <v>37</v>
      </c>
      <c r="R128">
        <v>2</v>
      </c>
      <c r="S128">
        <v>3</v>
      </c>
      <c r="T128">
        <v>3</v>
      </c>
      <c r="U128" s="2">
        <v>0</v>
      </c>
      <c r="V128" s="2">
        <v>1</v>
      </c>
      <c r="W128">
        <f t="shared" si="42"/>
        <v>11</v>
      </c>
      <c r="X128">
        <f t="shared" si="55"/>
        <v>3</v>
      </c>
      <c r="Y128">
        <f t="shared" si="52"/>
        <v>0</v>
      </c>
      <c r="Z128">
        <f t="shared" si="53"/>
        <v>0</v>
      </c>
      <c r="AA128">
        <f t="shared" si="54"/>
        <v>3</v>
      </c>
      <c r="AB128" s="3">
        <v>11</v>
      </c>
      <c r="AC128">
        <f t="shared" si="46"/>
        <v>90.909090909090907</v>
      </c>
      <c r="AD128">
        <f t="shared" si="47"/>
        <v>0</v>
      </c>
      <c r="AE128">
        <f t="shared" si="48"/>
        <v>1</v>
      </c>
      <c r="AF128">
        <f t="shared" si="49"/>
        <v>1</v>
      </c>
      <c r="AG128">
        <f t="shared" si="56"/>
        <v>3</v>
      </c>
      <c r="AH128">
        <f t="shared" si="57"/>
        <v>1</v>
      </c>
      <c r="AI128">
        <f t="shared" si="50"/>
        <v>1</v>
      </c>
      <c r="AJ128">
        <f t="shared" si="51"/>
        <v>2</v>
      </c>
    </row>
    <row r="129" spans="1:36" x14ac:dyDescent="0.3">
      <c r="A129" s="10">
        <v>43</v>
      </c>
      <c r="B129" s="10">
        <v>2</v>
      </c>
      <c r="C129" s="10" t="s">
        <v>36</v>
      </c>
      <c r="D129" s="1">
        <v>21.45</v>
      </c>
      <c r="E129" s="10">
        <v>10</v>
      </c>
      <c r="F129" s="12">
        <v>0.20833333333333301</v>
      </c>
      <c r="G129" s="10">
        <v>6</v>
      </c>
      <c r="H129" s="10">
        <v>0</v>
      </c>
      <c r="I129" s="10">
        <v>3</v>
      </c>
      <c r="J129" s="10">
        <v>2</v>
      </c>
      <c r="K129" s="10">
        <v>0</v>
      </c>
      <c r="L129" s="10">
        <v>0</v>
      </c>
      <c r="M129" s="10">
        <v>0</v>
      </c>
      <c r="N129" s="10">
        <v>0</v>
      </c>
      <c r="O129" s="10">
        <v>0</v>
      </c>
      <c r="P129" s="10">
        <v>0</v>
      </c>
      <c r="Q129" t="s">
        <v>37</v>
      </c>
      <c r="R129">
        <v>2</v>
      </c>
      <c r="S129">
        <v>1</v>
      </c>
      <c r="T129">
        <v>2</v>
      </c>
      <c r="U129" s="2">
        <v>1</v>
      </c>
      <c r="V129" s="2">
        <v>1</v>
      </c>
      <c r="W129">
        <f t="shared" si="42"/>
        <v>10</v>
      </c>
      <c r="X129">
        <f t="shared" si="55"/>
        <v>1</v>
      </c>
      <c r="Y129">
        <f t="shared" si="52"/>
        <v>3</v>
      </c>
      <c r="Z129">
        <f t="shared" si="53"/>
        <v>2</v>
      </c>
      <c r="AA129">
        <f t="shared" si="54"/>
        <v>3</v>
      </c>
      <c r="AB129" s="3">
        <v>7</v>
      </c>
      <c r="AC129">
        <f t="shared" si="46"/>
        <v>85.714285714285708</v>
      </c>
      <c r="AD129">
        <f t="shared" si="47"/>
        <v>0</v>
      </c>
      <c r="AE129">
        <f t="shared" si="48"/>
        <v>5</v>
      </c>
      <c r="AF129">
        <f t="shared" si="49"/>
        <v>1</v>
      </c>
      <c r="AG129">
        <f t="shared" si="56"/>
        <v>2</v>
      </c>
      <c r="AH129">
        <f t="shared" si="57"/>
        <v>2</v>
      </c>
      <c r="AI129">
        <f t="shared" si="50"/>
        <v>1</v>
      </c>
      <c r="AJ129">
        <f t="shared" si="51"/>
        <v>2</v>
      </c>
    </row>
    <row r="130" spans="1:36" x14ac:dyDescent="0.3">
      <c r="A130" s="10">
        <v>43</v>
      </c>
      <c r="B130" s="10">
        <v>2</v>
      </c>
      <c r="C130" s="10" t="s">
        <v>38</v>
      </c>
      <c r="D130" s="1">
        <v>22</v>
      </c>
      <c r="E130" s="10">
        <v>30</v>
      </c>
      <c r="F130" s="12">
        <v>0.20833333333333301</v>
      </c>
      <c r="G130" s="10">
        <v>4</v>
      </c>
      <c r="H130" s="10">
        <v>0</v>
      </c>
      <c r="I130" s="10">
        <v>3</v>
      </c>
      <c r="J130" s="10">
        <v>0</v>
      </c>
      <c r="K130" s="10">
        <v>0</v>
      </c>
      <c r="L130" s="10">
        <v>0</v>
      </c>
      <c r="M130" s="10">
        <v>0</v>
      </c>
      <c r="N130" s="10">
        <v>0</v>
      </c>
      <c r="O130" s="10">
        <v>0</v>
      </c>
      <c r="P130" s="10">
        <v>0</v>
      </c>
      <c r="Q130" t="s">
        <v>37</v>
      </c>
      <c r="R130">
        <v>1</v>
      </c>
      <c r="S130">
        <v>0</v>
      </c>
      <c r="T130">
        <v>2</v>
      </c>
      <c r="U130" s="2">
        <v>0</v>
      </c>
      <c r="V130" s="2">
        <v>1</v>
      </c>
      <c r="W130">
        <f t="shared" ref="W130:W155" si="58">SUM(X130,Z130,AA130,AD130,AF130,AG130,AI130)</f>
        <v>12</v>
      </c>
      <c r="X130">
        <f t="shared" si="55"/>
        <v>0</v>
      </c>
      <c r="Y130">
        <f t="shared" si="52"/>
        <v>4</v>
      </c>
      <c r="Z130">
        <f t="shared" si="53"/>
        <v>2</v>
      </c>
      <c r="AA130">
        <f t="shared" si="54"/>
        <v>3</v>
      </c>
      <c r="AB130" s="3">
        <v>7</v>
      </c>
      <c r="AC130">
        <f t="shared" ref="AC130:AC155" si="59">(G130/AB130)*100</f>
        <v>57.142857142857139</v>
      </c>
      <c r="AD130">
        <f t="shared" ref="AD130:AD155" si="60">IF(AND(AC130&gt;=85),0,IF(AND(AC130&lt;85,AC130&gt;=75),1,IF(AND(AC130&lt;75,AC130&gt;=65),2,IF(AND(AC130&lt;65),3,"NA"))))</f>
        <v>3</v>
      </c>
      <c r="AE130">
        <f t="shared" ref="AE130:AE155" si="61">SUM(H130:P130)</f>
        <v>3</v>
      </c>
      <c r="AF130">
        <f t="shared" ref="AF130:AF155" si="62">IF(AND(AE130=0),0,IF(AND(AE130&gt;=1,AE130&lt;=9),1,IF(AND(AE130&gt;=10,AE130&lt;=18),2,IF(AND(AE130&gt;=19),3,"NA"))))</f>
        <v>1</v>
      </c>
      <c r="AG130">
        <f t="shared" si="56"/>
        <v>2</v>
      </c>
      <c r="AH130">
        <f t="shared" si="57"/>
        <v>1</v>
      </c>
      <c r="AI130">
        <f t="shared" ref="AI130:AI155" si="63">IF(AND(AH130=0),0,IF(AND(AH130&gt;=1,AH130&lt;=2),1,IF(AND(AH130&gt;=3,AH130&lt;=4),2,IF(AND(AH130&gt;=5),3,"NA"))))</f>
        <v>1</v>
      </c>
      <c r="AJ130">
        <f t="shared" ref="AJ130:AJ155" si="64">IF(W130&lt;6,1,2)</f>
        <v>2</v>
      </c>
    </row>
    <row r="131" spans="1:36" x14ac:dyDescent="0.3">
      <c r="A131" s="10">
        <v>43</v>
      </c>
      <c r="B131" s="10">
        <v>2</v>
      </c>
      <c r="C131" s="10" t="s">
        <v>41</v>
      </c>
      <c r="D131" s="1">
        <v>22</v>
      </c>
      <c r="E131" s="10">
        <v>30</v>
      </c>
      <c r="F131" s="12">
        <v>0.20833333333333301</v>
      </c>
      <c r="G131" s="10">
        <v>5</v>
      </c>
      <c r="H131" s="10">
        <v>0</v>
      </c>
      <c r="I131" s="10">
        <v>3</v>
      </c>
      <c r="J131" s="10">
        <v>0</v>
      </c>
      <c r="K131" s="10">
        <v>0</v>
      </c>
      <c r="L131" s="10">
        <v>0</v>
      </c>
      <c r="M131" s="10">
        <v>0</v>
      </c>
      <c r="N131" s="10">
        <v>0</v>
      </c>
      <c r="O131" s="10">
        <v>0</v>
      </c>
      <c r="P131" s="10">
        <v>0</v>
      </c>
      <c r="Q131" t="s">
        <v>53</v>
      </c>
      <c r="R131">
        <v>2</v>
      </c>
      <c r="S131">
        <v>3</v>
      </c>
      <c r="T131">
        <v>3</v>
      </c>
      <c r="U131" s="2">
        <v>0</v>
      </c>
      <c r="V131" s="2">
        <v>1</v>
      </c>
      <c r="W131">
        <f t="shared" si="58"/>
        <v>15</v>
      </c>
      <c r="X131">
        <f t="shared" si="55"/>
        <v>3</v>
      </c>
      <c r="Y131">
        <f t="shared" si="52"/>
        <v>4</v>
      </c>
      <c r="Z131">
        <f t="shared" si="53"/>
        <v>2</v>
      </c>
      <c r="AA131">
        <f t="shared" si="54"/>
        <v>3</v>
      </c>
      <c r="AB131" s="3">
        <v>7</v>
      </c>
      <c r="AC131">
        <f t="shared" si="59"/>
        <v>71.428571428571431</v>
      </c>
      <c r="AD131">
        <f t="shared" si="60"/>
        <v>2</v>
      </c>
      <c r="AE131">
        <f t="shared" si="61"/>
        <v>3</v>
      </c>
      <c r="AF131">
        <f t="shared" si="62"/>
        <v>1</v>
      </c>
      <c r="AG131">
        <f t="shared" si="56"/>
        <v>3</v>
      </c>
      <c r="AH131">
        <f t="shared" si="57"/>
        <v>1</v>
      </c>
      <c r="AI131">
        <f t="shared" si="63"/>
        <v>1</v>
      </c>
      <c r="AJ131">
        <f t="shared" si="64"/>
        <v>2</v>
      </c>
    </row>
    <row r="132" spans="1:36" x14ac:dyDescent="0.3">
      <c r="A132" s="10">
        <v>45</v>
      </c>
      <c r="B132" s="10">
        <v>1</v>
      </c>
      <c r="C132" s="10" t="s">
        <v>36</v>
      </c>
      <c r="D132" s="1">
        <v>22</v>
      </c>
      <c r="E132" s="10">
        <v>60</v>
      </c>
      <c r="F132" s="12">
        <v>0.29166666666666702</v>
      </c>
      <c r="G132" s="10">
        <v>5</v>
      </c>
      <c r="H132" s="10">
        <v>3</v>
      </c>
      <c r="I132" s="10">
        <v>3</v>
      </c>
      <c r="J132" s="10">
        <v>0</v>
      </c>
      <c r="K132" s="10">
        <v>0</v>
      </c>
      <c r="L132" s="10">
        <v>0</v>
      </c>
      <c r="M132" s="10">
        <v>0</v>
      </c>
      <c r="N132" s="10">
        <v>1</v>
      </c>
      <c r="O132" s="10">
        <v>0</v>
      </c>
      <c r="P132" s="10">
        <v>0</v>
      </c>
      <c r="Q132" t="s">
        <v>54</v>
      </c>
      <c r="R132">
        <v>1</v>
      </c>
      <c r="S132">
        <v>2</v>
      </c>
      <c r="T132">
        <v>3</v>
      </c>
      <c r="U132" s="2">
        <v>1</v>
      </c>
      <c r="V132" s="2">
        <v>1</v>
      </c>
      <c r="W132">
        <f t="shared" si="58"/>
        <v>16</v>
      </c>
      <c r="X132">
        <f t="shared" si="55"/>
        <v>2</v>
      </c>
      <c r="Y132">
        <f t="shared" si="52"/>
        <v>5</v>
      </c>
      <c r="Z132">
        <f t="shared" si="53"/>
        <v>3</v>
      </c>
      <c r="AA132">
        <f t="shared" si="54"/>
        <v>3</v>
      </c>
      <c r="AB132" s="3">
        <v>9</v>
      </c>
      <c r="AC132">
        <f t="shared" si="59"/>
        <v>55.555555555555557</v>
      </c>
      <c r="AD132">
        <f t="shared" si="60"/>
        <v>3</v>
      </c>
      <c r="AE132">
        <f t="shared" si="61"/>
        <v>7</v>
      </c>
      <c r="AF132">
        <f t="shared" si="62"/>
        <v>1</v>
      </c>
      <c r="AG132">
        <f t="shared" si="56"/>
        <v>3</v>
      </c>
      <c r="AH132">
        <f t="shared" si="57"/>
        <v>2</v>
      </c>
      <c r="AI132">
        <f t="shared" si="63"/>
        <v>1</v>
      </c>
      <c r="AJ132">
        <f t="shared" si="64"/>
        <v>2</v>
      </c>
    </row>
    <row r="133" spans="1:36" x14ac:dyDescent="0.3">
      <c r="A133" s="10">
        <v>45</v>
      </c>
      <c r="B133" s="10">
        <v>1</v>
      </c>
      <c r="C133" s="10" t="s">
        <v>38</v>
      </c>
      <c r="D133" s="1">
        <v>22.3</v>
      </c>
      <c r="E133" s="10">
        <v>30</v>
      </c>
      <c r="F133" s="12">
        <v>0.3125</v>
      </c>
      <c r="G133" s="10">
        <v>8.5</v>
      </c>
      <c r="H133" s="10">
        <v>0</v>
      </c>
      <c r="I133" s="10">
        <v>0</v>
      </c>
      <c r="J133" s="10">
        <v>0</v>
      </c>
      <c r="K133" s="10">
        <v>0</v>
      </c>
      <c r="L133" s="10">
        <v>0</v>
      </c>
      <c r="M133" s="10">
        <v>0</v>
      </c>
      <c r="N133" s="10">
        <v>0</v>
      </c>
      <c r="O133" s="10">
        <v>0</v>
      </c>
      <c r="P133" s="10">
        <v>0</v>
      </c>
      <c r="Q133" t="s">
        <v>37</v>
      </c>
      <c r="R133">
        <v>2</v>
      </c>
      <c r="S133">
        <v>0</v>
      </c>
      <c r="T133">
        <v>1</v>
      </c>
      <c r="U133" s="2">
        <v>0</v>
      </c>
      <c r="V133" s="2">
        <v>1</v>
      </c>
      <c r="W133">
        <f t="shared" si="58"/>
        <v>6</v>
      </c>
      <c r="X133">
        <f t="shared" si="55"/>
        <v>0</v>
      </c>
      <c r="Y133">
        <f t="shared" si="52"/>
        <v>1</v>
      </c>
      <c r="Z133">
        <f t="shared" si="53"/>
        <v>1</v>
      </c>
      <c r="AA133">
        <f t="shared" si="54"/>
        <v>3</v>
      </c>
      <c r="AB133" s="3">
        <v>9</v>
      </c>
      <c r="AC133">
        <f t="shared" si="59"/>
        <v>94.444444444444443</v>
      </c>
      <c r="AD133">
        <f t="shared" si="60"/>
        <v>0</v>
      </c>
      <c r="AE133">
        <f t="shared" si="61"/>
        <v>0</v>
      </c>
      <c r="AF133">
        <f t="shared" si="62"/>
        <v>0</v>
      </c>
      <c r="AG133">
        <f t="shared" si="56"/>
        <v>1</v>
      </c>
      <c r="AH133">
        <f t="shared" si="57"/>
        <v>1</v>
      </c>
      <c r="AI133">
        <f t="shared" si="63"/>
        <v>1</v>
      </c>
      <c r="AJ133">
        <f t="shared" si="64"/>
        <v>2</v>
      </c>
    </row>
    <row r="134" spans="1:36" x14ac:dyDescent="0.3">
      <c r="A134" s="10">
        <v>45</v>
      </c>
      <c r="B134" s="10">
        <v>1</v>
      </c>
      <c r="C134" s="10" t="s">
        <v>40</v>
      </c>
      <c r="D134" s="1">
        <v>23</v>
      </c>
      <c r="E134" s="10">
        <v>5</v>
      </c>
      <c r="F134" s="12">
        <v>0.29166666666666702</v>
      </c>
      <c r="G134" s="10">
        <v>8</v>
      </c>
      <c r="H134" s="10">
        <v>1</v>
      </c>
      <c r="I134" s="10">
        <v>1</v>
      </c>
      <c r="J134" s="10">
        <v>0</v>
      </c>
      <c r="K134" s="10">
        <v>0</v>
      </c>
      <c r="L134" s="10">
        <v>0</v>
      </c>
      <c r="M134" s="10">
        <v>0</v>
      </c>
      <c r="N134" s="10">
        <v>0</v>
      </c>
      <c r="O134" s="10">
        <v>1</v>
      </c>
      <c r="P134" s="10">
        <v>0</v>
      </c>
      <c r="Q134" t="s">
        <v>37</v>
      </c>
      <c r="R134">
        <v>2</v>
      </c>
      <c r="S134">
        <v>3</v>
      </c>
      <c r="T134">
        <v>1</v>
      </c>
      <c r="U134" s="2">
        <v>1</v>
      </c>
      <c r="V134" s="2">
        <v>1</v>
      </c>
      <c r="W134">
        <f t="shared" si="58"/>
        <v>10</v>
      </c>
      <c r="X134">
        <f t="shared" si="55"/>
        <v>3</v>
      </c>
      <c r="Y134">
        <f t="shared" si="52"/>
        <v>1</v>
      </c>
      <c r="Z134">
        <f t="shared" si="53"/>
        <v>1</v>
      </c>
      <c r="AA134">
        <f t="shared" si="54"/>
        <v>3</v>
      </c>
      <c r="AB134" s="3">
        <v>8</v>
      </c>
      <c r="AC134">
        <f t="shared" si="59"/>
        <v>100</v>
      </c>
      <c r="AD134">
        <f t="shared" si="60"/>
        <v>0</v>
      </c>
      <c r="AE134">
        <f t="shared" si="61"/>
        <v>3</v>
      </c>
      <c r="AF134">
        <f t="shared" si="62"/>
        <v>1</v>
      </c>
      <c r="AG134">
        <f t="shared" si="56"/>
        <v>1</v>
      </c>
      <c r="AH134">
        <f t="shared" si="57"/>
        <v>2</v>
      </c>
      <c r="AI134">
        <f t="shared" si="63"/>
        <v>1</v>
      </c>
      <c r="AJ134">
        <f t="shared" si="64"/>
        <v>2</v>
      </c>
    </row>
    <row r="135" spans="1:36" x14ac:dyDescent="0.3">
      <c r="A135" s="10">
        <v>46</v>
      </c>
      <c r="B135" s="10">
        <v>1</v>
      </c>
      <c r="C135" s="10" t="s">
        <v>36</v>
      </c>
      <c r="D135" s="1">
        <v>22</v>
      </c>
      <c r="E135" s="10">
        <v>30</v>
      </c>
      <c r="F135" s="12">
        <v>0.29166666666666702</v>
      </c>
      <c r="G135" s="10">
        <v>7.5</v>
      </c>
      <c r="H135" s="10">
        <v>3</v>
      </c>
      <c r="I135" s="10">
        <v>3</v>
      </c>
      <c r="J135" s="10">
        <v>2</v>
      </c>
      <c r="K135" s="10">
        <v>0</v>
      </c>
      <c r="L135" s="10">
        <v>3</v>
      </c>
      <c r="M135" s="10">
        <v>2</v>
      </c>
      <c r="N135" s="10">
        <v>2</v>
      </c>
      <c r="O135" s="10">
        <v>3</v>
      </c>
      <c r="P135" s="10">
        <v>3</v>
      </c>
      <c r="Q135" t="s">
        <v>37</v>
      </c>
      <c r="R135">
        <v>2</v>
      </c>
      <c r="S135">
        <v>3</v>
      </c>
      <c r="T135">
        <v>3</v>
      </c>
      <c r="U135" s="2">
        <v>1</v>
      </c>
      <c r="V135" s="2">
        <v>1</v>
      </c>
      <c r="W135">
        <f t="shared" si="58"/>
        <v>16</v>
      </c>
      <c r="X135">
        <f t="shared" si="55"/>
        <v>3</v>
      </c>
      <c r="Y135">
        <f t="shared" si="52"/>
        <v>4</v>
      </c>
      <c r="Z135">
        <f t="shared" si="53"/>
        <v>2</v>
      </c>
      <c r="AA135">
        <f t="shared" si="54"/>
        <v>3</v>
      </c>
      <c r="AB135" s="3">
        <v>9</v>
      </c>
      <c r="AC135">
        <f t="shared" si="59"/>
        <v>83.333333333333343</v>
      </c>
      <c r="AD135">
        <f t="shared" si="60"/>
        <v>1</v>
      </c>
      <c r="AE135">
        <f t="shared" si="61"/>
        <v>21</v>
      </c>
      <c r="AF135">
        <f t="shared" si="62"/>
        <v>3</v>
      </c>
      <c r="AG135">
        <f t="shared" si="56"/>
        <v>3</v>
      </c>
      <c r="AH135">
        <f t="shared" si="57"/>
        <v>2</v>
      </c>
      <c r="AI135">
        <f t="shared" si="63"/>
        <v>1</v>
      </c>
      <c r="AJ135">
        <f t="shared" si="64"/>
        <v>2</v>
      </c>
    </row>
    <row r="136" spans="1:36" x14ac:dyDescent="0.3">
      <c r="A136" s="10">
        <v>46</v>
      </c>
      <c r="B136" s="10">
        <v>1</v>
      </c>
      <c r="C136" s="10" t="s">
        <v>38</v>
      </c>
      <c r="D136" s="1">
        <v>21</v>
      </c>
      <c r="E136" s="10">
        <v>15</v>
      </c>
      <c r="F136" s="12">
        <v>0.25</v>
      </c>
      <c r="G136" s="10">
        <v>8</v>
      </c>
      <c r="H136" s="10">
        <v>0</v>
      </c>
      <c r="I136" s="10">
        <v>0</v>
      </c>
      <c r="J136" s="10">
        <v>2</v>
      </c>
      <c r="K136" s="10">
        <v>0</v>
      </c>
      <c r="L136" s="10">
        <v>0</v>
      </c>
      <c r="M136" s="10">
        <v>0</v>
      </c>
      <c r="N136" s="10">
        <v>0</v>
      </c>
      <c r="O136" s="10">
        <v>0</v>
      </c>
      <c r="P136" s="10">
        <v>0</v>
      </c>
      <c r="Q136" t="s">
        <v>37</v>
      </c>
      <c r="R136">
        <v>2</v>
      </c>
      <c r="S136">
        <v>3</v>
      </c>
      <c r="T136">
        <v>0</v>
      </c>
      <c r="U136" s="2">
        <v>0</v>
      </c>
      <c r="V136" s="2">
        <v>1</v>
      </c>
      <c r="W136">
        <f t="shared" si="58"/>
        <v>8</v>
      </c>
      <c r="X136">
        <f t="shared" si="55"/>
        <v>3</v>
      </c>
      <c r="Y136">
        <f t="shared" si="52"/>
        <v>0</v>
      </c>
      <c r="Z136">
        <f t="shared" si="53"/>
        <v>0</v>
      </c>
      <c r="AA136">
        <f t="shared" si="54"/>
        <v>3</v>
      </c>
      <c r="AB136" s="3">
        <v>9</v>
      </c>
      <c r="AC136">
        <f t="shared" si="59"/>
        <v>88.888888888888886</v>
      </c>
      <c r="AD136">
        <f t="shared" si="60"/>
        <v>0</v>
      </c>
      <c r="AE136">
        <f t="shared" si="61"/>
        <v>2</v>
      </c>
      <c r="AF136">
        <f t="shared" si="62"/>
        <v>1</v>
      </c>
      <c r="AG136">
        <f t="shared" si="56"/>
        <v>0</v>
      </c>
      <c r="AH136">
        <f t="shared" si="57"/>
        <v>1</v>
      </c>
      <c r="AI136">
        <f t="shared" si="63"/>
        <v>1</v>
      </c>
      <c r="AJ136">
        <f t="shared" si="64"/>
        <v>2</v>
      </c>
    </row>
    <row r="137" spans="1:36" x14ac:dyDescent="0.3">
      <c r="A137" s="39">
        <v>49</v>
      </c>
      <c r="B137" s="10">
        <v>1</v>
      </c>
      <c r="C137" s="10" t="s">
        <v>40</v>
      </c>
      <c r="D137" s="1">
        <v>21</v>
      </c>
      <c r="E137" s="10">
        <v>10</v>
      </c>
      <c r="F137" s="12">
        <v>0.25</v>
      </c>
      <c r="G137" s="10">
        <v>8</v>
      </c>
      <c r="H137" s="10">
        <v>1</v>
      </c>
      <c r="I137" s="10">
        <v>1</v>
      </c>
      <c r="J137" s="10">
        <v>2</v>
      </c>
      <c r="K137" s="10">
        <v>0</v>
      </c>
      <c r="L137" s="10">
        <v>0</v>
      </c>
      <c r="M137" s="10">
        <v>0</v>
      </c>
      <c r="N137" s="10">
        <v>0</v>
      </c>
      <c r="O137" s="10">
        <v>0</v>
      </c>
      <c r="P137" s="10">
        <v>0</v>
      </c>
      <c r="Q137" t="s">
        <v>37</v>
      </c>
      <c r="R137" s="10">
        <v>2</v>
      </c>
      <c r="S137" s="10">
        <v>3</v>
      </c>
      <c r="T137" s="10">
        <v>0</v>
      </c>
      <c r="U137" s="10">
        <v>0</v>
      </c>
      <c r="V137" s="2">
        <v>1</v>
      </c>
      <c r="W137">
        <f t="shared" si="58"/>
        <v>6</v>
      </c>
      <c r="X137">
        <f>T137</f>
        <v>0</v>
      </c>
      <c r="Y137">
        <f t="shared" si="52"/>
        <v>1</v>
      </c>
      <c r="Z137">
        <f t="shared" si="53"/>
        <v>1</v>
      </c>
      <c r="AA137">
        <f t="shared" si="54"/>
        <v>3</v>
      </c>
      <c r="AB137" s="3">
        <v>9</v>
      </c>
      <c r="AC137">
        <f t="shared" si="59"/>
        <v>88.888888888888886</v>
      </c>
      <c r="AD137">
        <f t="shared" si="60"/>
        <v>0</v>
      </c>
      <c r="AE137">
        <f t="shared" si="61"/>
        <v>4</v>
      </c>
      <c r="AF137">
        <f t="shared" si="62"/>
        <v>1</v>
      </c>
      <c r="AG137">
        <f t="shared" si="56"/>
        <v>0</v>
      </c>
      <c r="AH137">
        <f t="shared" si="57"/>
        <v>1</v>
      </c>
      <c r="AI137">
        <f t="shared" si="63"/>
        <v>1</v>
      </c>
      <c r="AJ137">
        <f t="shared" si="64"/>
        <v>2</v>
      </c>
    </row>
    <row r="138" spans="1:36" x14ac:dyDescent="0.3">
      <c r="A138" s="10">
        <v>47</v>
      </c>
      <c r="B138" s="10">
        <v>1</v>
      </c>
      <c r="C138" s="10" t="s">
        <v>36</v>
      </c>
      <c r="D138" s="1">
        <v>0</v>
      </c>
      <c r="E138" s="10">
        <v>15</v>
      </c>
      <c r="F138" s="12">
        <v>0.33333333333333298</v>
      </c>
      <c r="G138" s="10">
        <v>8</v>
      </c>
      <c r="H138" s="10">
        <v>0</v>
      </c>
      <c r="I138" s="10">
        <v>1</v>
      </c>
      <c r="J138" s="10">
        <v>0</v>
      </c>
      <c r="K138" s="10">
        <v>0</v>
      </c>
      <c r="L138" s="10">
        <v>0</v>
      </c>
      <c r="M138" s="10">
        <v>0</v>
      </c>
      <c r="N138" s="10">
        <v>0</v>
      </c>
      <c r="O138" s="10">
        <v>1</v>
      </c>
      <c r="P138" s="10">
        <v>0</v>
      </c>
      <c r="Q138" t="s">
        <v>37</v>
      </c>
      <c r="R138">
        <v>2</v>
      </c>
      <c r="S138">
        <v>0</v>
      </c>
      <c r="T138">
        <v>1</v>
      </c>
      <c r="U138" s="2">
        <v>0</v>
      </c>
      <c r="V138" s="2">
        <v>3</v>
      </c>
      <c r="W138">
        <f t="shared" si="58"/>
        <v>8</v>
      </c>
      <c r="X138">
        <f t="shared" ref="X138:X155" si="65">S138</f>
        <v>0</v>
      </c>
      <c r="Y138">
        <f t="shared" si="52"/>
        <v>1</v>
      </c>
      <c r="Z138">
        <f t="shared" si="53"/>
        <v>1</v>
      </c>
      <c r="AA138">
        <f t="shared" si="54"/>
        <v>3</v>
      </c>
      <c r="AB138" s="3">
        <v>8</v>
      </c>
      <c r="AC138">
        <f t="shared" si="59"/>
        <v>100</v>
      </c>
      <c r="AD138">
        <f t="shared" si="60"/>
        <v>0</v>
      </c>
      <c r="AE138">
        <f t="shared" si="61"/>
        <v>2</v>
      </c>
      <c r="AF138">
        <f t="shared" si="62"/>
        <v>1</v>
      </c>
      <c r="AG138">
        <f t="shared" si="56"/>
        <v>1</v>
      </c>
      <c r="AH138">
        <f t="shared" si="57"/>
        <v>3</v>
      </c>
      <c r="AI138">
        <f t="shared" si="63"/>
        <v>2</v>
      </c>
      <c r="AJ138">
        <f t="shared" si="64"/>
        <v>2</v>
      </c>
    </row>
    <row r="139" spans="1:36" x14ac:dyDescent="0.3">
      <c r="A139" s="10">
        <v>47</v>
      </c>
      <c r="B139" s="10">
        <v>1</v>
      </c>
      <c r="C139" s="10" t="s">
        <v>38</v>
      </c>
      <c r="D139" s="1">
        <v>23</v>
      </c>
      <c r="E139" s="10">
        <v>12</v>
      </c>
      <c r="F139" s="12">
        <v>0.25</v>
      </c>
      <c r="G139" s="10">
        <v>6.5</v>
      </c>
      <c r="H139" s="10">
        <v>0</v>
      </c>
      <c r="I139" s="10">
        <v>2</v>
      </c>
      <c r="J139" s="10">
        <v>0</v>
      </c>
      <c r="K139" s="10">
        <v>0</v>
      </c>
      <c r="L139" s="10">
        <v>0</v>
      </c>
      <c r="M139" s="10">
        <v>0</v>
      </c>
      <c r="N139" s="10">
        <v>1</v>
      </c>
      <c r="O139" s="10">
        <v>0</v>
      </c>
      <c r="P139" s="10">
        <v>0</v>
      </c>
      <c r="Q139" t="s">
        <v>37</v>
      </c>
      <c r="R139">
        <v>2</v>
      </c>
      <c r="S139">
        <v>0</v>
      </c>
      <c r="T139">
        <v>0</v>
      </c>
      <c r="U139" s="2">
        <v>0</v>
      </c>
      <c r="V139" s="2">
        <v>3</v>
      </c>
      <c r="W139">
        <f t="shared" si="58"/>
        <v>7</v>
      </c>
      <c r="X139">
        <f t="shared" si="65"/>
        <v>0</v>
      </c>
      <c r="Y139">
        <f t="shared" si="52"/>
        <v>2</v>
      </c>
      <c r="Z139">
        <f t="shared" si="53"/>
        <v>1</v>
      </c>
      <c r="AA139">
        <f t="shared" si="54"/>
        <v>3</v>
      </c>
      <c r="AB139" s="3">
        <v>7</v>
      </c>
      <c r="AC139">
        <f t="shared" si="59"/>
        <v>92.857142857142861</v>
      </c>
      <c r="AD139">
        <f t="shared" si="60"/>
        <v>0</v>
      </c>
      <c r="AE139">
        <f t="shared" si="61"/>
        <v>3</v>
      </c>
      <c r="AF139">
        <f t="shared" si="62"/>
        <v>1</v>
      </c>
      <c r="AG139">
        <f t="shared" si="56"/>
        <v>0</v>
      </c>
      <c r="AH139">
        <f t="shared" si="57"/>
        <v>3</v>
      </c>
      <c r="AI139">
        <f t="shared" si="63"/>
        <v>2</v>
      </c>
      <c r="AJ139">
        <f t="shared" si="64"/>
        <v>2</v>
      </c>
    </row>
    <row r="140" spans="1:36" x14ac:dyDescent="0.3">
      <c r="A140" s="10">
        <v>47</v>
      </c>
      <c r="B140" s="10">
        <v>1</v>
      </c>
      <c r="C140" s="10" t="s">
        <v>40</v>
      </c>
      <c r="D140" s="1">
        <v>0</v>
      </c>
      <c r="E140" s="10">
        <v>10</v>
      </c>
      <c r="F140" s="12">
        <v>0.22916666666666699</v>
      </c>
      <c r="G140" s="10">
        <v>5.5</v>
      </c>
      <c r="H140" s="10">
        <v>0</v>
      </c>
      <c r="I140" s="10">
        <v>0</v>
      </c>
      <c r="J140" s="10">
        <v>0</v>
      </c>
      <c r="K140" s="10">
        <v>0</v>
      </c>
      <c r="L140" s="10">
        <v>0</v>
      </c>
      <c r="M140" s="10">
        <v>0</v>
      </c>
      <c r="N140" s="10">
        <v>0</v>
      </c>
      <c r="O140" s="10">
        <v>0</v>
      </c>
      <c r="P140" s="10">
        <v>0</v>
      </c>
      <c r="Q140" t="s">
        <v>37</v>
      </c>
      <c r="R140">
        <v>2</v>
      </c>
      <c r="S140">
        <v>0</v>
      </c>
      <c r="T140">
        <v>2</v>
      </c>
      <c r="U140" s="2">
        <v>0</v>
      </c>
      <c r="V140" s="2">
        <v>3</v>
      </c>
      <c r="W140">
        <f t="shared" si="58"/>
        <v>7</v>
      </c>
      <c r="X140">
        <f t="shared" si="65"/>
        <v>0</v>
      </c>
      <c r="Y140">
        <f t="shared" si="52"/>
        <v>0</v>
      </c>
      <c r="Z140">
        <f t="shared" si="53"/>
        <v>0</v>
      </c>
      <c r="AA140">
        <f t="shared" si="54"/>
        <v>3</v>
      </c>
      <c r="AB140" s="3">
        <v>5.5</v>
      </c>
      <c r="AC140">
        <f t="shared" si="59"/>
        <v>100</v>
      </c>
      <c r="AD140">
        <f t="shared" si="60"/>
        <v>0</v>
      </c>
      <c r="AE140">
        <f t="shared" si="61"/>
        <v>0</v>
      </c>
      <c r="AF140">
        <f t="shared" si="62"/>
        <v>0</v>
      </c>
      <c r="AG140">
        <f t="shared" si="56"/>
        <v>2</v>
      </c>
      <c r="AH140">
        <f t="shared" si="57"/>
        <v>3</v>
      </c>
      <c r="AI140">
        <f t="shared" si="63"/>
        <v>2</v>
      </c>
      <c r="AJ140">
        <f t="shared" si="64"/>
        <v>2</v>
      </c>
    </row>
    <row r="141" spans="1:36" x14ac:dyDescent="0.3">
      <c r="A141" s="10">
        <v>48</v>
      </c>
      <c r="B141" s="10">
        <v>2</v>
      </c>
      <c r="C141" s="10" t="s">
        <v>36</v>
      </c>
      <c r="D141" s="1">
        <v>22</v>
      </c>
      <c r="E141" s="10">
        <v>60</v>
      </c>
      <c r="F141" s="12">
        <v>0.33333333333333298</v>
      </c>
      <c r="G141" s="10">
        <v>9</v>
      </c>
      <c r="H141" s="10">
        <v>3</v>
      </c>
      <c r="I141" s="10">
        <v>0</v>
      </c>
      <c r="J141" s="10">
        <v>0</v>
      </c>
      <c r="K141" s="10">
        <v>0</v>
      </c>
      <c r="L141" s="10">
        <v>0</v>
      </c>
      <c r="M141" s="10">
        <v>0</v>
      </c>
      <c r="N141" s="10">
        <v>0</v>
      </c>
      <c r="O141" s="10">
        <v>0</v>
      </c>
      <c r="P141" s="10">
        <v>0</v>
      </c>
      <c r="Q141" t="s">
        <v>37</v>
      </c>
      <c r="R141">
        <v>1</v>
      </c>
      <c r="S141">
        <v>0</v>
      </c>
      <c r="T141">
        <v>2</v>
      </c>
      <c r="U141" s="2">
        <v>1</v>
      </c>
      <c r="V141" s="2">
        <v>1</v>
      </c>
      <c r="W141">
        <f t="shared" si="58"/>
        <v>8</v>
      </c>
      <c r="X141">
        <f t="shared" si="65"/>
        <v>0</v>
      </c>
      <c r="Y141">
        <f t="shared" si="52"/>
        <v>2</v>
      </c>
      <c r="Z141">
        <f t="shared" si="53"/>
        <v>1</v>
      </c>
      <c r="AA141">
        <f t="shared" si="54"/>
        <v>3</v>
      </c>
      <c r="AB141" s="3">
        <v>10</v>
      </c>
      <c r="AC141">
        <f t="shared" si="59"/>
        <v>90</v>
      </c>
      <c r="AD141">
        <f t="shared" si="60"/>
        <v>0</v>
      </c>
      <c r="AE141">
        <f t="shared" si="61"/>
        <v>3</v>
      </c>
      <c r="AF141">
        <f t="shared" si="62"/>
        <v>1</v>
      </c>
      <c r="AG141">
        <f t="shared" si="56"/>
        <v>2</v>
      </c>
      <c r="AH141">
        <f t="shared" si="57"/>
        <v>2</v>
      </c>
      <c r="AI141">
        <f t="shared" si="63"/>
        <v>1</v>
      </c>
      <c r="AJ141">
        <f t="shared" si="64"/>
        <v>2</v>
      </c>
    </row>
    <row r="142" spans="1:36" x14ac:dyDescent="0.3">
      <c r="A142" s="10">
        <v>48</v>
      </c>
      <c r="B142" s="10">
        <v>2</v>
      </c>
      <c r="C142" s="10" t="s">
        <v>38</v>
      </c>
      <c r="D142" s="1">
        <v>23</v>
      </c>
      <c r="E142" s="10">
        <v>40</v>
      </c>
      <c r="F142" s="12">
        <v>0.27083333333333298</v>
      </c>
      <c r="G142" s="10">
        <v>7</v>
      </c>
      <c r="H142" s="10">
        <v>3</v>
      </c>
      <c r="I142" s="10">
        <v>0</v>
      </c>
      <c r="J142" s="10">
        <v>0</v>
      </c>
      <c r="K142" s="10">
        <v>0</v>
      </c>
      <c r="L142" s="10">
        <v>0</v>
      </c>
      <c r="M142" s="10">
        <v>0</v>
      </c>
      <c r="N142" s="10">
        <v>0</v>
      </c>
      <c r="O142" s="10">
        <v>2</v>
      </c>
      <c r="P142" s="10">
        <v>0</v>
      </c>
      <c r="Q142" t="s">
        <v>37</v>
      </c>
      <c r="R142">
        <v>1</v>
      </c>
      <c r="S142">
        <v>0</v>
      </c>
      <c r="T142">
        <v>3</v>
      </c>
      <c r="U142" s="2">
        <v>1</v>
      </c>
      <c r="V142" s="2">
        <v>1</v>
      </c>
      <c r="W142">
        <f t="shared" si="58"/>
        <v>9</v>
      </c>
      <c r="X142">
        <f t="shared" si="65"/>
        <v>0</v>
      </c>
      <c r="Y142">
        <f t="shared" si="52"/>
        <v>2</v>
      </c>
      <c r="Z142">
        <f t="shared" si="53"/>
        <v>1</v>
      </c>
      <c r="AA142">
        <f t="shared" si="54"/>
        <v>3</v>
      </c>
      <c r="AB142" s="3">
        <v>7.5</v>
      </c>
      <c r="AC142">
        <f t="shared" si="59"/>
        <v>93.333333333333329</v>
      </c>
      <c r="AD142">
        <f t="shared" si="60"/>
        <v>0</v>
      </c>
      <c r="AE142">
        <f t="shared" si="61"/>
        <v>5</v>
      </c>
      <c r="AF142">
        <f t="shared" si="62"/>
        <v>1</v>
      </c>
      <c r="AG142">
        <f t="shared" si="56"/>
        <v>3</v>
      </c>
      <c r="AH142">
        <f t="shared" si="57"/>
        <v>2</v>
      </c>
      <c r="AI142">
        <f t="shared" si="63"/>
        <v>1</v>
      </c>
      <c r="AJ142">
        <f t="shared" si="64"/>
        <v>2</v>
      </c>
    </row>
    <row r="143" spans="1:36" x14ac:dyDescent="0.3">
      <c r="A143" s="10">
        <v>48</v>
      </c>
      <c r="B143" s="10">
        <v>2</v>
      </c>
      <c r="C143" s="10" t="s">
        <v>41</v>
      </c>
      <c r="D143" s="1">
        <v>1</v>
      </c>
      <c r="E143" s="10">
        <v>5</v>
      </c>
      <c r="F143" s="12">
        <v>0.29166666666666702</v>
      </c>
      <c r="G143" s="10">
        <v>6</v>
      </c>
      <c r="H143" s="10">
        <v>0</v>
      </c>
      <c r="I143" s="10">
        <v>0</v>
      </c>
      <c r="J143" s="10">
        <v>0</v>
      </c>
      <c r="K143" s="10">
        <v>0</v>
      </c>
      <c r="L143" s="10">
        <v>0</v>
      </c>
      <c r="M143" s="10">
        <v>0</v>
      </c>
      <c r="N143" s="10">
        <v>0</v>
      </c>
      <c r="O143" s="10">
        <v>0</v>
      </c>
      <c r="P143" s="10">
        <v>0</v>
      </c>
      <c r="Q143" t="s">
        <v>37</v>
      </c>
      <c r="R143">
        <v>2</v>
      </c>
      <c r="S143">
        <v>0</v>
      </c>
      <c r="T143">
        <v>2</v>
      </c>
      <c r="U143" s="2">
        <v>0</v>
      </c>
      <c r="V143" s="2">
        <v>0</v>
      </c>
      <c r="W143">
        <f t="shared" si="58"/>
        <v>5</v>
      </c>
      <c r="X143">
        <f t="shared" si="65"/>
        <v>0</v>
      </c>
      <c r="Y143">
        <f t="shared" si="52"/>
        <v>0</v>
      </c>
      <c r="Z143">
        <f t="shared" si="53"/>
        <v>0</v>
      </c>
      <c r="AA143">
        <f t="shared" si="54"/>
        <v>3</v>
      </c>
      <c r="AB143" s="3">
        <v>6</v>
      </c>
      <c r="AC143">
        <f t="shared" si="59"/>
        <v>100</v>
      </c>
      <c r="AD143">
        <f t="shared" si="60"/>
        <v>0</v>
      </c>
      <c r="AE143">
        <f t="shared" si="61"/>
        <v>0</v>
      </c>
      <c r="AF143">
        <f t="shared" si="62"/>
        <v>0</v>
      </c>
      <c r="AG143">
        <f t="shared" si="56"/>
        <v>2</v>
      </c>
      <c r="AH143">
        <f t="shared" si="57"/>
        <v>0</v>
      </c>
      <c r="AI143">
        <f t="shared" si="63"/>
        <v>0</v>
      </c>
      <c r="AJ143">
        <f t="shared" si="64"/>
        <v>1</v>
      </c>
    </row>
    <row r="144" spans="1:36" x14ac:dyDescent="0.3">
      <c r="A144" s="10">
        <v>49</v>
      </c>
      <c r="B144" s="10">
        <v>2</v>
      </c>
      <c r="C144" s="10" t="s">
        <v>36</v>
      </c>
      <c r="D144" s="1">
        <v>0</v>
      </c>
      <c r="E144" s="10">
        <v>10</v>
      </c>
      <c r="F144" s="12">
        <v>0.29166666666666702</v>
      </c>
      <c r="G144" s="10">
        <v>7</v>
      </c>
      <c r="H144" s="10">
        <v>0</v>
      </c>
      <c r="I144" s="10">
        <v>0</v>
      </c>
      <c r="J144" s="10">
        <v>0</v>
      </c>
      <c r="K144" s="10">
        <v>0</v>
      </c>
      <c r="L144" s="10">
        <v>0</v>
      </c>
      <c r="M144" s="10">
        <v>0</v>
      </c>
      <c r="N144" s="10">
        <v>0</v>
      </c>
      <c r="O144" s="10">
        <v>0</v>
      </c>
      <c r="P144" s="10">
        <v>0</v>
      </c>
      <c r="Q144" t="s">
        <v>37</v>
      </c>
      <c r="R144">
        <v>1</v>
      </c>
      <c r="S144">
        <v>0</v>
      </c>
      <c r="T144">
        <v>0</v>
      </c>
      <c r="U144" s="2">
        <v>1</v>
      </c>
      <c r="V144" s="2">
        <v>1</v>
      </c>
      <c r="W144">
        <f t="shared" si="58"/>
        <v>4</v>
      </c>
      <c r="X144">
        <f t="shared" si="65"/>
        <v>0</v>
      </c>
      <c r="Y144">
        <f t="shared" si="52"/>
        <v>0</v>
      </c>
      <c r="Z144">
        <f t="shared" si="53"/>
        <v>0</v>
      </c>
      <c r="AA144">
        <f t="shared" si="54"/>
        <v>3</v>
      </c>
      <c r="AB144" s="3">
        <v>7</v>
      </c>
      <c r="AC144">
        <f t="shared" si="59"/>
        <v>100</v>
      </c>
      <c r="AD144">
        <f t="shared" si="60"/>
        <v>0</v>
      </c>
      <c r="AE144">
        <f t="shared" si="61"/>
        <v>0</v>
      </c>
      <c r="AF144">
        <f t="shared" si="62"/>
        <v>0</v>
      </c>
      <c r="AG144">
        <f t="shared" si="56"/>
        <v>0</v>
      </c>
      <c r="AH144">
        <f t="shared" si="57"/>
        <v>2</v>
      </c>
      <c r="AI144">
        <f t="shared" si="63"/>
        <v>1</v>
      </c>
      <c r="AJ144">
        <f t="shared" si="64"/>
        <v>1</v>
      </c>
    </row>
    <row r="145" spans="1:36" x14ac:dyDescent="0.3">
      <c r="A145" s="10">
        <v>49</v>
      </c>
      <c r="B145" s="10">
        <v>2</v>
      </c>
      <c r="C145" s="10" t="s">
        <v>38</v>
      </c>
      <c r="D145" s="1">
        <v>23.45</v>
      </c>
      <c r="E145" s="10">
        <v>10</v>
      </c>
      <c r="F145" s="12">
        <v>0.27083333333333298</v>
      </c>
      <c r="G145" s="10">
        <v>7</v>
      </c>
      <c r="H145" s="10">
        <v>0</v>
      </c>
      <c r="I145" s="10">
        <v>1</v>
      </c>
      <c r="J145" s="10">
        <v>0</v>
      </c>
      <c r="K145" s="10">
        <v>0</v>
      </c>
      <c r="L145" s="10">
        <v>0</v>
      </c>
      <c r="M145" s="10">
        <v>0</v>
      </c>
      <c r="N145" s="10">
        <v>0</v>
      </c>
      <c r="O145" s="10">
        <v>0</v>
      </c>
      <c r="P145" s="10">
        <v>0</v>
      </c>
      <c r="Q145" t="s">
        <v>37</v>
      </c>
      <c r="R145">
        <v>2</v>
      </c>
      <c r="S145">
        <v>0</v>
      </c>
      <c r="T145">
        <v>0</v>
      </c>
      <c r="U145" s="2">
        <v>0</v>
      </c>
      <c r="V145" s="2">
        <v>3</v>
      </c>
      <c r="W145">
        <f t="shared" si="58"/>
        <v>7</v>
      </c>
      <c r="X145">
        <f t="shared" si="65"/>
        <v>0</v>
      </c>
      <c r="Y145">
        <f t="shared" si="52"/>
        <v>1</v>
      </c>
      <c r="Z145">
        <f t="shared" si="53"/>
        <v>1</v>
      </c>
      <c r="AA145">
        <f t="shared" si="54"/>
        <v>3</v>
      </c>
      <c r="AB145" s="3">
        <v>7</v>
      </c>
      <c r="AC145">
        <f t="shared" si="59"/>
        <v>100</v>
      </c>
      <c r="AD145">
        <f t="shared" si="60"/>
        <v>0</v>
      </c>
      <c r="AE145">
        <f t="shared" si="61"/>
        <v>1</v>
      </c>
      <c r="AF145">
        <f t="shared" si="62"/>
        <v>1</v>
      </c>
      <c r="AG145">
        <f t="shared" si="56"/>
        <v>0</v>
      </c>
      <c r="AH145">
        <f t="shared" si="57"/>
        <v>3</v>
      </c>
      <c r="AI145">
        <f t="shared" si="63"/>
        <v>2</v>
      </c>
      <c r="AJ145">
        <f t="shared" si="64"/>
        <v>2</v>
      </c>
    </row>
    <row r="146" spans="1:36" x14ac:dyDescent="0.3">
      <c r="A146" s="10">
        <v>50</v>
      </c>
      <c r="B146" s="10">
        <v>1</v>
      </c>
      <c r="C146" s="10" t="s">
        <v>36</v>
      </c>
      <c r="D146" s="1">
        <v>0</v>
      </c>
      <c r="E146" s="10">
        <v>15</v>
      </c>
      <c r="F146" s="12">
        <v>0.375</v>
      </c>
      <c r="G146" s="10">
        <v>8</v>
      </c>
      <c r="H146" s="10">
        <v>3</v>
      </c>
      <c r="I146" s="10">
        <v>3</v>
      </c>
      <c r="J146" s="10">
        <v>1</v>
      </c>
      <c r="K146" s="10">
        <v>0</v>
      </c>
      <c r="L146" s="10">
        <v>0</v>
      </c>
      <c r="M146" s="10">
        <v>3</v>
      </c>
      <c r="N146" s="10">
        <v>0</v>
      </c>
      <c r="O146" s="10">
        <v>1</v>
      </c>
      <c r="P146" s="10">
        <v>0</v>
      </c>
      <c r="Q146" t="s">
        <v>37</v>
      </c>
      <c r="R146">
        <v>1</v>
      </c>
      <c r="S146">
        <v>3</v>
      </c>
      <c r="T146">
        <v>3</v>
      </c>
      <c r="U146" s="2">
        <v>3</v>
      </c>
      <c r="V146" s="2">
        <v>2</v>
      </c>
      <c r="W146">
        <f t="shared" si="58"/>
        <v>16</v>
      </c>
      <c r="X146">
        <f t="shared" si="65"/>
        <v>3</v>
      </c>
      <c r="Y146">
        <f t="shared" si="52"/>
        <v>3</v>
      </c>
      <c r="Z146">
        <f t="shared" si="53"/>
        <v>2</v>
      </c>
      <c r="AA146">
        <f t="shared" si="54"/>
        <v>3</v>
      </c>
      <c r="AB146" s="3">
        <v>9</v>
      </c>
      <c r="AC146">
        <f t="shared" si="59"/>
        <v>88.888888888888886</v>
      </c>
      <c r="AD146">
        <f t="shared" si="60"/>
        <v>0</v>
      </c>
      <c r="AE146">
        <f t="shared" si="61"/>
        <v>11</v>
      </c>
      <c r="AF146">
        <f t="shared" si="62"/>
        <v>2</v>
      </c>
      <c r="AG146">
        <f t="shared" si="56"/>
        <v>3</v>
      </c>
      <c r="AH146">
        <f t="shared" si="57"/>
        <v>5</v>
      </c>
      <c r="AI146">
        <f t="shared" si="63"/>
        <v>3</v>
      </c>
      <c r="AJ146">
        <f t="shared" si="64"/>
        <v>2</v>
      </c>
    </row>
    <row r="147" spans="1:36" x14ac:dyDescent="0.3">
      <c r="A147" s="10">
        <v>50</v>
      </c>
      <c r="B147" s="10">
        <v>1</v>
      </c>
      <c r="C147" s="10" t="s">
        <v>38</v>
      </c>
      <c r="D147" s="1">
        <v>0.3</v>
      </c>
      <c r="E147" s="10">
        <v>60</v>
      </c>
      <c r="F147" s="12">
        <v>0.27083333333333298</v>
      </c>
      <c r="G147" s="10">
        <v>5</v>
      </c>
      <c r="H147" s="10">
        <v>3</v>
      </c>
      <c r="I147" s="10">
        <v>2</v>
      </c>
      <c r="J147" s="10">
        <v>0</v>
      </c>
      <c r="K147" s="10">
        <v>0</v>
      </c>
      <c r="L147" s="10">
        <v>0</v>
      </c>
      <c r="M147" s="10">
        <v>0</v>
      </c>
      <c r="N147" s="10">
        <v>0</v>
      </c>
      <c r="O147" s="10">
        <v>0</v>
      </c>
      <c r="P147" s="10">
        <v>0</v>
      </c>
      <c r="Q147" t="s">
        <v>37</v>
      </c>
      <c r="R147">
        <v>1</v>
      </c>
      <c r="S147">
        <v>2</v>
      </c>
      <c r="T147">
        <v>3</v>
      </c>
      <c r="U147" s="2">
        <v>0</v>
      </c>
      <c r="V147" s="2">
        <v>2</v>
      </c>
      <c r="W147">
        <f t="shared" si="58"/>
        <v>13</v>
      </c>
      <c r="X147">
        <f t="shared" si="65"/>
        <v>2</v>
      </c>
      <c r="Y147">
        <f t="shared" si="52"/>
        <v>4</v>
      </c>
      <c r="Z147">
        <f t="shared" si="53"/>
        <v>2</v>
      </c>
      <c r="AA147">
        <f t="shared" si="54"/>
        <v>3</v>
      </c>
      <c r="AB147" s="3">
        <v>6</v>
      </c>
      <c r="AC147">
        <f t="shared" si="59"/>
        <v>83.333333333333343</v>
      </c>
      <c r="AD147">
        <f t="shared" si="60"/>
        <v>1</v>
      </c>
      <c r="AE147">
        <f t="shared" si="61"/>
        <v>5</v>
      </c>
      <c r="AF147">
        <f t="shared" si="62"/>
        <v>1</v>
      </c>
      <c r="AG147">
        <f t="shared" si="56"/>
        <v>3</v>
      </c>
      <c r="AH147">
        <f t="shared" si="57"/>
        <v>2</v>
      </c>
      <c r="AI147">
        <f t="shared" si="63"/>
        <v>1</v>
      </c>
      <c r="AJ147">
        <f t="shared" si="64"/>
        <v>2</v>
      </c>
    </row>
    <row r="148" spans="1:36" x14ac:dyDescent="0.3">
      <c r="A148" s="10">
        <v>51</v>
      </c>
      <c r="B148" s="10">
        <v>2</v>
      </c>
      <c r="C148" s="10" t="s">
        <v>36</v>
      </c>
      <c r="D148" s="1">
        <v>22.3</v>
      </c>
      <c r="E148" s="10">
        <v>45</v>
      </c>
      <c r="F148" s="12">
        <v>0.35416666666666702</v>
      </c>
      <c r="G148" s="10">
        <v>9</v>
      </c>
      <c r="H148" s="10">
        <v>3</v>
      </c>
      <c r="I148" s="10">
        <v>3</v>
      </c>
      <c r="J148" s="10">
        <v>3</v>
      </c>
      <c r="K148" s="10">
        <v>0</v>
      </c>
      <c r="L148" s="10">
        <v>0</v>
      </c>
      <c r="M148" s="10">
        <v>0</v>
      </c>
      <c r="N148" s="10">
        <v>0</v>
      </c>
      <c r="O148" s="10">
        <v>0</v>
      </c>
      <c r="P148" s="10">
        <v>1</v>
      </c>
      <c r="Q148" t="s">
        <v>37</v>
      </c>
      <c r="R148">
        <v>1</v>
      </c>
      <c r="S148">
        <v>0</v>
      </c>
      <c r="T148">
        <v>3</v>
      </c>
      <c r="U148" s="2">
        <v>2</v>
      </c>
      <c r="V148" s="2">
        <v>1</v>
      </c>
      <c r="W148">
        <f t="shared" si="58"/>
        <v>13</v>
      </c>
      <c r="X148">
        <f t="shared" si="65"/>
        <v>0</v>
      </c>
      <c r="Y148">
        <f t="shared" si="52"/>
        <v>5</v>
      </c>
      <c r="Z148">
        <f t="shared" si="53"/>
        <v>3</v>
      </c>
      <c r="AA148">
        <f t="shared" si="54"/>
        <v>3</v>
      </c>
      <c r="AB148" s="3">
        <v>10</v>
      </c>
      <c r="AC148">
        <f t="shared" si="59"/>
        <v>90</v>
      </c>
      <c r="AD148">
        <f t="shared" si="60"/>
        <v>0</v>
      </c>
      <c r="AE148">
        <f t="shared" si="61"/>
        <v>10</v>
      </c>
      <c r="AF148">
        <f t="shared" si="62"/>
        <v>2</v>
      </c>
      <c r="AG148">
        <f t="shared" si="56"/>
        <v>3</v>
      </c>
      <c r="AH148">
        <f t="shared" si="57"/>
        <v>3</v>
      </c>
      <c r="AI148">
        <f t="shared" si="63"/>
        <v>2</v>
      </c>
      <c r="AJ148">
        <f t="shared" si="64"/>
        <v>2</v>
      </c>
    </row>
    <row r="149" spans="1:36" x14ac:dyDescent="0.3">
      <c r="A149" s="10">
        <v>52</v>
      </c>
      <c r="B149" s="10">
        <v>1</v>
      </c>
      <c r="C149" s="10" t="s">
        <v>36</v>
      </c>
      <c r="D149" s="1">
        <v>23.3</v>
      </c>
      <c r="E149" s="10">
        <v>35</v>
      </c>
      <c r="F149" s="12">
        <v>0.35416666666666702</v>
      </c>
      <c r="G149" s="10">
        <v>9</v>
      </c>
      <c r="H149" s="10">
        <v>0</v>
      </c>
      <c r="I149" s="10">
        <v>0</v>
      </c>
      <c r="J149" s="10">
        <v>3</v>
      </c>
      <c r="K149" s="10">
        <v>0</v>
      </c>
      <c r="L149" s="10">
        <v>0</v>
      </c>
      <c r="M149" s="10">
        <v>0</v>
      </c>
      <c r="N149" s="10">
        <v>0</v>
      </c>
      <c r="O149" s="10">
        <v>0</v>
      </c>
      <c r="P149" s="10">
        <v>0</v>
      </c>
      <c r="Q149" t="s">
        <v>37</v>
      </c>
      <c r="R149">
        <v>3</v>
      </c>
      <c r="S149">
        <v>0</v>
      </c>
      <c r="T149">
        <v>0</v>
      </c>
      <c r="U149" s="2">
        <v>0</v>
      </c>
      <c r="V149" s="2">
        <v>1</v>
      </c>
      <c r="W149">
        <f t="shared" si="58"/>
        <v>6</v>
      </c>
      <c r="X149">
        <f t="shared" si="65"/>
        <v>0</v>
      </c>
      <c r="Y149">
        <f t="shared" si="52"/>
        <v>2</v>
      </c>
      <c r="Z149">
        <f t="shared" si="53"/>
        <v>1</v>
      </c>
      <c r="AA149">
        <f t="shared" si="54"/>
        <v>3</v>
      </c>
      <c r="AB149" s="3">
        <v>9</v>
      </c>
      <c r="AC149">
        <f t="shared" si="59"/>
        <v>100</v>
      </c>
      <c r="AD149">
        <f t="shared" si="60"/>
        <v>0</v>
      </c>
      <c r="AE149">
        <f t="shared" si="61"/>
        <v>3</v>
      </c>
      <c r="AF149">
        <f t="shared" si="62"/>
        <v>1</v>
      </c>
      <c r="AG149">
        <f t="shared" si="56"/>
        <v>0</v>
      </c>
      <c r="AH149">
        <f t="shared" si="57"/>
        <v>1</v>
      </c>
      <c r="AI149">
        <f t="shared" si="63"/>
        <v>1</v>
      </c>
      <c r="AJ149">
        <f t="shared" si="64"/>
        <v>2</v>
      </c>
    </row>
    <row r="150" spans="1:36" x14ac:dyDescent="0.3">
      <c r="A150" s="10">
        <v>52</v>
      </c>
      <c r="B150" s="10">
        <v>1</v>
      </c>
      <c r="C150" s="10" t="s">
        <v>38</v>
      </c>
      <c r="D150" s="1">
        <v>23</v>
      </c>
      <c r="E150" s="10">
        <v>15</v>
      </c>
      <c r="F150" s="12">
        <v>0.16666666666666699</v>
      </c>
      <c r="G150" s="10">
        <v>5</v>
      </c>
      <c r="H150" s="10">
        <v>0</v>
      </c>
      <c r="I150" s="10">
        <v>1</v>
      </c>
      <c r="J150" s="10">
        <v>0</v>
      </c>
      <c r="K150" s="10">
        <v>0</v>
      </c>
      <c r="L150" s="10">
        <v>0</v>
      </c>
      <c r="M150" s="10">
        <v>0</v>
      </c>
      <c r="N150" s="10">
        <v>0</v>
      </c>
      <c r="O150" s="10">
        <v>0</v>
      </c>
      <c r="P150" s="10">
        <v>0</v>
      </c>
      <c r="Q150" t="s">
        <v>37</v>
      </c>
      <c r="R150">
        <v>2</v>
      </c>
      <c r="S150">
        <v>0</v>
      </c>
      <c r="T150">
        <v>3</v>
      </c>
      <c r="U150" s="2">
        <v>0</v>
      </c>
      <c r="V150" s="2">
        <v>1</v>
      </c>
      <c r="W150">
        <f t="shared" si="58"/>
        <v>9</v>
      </c>
      <c r="X150">
        <f t="shared" si="65"/>
        <v>0</v>
      </c>
      <c r="Y150">
        <f t="shared" si="52"/>
        <v>1</v>
      </c>
      <c r="Z150">
        <f t="shared" si="53"/>
        <v>1</v>
      </c>
      <c r="AA150">
        <f t="shared" si="54"/>
        <v>3</v>
      </c>
      <c r="AB150" s="3">
        <v>5</v>
      </c>
      <c r="AC150">
        <f t="shared" si="59"/>
        <v>100</v>
      </c>
      <c r="AD150">
        <f t="shared" si="60"/>
        <v>0</v>
      </c>
      <c r="AE150">
        <f t="shared" si="61"/>
        <v>1</v>
      </c>
      <c r="AF150">
        <f t="shared" si="62"/>
        <v>1</v>
      </c>
      <c r="AG150">
        <f t="shared" si="56"/>
        <v>3</v>
      </c>
      <c r="AH150">
        <f t="shared" si="57"/>
        <v>1</v>
      </c>
      <c r="AI150">
        <f t="shared" si="63"/>
        <v>1</v>
      </c>
      <c r="AJ150">
        <f t="shared" si="64"/>
        <v>2</v>
      </c>
    </row>
    <row r="151" spans="1:36" x14ac:dyDescent="0.3">
      <c r="A151" s="10">
        <v>53</v>
      </c>
      <c r="B151" s="10">
        <v>2</v>
      </c>
      <c r="C151" s="10" t="s">
        <v>36</v>
      </c>
      <c r="D151" s="1">
        <v>22</v>
      </c>
      <c r="E151" s="10">
        <v>3</v>
      </c>
      <c r="F151" s="12">
        <v>0.35416666666666702</v>
      </c>
      <c r="G151" s="10">
        <v>9.5</v>
      </c>
      <c r="H151" s="10">
        <v>0</v>
      </c>
      <c r="I151" s="10">
        <v>3</v>
      </c>
      <c r="J151" s="10">
        <v>3</v>
      </c>
      <c r="K151" s="10">
        <v>2</v>
      </c>
      <c r="L151" s="10">
        <v>0</v>
      </c>
      <c r="M151" s="10">
        <v>0</v>
      </c>
      <c r="N151" s="10">
        <v>3</v>
      </c>
      <c r="O151" s="10">
        <v>3</v>
      </c>
      <c r="P151" s="10">
        <v>0</v>
      </c>
      <c r="Q151" t="s">
        <v>37</v>
      </c>
      <c r="R151">
        <v>1</v>
      </c>
      <c r="S151">
        <v>3</v>
      </c>
      <c r="T151">
        <v>2</v>
      </c>
      <c r="U151" s="2">
        <v>1</v>
      </c>
      <c r="V151" s="2">
        <v>2</v>
      </c>
      <c r="W151">
        <f t="shared" si="58"/>
        <v>14</v>
      </c>
      <c r="X151">
        <f t="shared" si="65"/>
        <v>3</v>
      </c>
      <c r="Y151">
        <f t="shared" si="52"/>
        <v>3</v>
      </c>
      <c r="Z151">
        <f t="shared" si="53"/>
        <v>2</v>
      </c>
      <c r="AA151">
        <f t="shared" si="54"/>
        <v>3</v>
      </c>
      <c r="AB151" s="3">
        <v>10.5</v>
      </c>
      <c r="AC151">
        <f t="shared" si="59"/>
        <v>90.476190476190482</v>
      </c>
      <c r="AD151">
        <f t="shared" si="60"/>
        <v>0</v>
      </c>
      <c r="AE151">
        <f t="shared" si="61"/>
        <v>14</v>
      </c>
      <c r="AF151">
        <f t="shared" si="62"/>
        <v>2</v>
      </c>
      <c r="AG151">
        <f t="shared" si="56"/>
        <v>2</v>
      </c>
      <c r="AH151">
        <f t="shared" si="57"/>
        <v>3</v>
      </c>
      <c r="AI151">
        <f t="shared" si="63"/>
        <v>2</v>
      </c>
      <c r="AJ151">
        <f t="shared" si="64"/>
        <v>2</v>
      </c>
    </row>
    <row r="152" spans="1:36" x14ac:dyDescent="0.3">
      <c r="A152" s="10">
        <v>53</v>
      </c>
      <c r="B152" s="10">
        <v>2</v>
      </c>
      <c r="C152" s="10" t="s">
        <v>38</v>
      </c>
      <c r="D152" s="1">
        <v>23</v>
      </c>
      <c r="E152" s="10">
        <v>10</v>
      </c>
      <c r="F152" s="12">
        <v>0.25</v>
      </c>
      <c r="G152" s="10">
        <v>7</v>
      </c>
      <c r="H152" s="10">
        <v>0</v>
      </c>
      <c r="I152" s="10">
        <v>3</v>
      </c>
      <c r="J152" s="10">
        <v>3</v>
      </c>
      <c r="K152" s="10">
        <v>2</v>
      </c>
      <c r="L152" s="10">
        <v>0</v>
      </c>
      <c r="M152" s="10">
        <v>0</v>
      </c>
      <c r="N152" s="10">
        <v>0</v>
      </c>
      <c r="O152" s="10">
        <v>0</v>
      </c>
      <c r="P152" s="10">
        <v>0</v>
      </c>
      <c r="Q152" t="s">
        <v>37</v>
      </c>
      <c r="R152">
        <v>2</v>
      </c>
      <c r="S152">
        <v>3</v>
      </c>
      <c r="T152">
        <v>0</v>
      </c>
      <c r="U152" s="2">
        <v>0</v>
      </c>
      <c r="V152" s="2">
        <v>2</v>
      </c>
      <c r="W152">
        <f t="shared" si="58"/>
        <v>10</v>
      </c>
      <c r="X152">
        <f t="shared" si="65"/>
        <v>3</v>
      </c>
      <c r="Y152">
        <f t="shared" si="52"/>
        <v>3</v>
      </c>
      <c r="Z152">
        <f t="shared" si="53"/>
        <v>2</v>
      </c>
      <c r="AA152">
        <f t="shared" si="54"/>
        <v>3</v>
      </c>
      <c r="AB152" s="3">
        <v>8</v>
      </c>
      <c r="AC152">
        <f t="shared" si="59"/>
        <v>87.5</v>
      </c>
      <c r="AD152">
        <f t="shared" si="60"/>
        <v>0</v>
      </c>
      <c r="AE152">
        <f t="shared" si="61"/>
        <v>8</v>
      </c>
      <c r="AF152">
        <f t="shared" si="62"/>
        <v>1</v>
      </c>
      <c r="AG152">
        <f t="shared" si="56"/>
        <v>0</v>
      </c>
      <c r="AH152">
        <f t="shared" si="57"/>
        <v>2</v>
      </c>
      <c r="AI152">
        <f t="shared" si="63"/>
        <v>1</v>
      </c>
      <c r="AJ152">
        <f t="shared" si="64"/>
        <v>2</v>
      </c>
    </row>
    <row r="153" spans="1:36" x14ac:dyDescent="0.3">
      <c r="A153" s="10">
        <v>54</v>
      </c>
      <c r="B153" s="10">
        <v>2</v>
      </c>
      <c r="C153" s="10" t="s">
        <v>36</v>
      </c>
      <c r="D153" s="1">
        <v>23</v>
      </c>
      <c r="E153" s="10">
        <v>15</v>
      </c>
      <c r="F153" s="12">
        <v>0.20833333333333301</v>
      </c>
      <c r="G153" s="10">
        <v>6</v>
      </c>
      <c r="H153" s="10">
        <v>2</v>
      </c>
      <c r="I153" s="10">
        <v>2</v>
      </c>
      <c r="J153" s="10">
        <v>2</v>
      </c>
      <c r="K153" s="10">
        <v>0</v>
      </c>
      <c r="L153" s="10">
        <v>0</v>
      </c>
      <c r="M153" s="10">
        <v>0</v>
      </c>
      <c r="N153" s="10">
        <v>2</v>
      </c>
      <c r="O153" s="10">
        <v>3</v>
      </c>
      <c r="P153" s="10">
        <v>0</v>
      </c>
      <c r="Q153" t="s">
        <v>37</v>
      </c>
      <c r="R153">
        <v>2</v>
      </c>
      <c r="S153">
        <v>3</v>
      </c>
      <c r="T153">
        <v>1</v>
      </c>
      <c r="U153" s="2">
        <v>1</v>
      </c>
      <c r="V153" s="2">
        <v>1</v>
      </c>
      <c r="W153">
        <f t="shared" si="58"/>
        <v>14</v>
      </c>
      <c r="X153">
        <f t="shared" si="65"/>
        <v>3</v>
      </c>
      <c r="Y153">
        <f t="shared" si="52"/>
        <v>2</v>
      </c>
      <c r="Z153">
        <f t="shared" si="53"/>
        <v>1</v>
      </c>
      <c r="AA153">
        <f t="shared" si="54"/>
        <v>3</v>
      </c>
      <c r="AB153" s="3">
        <v>11.5</v>
      </c>
      <c r="AC153">
        <f t="shared" si="59"/>
        <v>52.173913043478258</v>
      </c>
      <c r="AD153">
        <f t="shared" si="60"/>
        <v>3</v>
      </c>
      <c r="AE153">
        <f t="shared" si="61"/>
        <v>11</v>
      </c>
      <c r="AF153">
        <f t="shared" si="62"/>
        <v>2</v>
      </c>
      <c r="AG153">
        <f t="shared" si="56"/>
        <v>1</v>
      </c>
      <c r="AH153">
        <f t="shared" si="57"/>
        <v>2</v>
      </c>
      <c r="AI153">
        <f t="shared" si="63"/>
        <v>1</v>
      </c>
      <c r="AJ153">
        <f t="shared" si="64"/>
        <v>2</v>
      </c>
    </row>
    <row r="154" spans="1:36" x14ac:dyDescent="0.3">
      <c r="A154" s="10">
        <v>54</v>
      </c>
      <c r="B154" s="10">
        <v>2</v>
      </c>
      <c r="C154" s="10" t="s">
        <v>38</v>
      </c>
      <c r="D154" s="1">
        <v>21.3</v>
      </c>
      <c r="E154" s="10">
        <v>30</v>
      </c>
      <c r="F154" s="12">
        <v>0.20833333333333301</v>
      </c>
      <c r="G154" s="10">
        <v>4</v>
      </c>
      <c r="H154" s="10">
        <v>2</v>
      </c>
      <c r="I154" s="10">
        <v>3</v>
      </c>
      <c r="J154" s="10">
        <v>3</v>
      </c>
      <c r="K154" s="10">
        <v>0</v>
      </c>
      <c r="L154" s="10">
        <v>0</v>
      </c>
      <c r="M154" s="10">
        <v>0</v>
      </c>
      <c r="N154" s="10">
        <v>2</v>
      </c>
      <c r="O154" s="10">
        <v>3</v>
      </c>
      <c r="P154" s="10">
        <v>0</v>
      </c>
      <c r="Q154" t="s">
        <v>37</v>
      </c>
      <c r="R154">
        <v>1</v>
      </c>
      <c r="S154">
        <v>0</v>
      </c>
      <c r="T154">
        <v>3</v>
      </c>
      <c r="U154" s="2">
        <v>2</v>
      </c>
      <c r="V154" s="2">
        <v>1</v>
      </c>
      <c r="W154">
        <f t="shared" si="58"/>
        <v>15</v>
      </c>
      <c r="X154">
        <f t="shared" si="65"/>
        <v>0</v>
      </c>
      <c r="Y154">
        <f t="shared" si="52"/>
        <v>4</v>
      </c>
      <c r="Z154">
        <f t="shared" si="53"/>
        <v>2</v>
      </c>
      <c r="AA154">
        <f t="shared" si="54"/>
        <v>3</v>
      </c>
      <c r="AB154" s="3">
        <v>7.5</v>
      </c>
      <c r="AC154">
        <f t="shared" si="59"/>
        <v>53.333333333333336</v>
      </c>
      <c r="AD154">
        <f t="shared" si="60"/>
        <v>3</v>
      </c>
      <c r="AE154">
        <f t="shared" si="61"/>
        <v>13</v>
      </c>
      <c r="AF154">
        <f t="shared" si="62"/>
        <v>2</v>
      </c>
      <c r="AG154">
        <f t="shared" si="56"/>
        <v>3</v>
      </c>
      <c r="AH154">
        <f t="shared" si="57"/>
        <v>3</v>
      </c>
      <c r="AI154">
        <f t="shared" si="63"/>
        <v>2</v>
      </c>
      <c r="AJ154">
        <f t="shared" si="64"/>
        <v>2</v>
      </c>
    </row>
    <row r="155" spans="1:36" x14ac:dyDescent="0.3">
      <c r="A155">
        <v>54</v>
      </c>
      <c r="B155">
        <v>2</v>
      </c>
      <c r="C155" t="s">
        <v>41</v>
      </c>
      <c r="D155" s="1">
        <v>21.3</v>
      </c>
      <c r="E155">
        <v>60</v>
      </c>
      <c r="F155" s="12">
        <v>0.27083333333333298</v>
      </c>
      <c r="G155">
        <v>5</v>
      </c>
      <c r="H155">
        <v>3</v>
      </c>
      <c r="I155">
        <v>3</v>
      </c>
      <c r="J155">
        <v>3</v>
      </c>
      <c r="K155">
        <v>0</v>
      </c>
      <c r="L155">
        <v>0</v>
      </c>
      <c r="M155">
        <v>2</v>
      </c>
      <c r="N155">
        <v>3</v>
      </c>
      <c r="O155">
        <v>3</v>
      </c>
      <c r="P155">
        <v>2</v>
      </c>
      <c r="Q155" t="s">
        <v>37</v>
      </c>
      <c r="R155">
        <v>0</v>
      </c>
      <c r="S155">
        <v>0</v>
      </c>
      <c r="T155">
        <v>3</v>
      </c>
      <c r="U155">
        <v>2</v>
      </c>
      <c r="V155" s="2">
        <v>1</v>
      </c>
      <c r="W155">
        <f t="shared" si="58"/>
        <v>17</v>
      </c>
      <c r="X155">
        <f t="shared" si="65"/>
        <v>0</v>
      </c>
      <c r="Y155">
        <f t="shared" si="52"/>
        <v>5</v>
      </c>
      <c r="Z155">
        <f t="shared" si="53"/>
        <v>3</v>
      </c>
      <c r="AA155">
        <f t="shared" si="54"/>
        <v>3</v>
      </c>
      <c r="AB155" s="3">
        <v>9</v>
      </c>
      <c r="AC155">
        <f t="shared" si="59"/>
        <v>55.555555555555557</v>
      </c>
      <c r="AD155">
        <f t="shared" si="60"/>
        <v>3</v>
      </c>
      <c r="AE155">
        <f t="shared" si="61"/>
        <v>19</v>
      </c>
      <c r="AF155">
        <f t="shared" si="62"/>
        <v>3</v>
      </c>
      <c r="AG155">
        <f t="shared" si="56"/>
        <v>3</v>
      </c>
      <c r="AH155">
        <f t="shared" si="57"/>
        <v>3</v>
      </c>
      <c r="AI155">
        <f t="shared" si="63"/>
        <v>2</v>
      </c>
      <c r="AJ155">
        <f t="shared" si="64"/>
        <v>2</v>
      </c>
    </row>
  </sheetData>
  <pageMargins left="0.7" right="0.7" top="0.75" bottom="0.75" header="0.51180555555555496" footer="0.51180555555555496"/>
  <pageSetup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topLeftCell="A7" zoomScaleNormal="100" workbookViewId="0">
      <selection activeCell="D34" sqref="D34"/>
    </sheetView>
  </sheetViews>
  <sheetFormatPr baseColWidth="10" defaultColWidth="8.796875" defaultRowHeight="15.6" x14ac:dyDescent="0.3"/>
  <cols>
    <col min="1" max="1" width="21.5" customWidth="1"/>
    <col min="2" max="3" width="10.5" customWidth="1"/>
    <col min="4" max="4" width="20" customWidth="1"/>
    <col min="5" max="5" width="21.09765625" customWidth="1"/>
    <col min="6" max="6" width="88.69921875" customWidth="1"/>
    <col min="7" max="1025" width="10.5" customWidth="1"/>
  </cols>
  <sheetData>
    <row r="1" spans="1:6" s="4" customFormat="1" ht="14.4" x14ac:dyDescent="0.3">
      <c r="A1" s="4" t="s">
        <v>55</v>
      </c>
      <c r="B1" s="4" t="s">
        <v>56</v>
      </c>
      <c r="C1" s="4" t="s">
        <v>57</v>
      </c>
      <c r="D1" s="4" t="s">
        <v>58</v>
      </c>
      <c r="E1" s="4" t="s">
        <v>59</v>
      </c>
      <c r="F1" s="4" t="s">
        <v>60</v>
      </c>
    </row>
    <row r="2" spans="1:6" s="37" customFormat="1" ht="14.4" x14ac:dyDescent="0.3">
      <c r="A2" s="7" t="s">
        <v>61</v>
      </c>
      <c r="B2" s="7" t="s">
        <v>0</v>
      </c>
      <c r="C2" s="7" t="s">
        <v>62</v>
      </c>
      <c r="D2" s="7" t="s">
        <v>63</v>
      </c>
      <c r="E2" s="7" t="s">
        <v>64</v>
      </c>
      <c r="F2" s="7" t="s">
        <v>65</v>
      </c>
    </row>
    <row r="3" spans="1:6" s="37" customFormat="1" ht="14.4" x14ac:dyDescent="0.3">
      <c r="A3" s="7" t="s">
        <v>61</v>
      </c>
      <c r="B3" s="7" t="s">
        <v>1</v>
      </c>
      <c r="C3" s="7" t="s">
        <v>62</v>
      </c>
      <c r="D3" s="7" t="s">
        <v>66</v>
      </c>
      <c r="E3" s="7" t="s">
        <v>67</v>
      </c>
      <c r="F3" s="7" t="s">
        <v>68</v>
      </c>
    </row>
    <row r="4" spans="1:6" s="37" customFormat="1" ht="14.4" x14ac:dyDescent="0.3">
      <c r="A4" s="7" t="s">
        <v>61</v>
      </c>
      <c r="B4" s="7" t="s">
        <v>2</v>
      </c>
      <c r="C4" s="7" t="s">
        <v>62</v>
      </c>
      <c r="D4" s="7" t="s">
        <v>69</v>
      </c>
      <c r="E4" s="7" t="s">
        <v>67</v>
      </c>
      <c r="F4" s="7" t="s">
        <v>70</v>
      </c>
    </row>
    <row r="5" spans="1:6" x14ac:dyDescent="0.3">
      <c r="A5" s="7" t="s">
        <v>61</v>
      </c>
      <c r="B5" s="7" t="s">
        <v>71</v>
      </c>
      <c r="C5" s="7" t="s">
        <v>62</v>
      </c>
      <c r="D5" s="7" t="s">
        <v>72</v>
      </c>
      <c r="E5" s="7" t="s">
        <v>67</v>
      </c>
      <c r="F5" s="7" t="s">
        <v>71</v>
      </c>
    </row>
    <row r="6" spans="1:6" s="37" customFormat="1" ht="14.4" x14ac:dyDescent="0.3">
      <c r="A6" s="7" t="s">
        <v>61</v>
      </c>
      <c r="B6" s="37" t="s">
        <v>73</v>
      </c>
      <c r="C6" s="7" t="s">
        <v>62</v>
      </c>
      <c r="D6" s="37" t="s">
        <v>73</v>
      </c>
      <c r="E6" s="37" t="s">
        <v>67</v>
      </c>
      <c r="F6" s="37" t="s">
        <v>74</v>
      </c>
    </row>
    <row r="7" spans="1:6" x14ac:dyDescent="0.3">
      <c r="A7" t="s">
        <v>61</v>
      </c>
      <c r="B7" t="s">
        <v>75</v>
      </c>
      <c r="C7" s="7" t="s">
        <v>62</v>
      </c>
      <c r="D7" t="s">
        <v>76</v>
      </c>
      <c r="E7" t="s">
        <v>67</v>
      </c>
      <c r="F7" t="s">
        <v>77</v>
      </c>
    </row>
    <row r="8" spans="1:6" x14ac:dyDescent="0.3">
      <c r="A8" t="s">
        <v>61</v>
      </c>
      <c r="B8" s="7" t="s">
        <v>78</v>
      </c>
      <c r="C8" s="7" t="s">
        <v>62</v>
      </c>
      <c r="D8" s="7" t="s">
        <v>79</v>
      </c>
      <c r="E8" s="7" t="s">
        <v>80</v>
      </c>
      <c r="F8" s="7" t="s">
        <v>81</v>
      </c>
    </row>
    <row r="9" spans="1:6" x14ac:dyDescent="0.3">
      <c r="A9" s="37" t="s">
        <v>61</v>
      </c>
      <c r="B9" s="37" t="s">
        <v>82</v>
      </c>
      <c r="C9" s="7" t="s">
        <v>62</v>
      </c>
      <c r="D9" s="37" t="s">
        <v>83</v>
      </c>
      <c r="E9" s="37" t="s">
        <v>84</v>
      </c>
      <c r="F9" s="37" t="s">
        <v>85</v>
      </c>
    </row>
    <row r="10" spans="1:6" x14ac:dyDescent="0.3">
      <c r="A10" s="7" t="s">
        <v>86</v>
      </c>
      <c r="B10" s="7" t="s">
        <v>3</v>
      </c>
      <c r="C10" s="7" t="s">
        <v>62</v>
      </c>
      <c r="D10" s="7" t="s">
        <v>87</v>
      </c>
      <c r="E10" s="7" t="s">
        <v>84</v>
      </c>
      <c r="F10" s="7" t="s">
        <v>88</v>
      </c>
    </row>
    <row r="11" spans="1:6" x14ac:dyDescent="0.3">
      <c r="A11" s="7" t="s">
        <v>86</v>
      </c>
      <c r="B11" s="7" t="s">
        <v>4</v>
      </c>
      <c r="C11" s="7" t="s">
        <v>62</v>
      </c>
      <c r="D11" s="7" t="s">
        <v>89</v>
      </c>
      <c r="E11" s="7" t="s">
        <v>84</v>
      </c>
      <c r="F11" s="7" t="s">
        <v>90</v>
      </c>
    </row>
    <row r="12" spans="1:6" x14ac:dyDescent="0.3">
      <c r="A12" s="7" t="s">
        <v>86</v>
      </c>
      <c r="B12" s="7" t="s">
        <v>5</v>
      </c>
      <c r="C12" s="7" t="s">
        <v>62</v>
      </c>
      <c r="D12" s="7" t="s">
        <v>91</v>
      </c>
      <c r="E12" s="7" t="s">
        <v>84</v>
      </c>
      <c r="F12" s="7" t="s">
        <v>90</v>
      </c>
    </row>
    <row r="13" spans="1:6" x14ac:dyDescent="0.3">
      <c r="A13" s="7" t="s">
        <v>86</v>
      </c>
      <c r="B13" s="7" t="s">
        <v>6</v>
      </c>
      <c r="C13" s="7" t="s">
        <v>62</v>
      </c>
      <c r="D13" s="7" t="s">
        <v>92</v>
      </c>
      <c r="E13" s="7" t="s">
        <v>84</v>
      </c>
      <c r="F13" s="7" t="s">
        <v>93</v>
      </c>
    </row>
    <row r="14" spans="1:6" x14ac:dyDescent="0.3">
      <c r="A14" s="7" t="s">
        <v>86</v>
      </c>
      <c r="B14" s="7" t="s">
        <v>7</v>
      </c>
      <c r="C14" s="7" t="s">
        <v>62</v>
      </c>
      <c r="D14" s="38" t="s">
        <v>94</v>
      </c>
      <c r="E14" s="7" t="s">
        <v>95</v>
      </c>
      <c r="F14" s="7" t="s">
        <v>96</v>
      </c>
    </row>
    <row r="15" spans="1:6" x14ac:dyDescent="0.3">
      <c r="A15" s="7" t="s">
        <v>86</v>
      </c>
      <c r="B15" s="7" t="s">
        <v>8</v>
      </c>
      <c r="C15" s="7" t="s">
        <v>62</v>
      </c>
      <c r="D15" s="38" t="s">
        <v>97</v>
      </c>
      <c r="E15" s="7" t="s">
        <v>95</v>
      </c>
      <c r="F15" s="7" t="s">
        <v>96</v>
      </c>
    </row>
    <row r="16" spans="1:6" x14ac:dyDescent="0.3">
      <c r="A16" s="7" t="s">
        <v>86</v>
      </c>
      <c r="B16" s="7" t="s">
        <v>9</v>
      </c>
      <c r="C16" s="7" t="s">
        <v>62</v>
      </c>
      <c r="D16" s="38" t="s">
        <v>98</v>
      </c>
      <c r="E16" s="7" t="s">
        <v>95</v>
      </c>
      <c r="F16" s="7" t="s">
        <v>96</v>
      </c>
    </row>
    <row r="17" spans="1:6" x14ac:dyDescent="0.3">
      <c r="A17" s="7" t="s">
        <v>86</v>
      </c>
      <c r="B17" s="7" t="s">
        <v>10</v>
      </c>
      <c r="C17" s="7" t="s">
        <v>62</v>
      </c>
      <c r="D17" s="38" t="s">
        <v>99</v>
      </c>
      <c r="E17" s="7" t="s">
        <v>95</v>
      </c>
      <c r="F17" s="7" t="s">
        <v>96</v>
      </c>
    </row>
    <row r="18" spans="1:6" x14ac:dyDescent="0.3">
      <c r="A18" s="7" t="s">
        <v>86</v>
      </c>
      <c r="B18" s="7" t="s">
        <v>11</v>
      </c>
      <c r="C18" s="7" t="s">
        <v>62</v>
      </c>
      <c r="D18" s="38" t="s">
        <v>100</v>
      </c>
      <c r="E18" s="7" t="s">
        <v>95</v>
      </c>
      <c r="F18" s="7" t="s">
        <v>96</v>
      </c>
    </row>
    <row r="19" spans="1:6" x14ac:dyDescent="0.3">
      <c r="A19" s="7" t="s">
        <v>86</v>
      </c>
      <c r="B19" s="7" t="s">
        <v>12</v>
      </c>
      <c r="C19" s="7" t="s">
        <v>62</v>
      </c>
      <c r="D19" s="38" t="s">
        <v>101</v>
      </c>
      <c r="E19" s="7" t="s">
        <v>95</v>
      </c>
      <c r="F19" s="7" t="s">
        <v>96</v>
      </c>
    </row>
    <row r="20" spans="1:6" x14ac:dyDescent="0.3">
      <c r="A20" s="7" t="s">
        <v>86</v>
      </c>
      <c r="B20" s="7" t="s">
        <v>13</v>
      </c>
      <c r="C20" s="7" t="s">
        <v>62</v>
      </c>
      <c r="D20" s="38" t="s">
        <v>102</v>
      </c>
      <c r="E20" s="7" t="s">
        <v>95</v>
      </c>
      <c r="F20" s="7" t="s">
        <v>96</v>
      </c>
    </row>
    <row r="21" spans="1:6" x14ac:dyDescent="0.3">
      <c r="A21" s="7" t="s">
        <v>86</v>
      </c>
      <c r="B21" s="7" t="s">
        <v>14</v>
      </c>
      <c r="C21" s="7" t="s">
        <v>62</v>
      </c>
      <c r="D21" s="38" t="s">
        <v>103</v>
      </c>
      <c r="E21" s="7" t="s">
        <v>95</v>
      </c>
      <c r="F21" s="7" t="s">
        <v>96</v>
      </c>
    </row>
    <row r="22" spans="1:6" x14ac:dyDescent="0.3">
      <c r="A22" s="7" t="s">
        <v>86</v>
      </c>
      <c r="B22" s="7" t="s">
        <v>15</v>
      </c>
      <c r="C22" s="7" t="s">
        <v>62</v>
      </c>
      <c r="D22" s="38" t="s">
        <v>104</v>
      </c>
      <c r="E22" s="7" t="s">
        <v>95</v>
      </c>
      <c r="F22" s="7" t="s">
        <v>96</v>
      </c>
    </row>
    <row r="23" spans="1:6" x14ac:dyDescent="0.3">
      <c r="A23" s="7" t="s">
        <v>86</v>
      </c>
      <c r="B23" s="7" t="s">
        <v>16</v>
      </c>
      <c r="C23" s="7" t="s">
        <v>62</v>
      </c>
      <c r="D23" s="38" t="s">
        <v>105</v>
      </c>
      <c r="E23" s="7" t="s">
        <v>106</v>
      </c>
      <c r="F23" t="s">
        <v>107</v>
      </c>
    </row>
    <row r="24" spans="1:6" x14ac:dyDescent="0.3">
      <c r="A24" s="7" t="s">
        <v>86</v>
      </c>
      <c r="B24" s="7" t="s">
        <v>17</v>
      </c>
      <c r="C24" s="7" t="s">
        <v>62</v>
      </c>
      <c r="D24" s="38" t="s">
        <v>108</v>
      </c>
      <c r="E24" s="7" t="s">
        <v>95</v>
      </c>
      <c r="F24" s="7" t="s">
        <v>109</v>
      </c>
    </row>
    <row r="25" spans="1:6" x14ac:dyDescent="0.3">
      <c r="A25" s="7" t="s">
        <v>86</v>
      </c>
      <c r="B25" s="7" t="s">
        <v>18</v>
      </c>
      <c r="C25" s="7" t="s">
        <v>62</v>
      </c>
      <c r="D25" s="38" t="s">
        <v>110</v>
      </c>
      <c r="E25" s="7" t="s">
        <v>95</v>
      </c>
      <c r="F25" s="7" t="s">
        <v>96</v>
      </c>
    </row>
    <row r="26" spans="1:6" x14ac:dyDescent="0.3">
      <c r="A26" s="7" t="s">
        <v>86</v>
      </c>
      <c r="B26" s="7" t="s">
        <v>19</v>
      </c>
      <c r="C26" s="7" t="s">
        <v>62</v>
      </c>
      <c r="D26" s="38" t="s">
        <v>111</v>
      </c>
      <c r="E26" s="7" t="s">
        <v>95</v>
      </c>
      <c r="F26" s="7" t="s">
        <v>96</v>
      </c>
    </row>
    <row r="27" spans="1:6" x14ac:dyDescent="0.3">
      <c r="A27" s="7" t="s">
        <v>86</v>
      </c>
      <c r="B27" s="7" t="s">
        <v>20</v>
      </c>
      <c r="C27" s="7" t="s">
        <v>62</v>
      </c>
      <c r="D27" s="38" t="s">
        <v>112</v>
      </c>
      <c r="E27" s="7" t="s">
        <v>95</v>
      </c>
      <c r="F27" s="7" t="s">
        <v>113</v>
      </c>
    </row>
    <row r="28" spans="1:6" x14ac:dyDescent="0.3">
      <c r="A28" s="7" t="s">
        <v>86</v>
      </c>
      <c r="B28" s="7" t="s">
        <v>21</v>
      </c>
      <c r="C28" s="7" t="s">
        <v>62</v>
      </c>
      <c r="D28" s="38" t="s">
        <v>114</v>
      </c>
      <c r="E28" s="7" t="s">
        <v>67</v>
      </c>
      <c r="F28" s="7" t="s">
        <v>115</v>
      </c>
    </row>
    <row r="29" spans="1:6" x14ac:dyDescent="0.3">
      <c r="A29" s="7" t="s">
        <v>116</v>
      </c>
      <c r="B29" s="7" t="s">
        <v>22</v>
      </c>
      <c r="C29" s="7" t="s">
        <v>62</v>
      </c>
      <c r="D29" s="38" t="s">
        <v>117</v>
      </c>
      <c r="E29" s="7" t="s">
        <v>64</v>
      </c>
      <c r="F29" s="7" t="s">
        <v>118</v>
      </c>
    </row>
    <row r="30" spans="1:6" x14ac:dyDescent="0.3">
      <c r="A30" s="7" t="s">
        <v>116</v>
      </c>
      <c r="B30" s="7" t="s">
        <v>23</v>
      </c>
      <c r="C30" s="7" t="s">
        <v>62</v>
      </c>
      <c r="D30" s="38" t="s">
        <v>119</v>
      </c>
      <c r="E30" s="7" t="s">
        <v>95</v>
      </c>
      <c r="F30" s="7" t="s">
        <v>120</v>
      </c>
    </row>
    <row r="31" spans="1:6" x14ac:dyDescent="0.3">
      <c r="A31" s="7" t="s">
        <v>116</v>
      </c>
      <c r="B31" s="7" t="s">
        <v>24</v>
      </c>
      <c r="C31" s="7" t="s">
        <v>62</v>
      </c>
      <c r="D31" s="38" t="s">
        <v>121</v>
      </c>
      <c r="E31" s="7" t="s">
        <v>64</v>
      </c>
      <c r="F31" s="7" t="s">
        <v>84</v>
      </c>
    </row>
    <row r="32" spans="1:6" x14ac:dyDescent="0.3">
      <c r="A32" s="7" t="s">
        <v>116</v>
      </c>
      <c r="B32" s="7" t="s">
        <v>25</v>
      </c>
      <c r="C32" s="7" t="s">
        <v>62</v>
      </c>
      <c r="D32" s="38" t="s">
        <v>122</v>
      </c>
      <c r="E32" s="7" t="s">
        <v>67</v>
      </c>
      <c r="F32" s="7" t="s">
        <v>123</v>
      </c>
    </row>
    <row r="33" spans="1:6" x14ac:dyDescent="0.3">
      <c r="A33" s="7" t="s">
        <v>116</v>
      </c>
      <c r="B33" s="7" t="s">
        <v>26</v>
      </c>
      <c r="C33" s="7" t="s">
        <v>62</v>
      </c>
      <c r="D33" s="38" t="s">
        <v>124</v>
      </c>
      <c r="E33" s="7" t="s">
        <v>95</v>
      </c>
      <c r="F33" s="7" t="s">
        <v>125</v>
      </c>
    </row>
    <row r="34" spans="1:6" x14ac:dyDescent="0.3">
      <c r="A34" s="7" t="s">
        <v>116</v>
      </c>
      <c r="B34" s="7" t="s">
        <v>27</v>
      </c>
      <c r="C34" s="7" t="s">
        <v>62</v>
      </c>
      <c r="D34" s="38" t="s">
        <v>126</v>
      </c>
      <c r="E34" s="7" t="s">
        <v>64</v>
      </c>
      <c r="F34" s="7" t="s">
        <v>84</v>
      </c>
    </row>
    <row r="35" spans="1:6" x14ac:dyDescent="0.3">
      <c r="A35" s="7" t="s">
        <v>116</v>
      </c>
      <c r="B35" s="7" t="s">
        <v>28</v>
      </c>
      <c r="C35" s="7" t="s">
        <v>62</v>
      </c>
      <c r="D35" s="38" t="s">
        <v>127</v>
      </c>
      <c r="E35" s="7" t="s">
        <v>64</v>
      </c>
      <c r="F35" s="7" t="s">
        <v>128</v>
      </c>
    </row>
    <row r="36" spans="1:6" x14ac:dyDescent="0.3">
      <c r="A36" s="7" t="s">
        <v>116</v>
      </c>
      <c r="B36" s="7" t="s">
        <v>29</v>
      </c>
      <c r="C36" s="7" t="s">
        <v>62</v>
      </c>
      <c r="D36" s="38" t="s">
        <v>127</v>
      </c>
      <c r="E36" s="7" t="s">
        <v>95</v>
      </c>
      <c r="F36" s="7" t="s">
        <v>129</v>
      </c>
    </row>
    <row r="37" spans="1:6" x14ac:dyDescent="0.3">
      <c r="A37" s="7" t="s">
        <v>116</v>
      </c>
      <c r="B37" s="7" t="s">
        <v>30</v>
      </c>
      <c r="C37" s="7" t="s">
        <v>62</v>
      </c>
      <c r="D37" s="38" t="s">
        <v>130</v>
      </c>
      <c r="E37" s="7" t="s">
        <v>64</v>
      </c>
    </row>
    <row r="38" spans="1:6" x14ac:dyDescent="0.3">
      <c r="A38" s="7" t="s">
        <v>116</v>
      </c>
      <c r="B38" s="7" t="s">
        <v>31</v>
      </c>
      <c r="C38" s="7" t="s">
        <v>62</v>
      </c>
      <c r="D38" s="38" t="s">
        <v>131</v>
      </c>
      <c r="E38" s="7" t="s">
        <v>95</v>
      </c>
      <c r="F38" s="7" t="s">
        <v>123</v>
      </c>
    </row>
    <row r="39" spans="1:6" x14ac:dyDescent="0.3">
      <c r="A39" s="7" t="s">
        <v>116</v>
      </c>
      <c r="B39" s="7" t="s">
        <v>32</v>
      </c>
      <c r="C39" s="7" t="s">
        <v>62</v>
      </c>
      <c r="D39" s="38" t="s">
        <v>132</v>
      </c>
      <c r="E39" s="7" t="s">
        <v>95</v>
      </c>
      <c r="F39" s="7" t="s">
        <v>96</v>
      </c>
    </row>
    <row r="40" spans="1:6" x14ac:dyDescent="0.3">
      <c r="A40" s="7" t="s">
        <v>116</v>
      </c>
      <c r="B40" s="7" t="s">
        <v>33</v>
      </c>
      <c r="C40" s="7" t="s">
        <v>62</v>
      </c>
      <c r="D40" s="38" t="s">
        <v>133</v>
      </c>
      <c r="E40" s="7" t="s">
        <v>64</v>
      </c>
    </row>
    <row r="41" spans="1:6" x14ac:dyDescent="0.3">
      <c r="A41" s="7"/>
      <c r="B41" s="7" t="s">
        <v>34</v>
      </c>
      <c r="C41" s="7" t="s">
        <v>62</v>
      </c>
      <c r="D41" s="38" t="s">
        <v>133</v>
      </c>
      <c r="E41" s="7" t="s">
        <v>95</v>
      </c>
      <c r="F41" s="7" t="s">
        <v>123</v>
      </c>
    </row>
    <row r="42" spans="1:6" x14ac:dyDescent="0.3">
      <c r="A42" s="7" t="s">
        <v>86</v>
      </c>
      <c r="B42" s="7" t="s">
        <v>35</v>
      </c>
      <c r="C42" s="7" t="s">
        <v>62</v>
      </c>
      <c r="D42" s="38" t="s">
        <v>134</v>
      </c>
      <c r="E42" s="7" t="s">
        <v>67</v>
      </c>
      <c r="F42" s="7" t="s">
        <v>135</v>
      </c>
    </row>
  </sheetData>
  <pageMargins left="0.7" right="0.7" top="0.75" bottom="0.75" header="0.51180555555555496" footer="0.51180555555555496"/>
  <pageSetup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Data</vt:lpstr>
      <vt:lpstr>Dictionary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dc:description/>
  <cp:lastModifiedBy>Admin</cp:lastModifiedBy>
  <cp:revision>3</cp:revision>
  <dcterms:created xsi:type="dcterms:W3CDTF">2017-05-30T04:11:48Z</dcterms:created>
  <dcterms:modified xsi:type="dcterms:W3CDTF">2022-06-03T11:13:44Z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